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licerCaches/slicerCache1.xml" ContentType="application/vnd.ms-excel.slicerCache+xml"/>
  <Override PartName="/xl/slicerCaches/slicerCache2.xml" ContentType="application/vnd.ms-excel.slicerCach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ersons/person.xml" ContentType="application/vnd.ms-excel.person+xml"/>
  <Override PartName="/xl/slicers/slicer1.xml" ContentType="application/vnd.ms-excel.slicer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23256" windowHeight="12720" activeTab="3"/>
  </bookViews>
  <sheets>
    <sheet name="Hoja1" sheetId="1" r:id="rId1"/>
    <sheet name="Variables" sheetId="3" r:id="rId2"/>
    <sheet name="LINKS" sheetId="2" r:id="rId3"/>
    <sheet name="Variables 2" sheetId="4" r:id="rId4"/>
  </sheets>
  <definedNames>
    <definedName name="SegmentaciónDeDatos_Año">#N/A</definedName>
    <definedName name="SegmentaciónDeDatos_Área">#N/A</definedName>
    <definedName name="SegmentaciónDeDatos_Corrección">#N/A</definedName>
  </definedNames>
  <calcPr calcId="124519"/>
  <extLst xmlns:x15="http://schemas.microsoft.com/office/spreadsheetml/2010/11/main">
    <ext xmlns:x14="http://schemas.microsoft.com/office/spreadsheetml/2009/9/main" uri="{79F54976-1DA5-4618-B147-4CDE4B953A38}">
      <x14:workbookPr/>
    </ext>
    <ext uri="{46BE6895-7355-4a93-B00E-2C351335B9C9}">
      <x15:slicerCaches xmlns:x14="http://schemas.microsoft.com/office/spreadsheetml/2009/9/main">
        <x14:slicerCache r:id="rId5"/>
        <x14:slicerCache r:id="rId6"/>
        <x14:slicerCache r:id="rId7"/>
      </x15:slicerCaches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3"/>
  <c r="A460"/>
  <c r="A34"/>
  <c r="A4"/>
  <c r="A89"/>
  <c r="A456"/>
  <c r="A347"/>
  <c r="A140"/>
  <c r="A475"/>
  <c r="A25"/>
  <c r="A248"/>
  <c r="A188"/>
  <c r="A169"/>
  <c r="A218"/>
  <c r="A353"/>
  <c r="A404"/>
  <c r="A436"/>
  <c r="A181"/>
  <c r="A133"/>
  <c r="A433"/>
  <c r="A47"/>
  <c r="A232"/>
  <c r="A277"/>
  <c r="A312"/>
  <c r="A360"/>
  <c r="A59"/>
  <c r="A250"/>
  <c r="A413"/>
  <c r="A126"/>
  <c r="A247"/>
  <c r="A300"/>
  <c r="A378"/>
  <c r="A69"/>
  <c r="A260"/>
  <c r="A311"/>
  <c r="A134"/>
  <c r="A419"/>
  <c r="A112"/>
  <c r="A139"/>
  <c r="A329"/>
  <c r="A201"/>
  <c r="A259"/>
  <c r="A310"/>
  <c r="A189"/>
  <c r="A111"/>
  <c r="A86"/>
  <c r="A137"/>
  <c r="A136"/>
  <c r="A200"/>
  <c r="A389"/>
  <c r="A434"/>
  <c r="A48"/>
  <c r="A305"/>
  <c r="A424"/>
  <c r="A22"/>
  <c r="A60"/>
  <c r="A131"/>
  <c r="A98"/>
  <c r="A165"/>
  <c r="A308"/>
  <c r="A227"/>
  <c r="A469"/>
  <c r="A296"/>
  <c r="A451"/>
  <c r="A33"/>
  <c r="A241"/>
  <c r="A106"/>
  <c r="A359"/>
  <c r="A209"/>
  <c r="A13"/>
  <c r="A223"/>
  <c r="A385"/>
  <c r="A177"/>
  <c r="A432"/>
  <c r="A196"/>
  <c r="A350"/>
  <c r="A123"/>
  <c r="A351"/>
  <c r="A467"/>
  <c r="A443"/>
  <c r="A457"/>
  <c r="A446"/>
  <c r="A452"/>
  <c r="A41"/>
  <c r="A105"/>
  <c r="A180"/>
  <c r="A249"/>
  <c r="A414"/>
  <c r="A427"/>
  <c r="A127"/>
  <c r="A50"/>
  <c r="A128"/>
  <c r="A199"/>
  <c r="A266"/>
  <c r="A326"/>
  <c r="A367"/>
  <c r="A11"/>
  <c r="A75"/>
  <c r="A159"/>
  <c r="A216"/>
  <c r="A275"/>
  <c r="A327"/>
  <c r="A376"/>
  <c r="A12"/>
  <c r="A76"/>
  <c r="A160"/>
  <c r="A217"/>
  <c r="A276"/>
  <c r="A328"/>
  <c r="A369"/>
  <c r="A21"/>
  <c r="A85"/>
  <c r="A161"/>
  <c r="A231"/>
  <c r="A293"/>
  <c r="A423"/>
  <c r="A393"/>
  <c r="A38"/>
  <c r="A102"/>
  <c r="A187"/>
  <c r="A246"/>
  <c r="A306"/>
  <c r="A355"/>
  <c r="A399"/>
  <c r="A63"/>
  <c r="A122"/>
  <c r="A204"/>
  <c r="A263"/>
  <c r="A315"/>
  <c r="A356"/>
  <c r="A400"/>
  <c r="A64"/>
  <c r="A125"/>
  <c r="A205"/>
  <c r="A264"/>
  <c r="A316"/>
  <c r="A357"/>
  <c r="A9"/>
  <c r="A448"/>
  <c r="A465"/>
  <c r="A464"/>
  <c r="A471"/>
  <c r="A463"/>
  <c r="A49"/>
  <c r="A113"/>
  <c r="A190"/>
  <c r="A257"/>
  <c r="A309"/>
  <c r="A435"/>
  <c r="A119"/>
  <c r="A58"/>
  <c r="A135"/>
  <c r="A207"/>
  <c r="A274"/>
  <c r="A334"/>
  <c r="A375"/>
  <c r="A19"/>
  <c r="A83"/>
  <c r="A167"/>
  <c r="A221"/>
  <c r="A283"/>
  <c r="A335"/>
  <c r="A384"/>
  <c r="A20"/>
  <c r="A84"/>
  <c r="A168"/>
  <c r="A222"/>
  <c r="A284"/>
  <c r="A336"/>
  <c r="A377"/>
  <c r="A29"/>
  <c r="A93"/>
  <c r="A176"/>
  <c r="A237"/>
  <c r="A299"/>
  <c r="A431"/>
  <c r="A154"/>
  <c r="A46"/>
  <c r="A110"/>
  <c r="A195"/>
  <c r="A254"/>
  <c r="A314"/>
  <c r="A363"/>
  <c r="A7"/>
  <c r="A71"/>
  <c r="A141"/>
  <c r="A212"/>
  <c r="A271"/>
  <c r="A323"/>
  <c r="A364"/>
  <c r="A8"/>
  <c r="A72"/>
  <c r="A142"/>
  <c r="A213"/>
  <c r="A272"/>
  <c r="A324"/>
  <c r="A365"/>
  <c r="A382"/>
  <c r="A441"/>
  <c r="A458"/>
  <c r="A468"/>
  <c r="A453"/>
  <c r="A445"/>
  <c r="A57"/>
  <c r="A124"/>
  <c r="A198"/>
  <c r="A265"/>
  <c r="A317"/>
  <c r="A352"/>
  <c r="A402"/>
  <c r="A66"/>
  <c r="A148"/>
  <c r="A215"/>
  <c r="A282"/>
  <c r="A342"/>
  <c r="A383"/>
  <c r="A27"/>
  <c r="A91"/>
  <c r="A174"/>
  <c r="A229"/>
  <c r="A291"/>
  <c r="A343"/>
  <c r="A391"/>
  <c r="A28"/>
  <c r="A92"/>
  <c r="A175"/>
  <c r="A230"/>
  <c r="A292"/>
  <c r="A344"/>
  <c r="A392"/>
  <c r="A37"/>
  <c r="A101"/>
  <c r="A186"/>
  <c r="A245"/>
  <c r="A411"/>
  <c r="A439"/>
  <c r="A129"/>
  <c r="A54"/>
  <c r="A116"/>
  <c r="A203"/>
  <c r="A262"/>
  <c r="A322"/>
  <c r="A371"/>
  <c r="A15"/>
  <c r="A79"/>
  <c r="A158"/>
  <c r="A220"/>
  <c r="A279"/>
  <c r="A331"/>
  <c r="A372"/>
  <c r="A16"/>
  <c r="A80"/>
  <c r="A157"/>
  <c r="A406"/>
  <c r="A280"/>
  <c r="A332"/>
  <c r="A373"/>
  <c r="A447"/>
  <c r="A172"/>
  <c r="A42"/>
  <c r="A318"/>
  <c r="A150"/>
  <c r="A208"/>
  <c r="A368"/>
  <c r="A151"/>
  <c r="A361"/>
  <c r="A77"/>
  <c r="A337"/>
  <c r="A94"/>
  <c r="A412"/>
  <c r="A55"/>
  <c r="A307"/>
  <c r="A56"/>
  <c r="A401"/>
  <c r="A459"/>
  <c r="A466"/>
  <c r="A450"/>
  <c r="A440"/>
  <c r="A474"/>
  <c r="A65"/>
  <c r="A132"/>
  <c r="A206"/>
  <c r="A273"/>
  <c r="A325"/>
  <c r="A358"/>
  <c r="A10"/>
  <c r="A74"/>
  <c r="A155"/>
  <c r="A228"/>
  <c r="A290"/>
  <c r="A348"/>
  <c r="A390"/>
  <c r="A35"/>
  <c r="A99"/>
  <c r="A182"/>
  <c r="A235"/>
  <c r="A297"/>
  <c r="A421"/>
  <c r="A398"/>
  <c r="A36"/>
  <c r="A100"/>
  <c r="A183"/>
  <c r="A236"/>
  <c r="A298"/>
  <c r="A422"/>
  <c r="A146"/>
  <c r="A45"/>
  <c r="A109"/>
  <c r="A194"/>
  <c r="A253"/>
  <c r="A418"/>
  <c r="A354"/>
  <c r="A3"/>
  <c r="A62"/>
  <c r="A138"/>
  <c r="A211"/>
  <c r="A270"/>
  <c r="A330"/>
  <c r="A379"/>
  <c r="A23"/>
  <c r="A87"/>
  <c r="A163"/>
  <c r="A225"/>
  <c r="A287"/>
  <c r="A339"/>
  <c r="A380"/>
  <c r="A24"/>
  <c r="A88"/>
  <c r="A164"/>
  <c r="A226"/>
  <c r="A288"/>
  <c r="A340"/>
  <c r="A381"/>
  <c r="A455"/>
  <c r="A97"/>
  <c r="A396"/>
  <c r="A258"/>
  <c r="A67"/>
  <c r="A267"/>
  <c r="A68"/>
  <c r="A320"/>
  <c r="A145"/>
  <c r="A30"/>
  <c r="A238"/>
  <c r="A117"/>
  <c r="A130"/>
  <c r="A256"/>
  <c r="A449"/>
  <c r="A472"/>
  <c r="A442"/>
  <c r="A473"/>
  <c r="A462"/>
  <c r="A73"/>
  <c r="A147"/>
  <c r="A214"/>
  <c r="A281"/>
  <c r="A333"/>
  <c r="A366"/>
  <c r="A18"/>
  <c r="A82"/>
  <c r="A166"/>
  <c r="A408"/>
  <c r="A304"/>
  <c r="A420"/>
  <c r="A397"/>
  <c r="A43"/>
  <c r="A107"/>
  <c r="A184"/>
  <c r="A243"/>
  <c r="A409"/>
  <c r="A429"/>
  <c r="A153"/>
  <c r="A44"/>
  <c r="A108"/>
  <c r="A185"/>
  <c r="A244"/>
  <c r="A410"/>
  <c r="A430"/>
  <c r="A143"/>
  <c r="A53"/>
  <c r="A114"/>
  <c r="A202"/>
  <c r="A261"/>
  <c r="A313"/>
  <c r="A362"/>
  <c r="A6"/>
  <c r="A70"/>
  <c r="A152"/>
  <c r="A219"/>
  <c r="A278"/>
  <c r="A338"/>
  <c r="A386"/>
  <c r="A31"/>
  <c r="A95"/>
  <c r="A170"/>
  <c r="A233"/>
  <c r="A294"/>
  <c r="A346"/>
  <c r="A387"/>
  <c r="A32"/>
  <c r="A96"/>
  <c r="A171"/>
  <c r="A234"/>
  <c r="A295"/>
  <c r="A349"/>
  <c r="A388"/>
  <c r="A470"/>
  <c r="A303"/>
  <c r="A191"/>
  <c r="A403"/>
  <c r="A319"/>
  <c r="A268"/>
  <c r="A285"/>
  <c r="A144"/>
  <c r="A255"/>
  <c r="A197"/>
  <c r="A461"/>
  <c r="A454"/>
  <c r="A444"/>
  <c r="A476"/>
  <c r="A17"/>
  <c r="A81"/>
  <c r="A156"/>
  <c r="A407"/>
  <c r="A289"/>
  <c r="A341"/>
  <c r="A374"/>
  <c r="A26"/>
  <c r="A90"/>
  <c r="A173"/>
  <c r="A242"/>
  <c r="A415"/>
  <c r="A428"/>
  <c r="A149"/>
  <c r="A51"/>
  <c r="A118"/>
  <c r="A192"/>
  <c r="A251"/>
  <c r="A416"/>
  <c r="A437"/>
  <c r="A120"/>
  <c r="A52"/>
  <c r="A121"/>
  <c r="A193"/>
  <c r="A252"/>
  <c r="A417"/>
  <c r="A438"/>
  <c r="A405"/>
  <c r="A61"/>
  <c r="A115"/>
  <c r="A210"/>
  <c r="A269"/>
  <c r="A321"/>
  <c r="A370"/>
  <c r="A14"/>
  <c r="A78"/>
  <c r="A162"/>
  <c r="A224"/>
  <c r="A286"/>
  <c r="A345"/>
  <c r="A394"/>
  <c r="A39"/>
  <c r="A103"/>
  <c r="A178"/>
  <c r="A239"/>
  <c r="A301"/>
  <c r="A425"/>
  <c r="A395"/>
  <c r="A40"/>
  <c r="A104"/>
  <c r="A179"/>
  <c r="A240"/>
  <c r="A302"/>
  <c r="A426"/>
  <c r="A509" i="4"/>
  <c r="L509"/>
  <c r="A508"/>
  <c r="L508"/>
  <c r="A507"/>
  <c r="L507"/>
  <c r="A506"/>
  <c r="L506"/>
  <c r="Q509" l="1"/>
  <c r="N509"/>
  <c r="O509"/>
  <c r="P509"/>
  <c r="O508"/>
  <c r="Q508"/>
  <c r="N508"/>
  <c r="P508"/>
  <c r="O507"/>
  <c r="Q507"/>
  <c r="P507"/>
  <c r="N507"/>
  <c r="Q506"/>
  <c r="O506"/>
  <c r="P506"/>
  <c r="N506"/>
  <c r="Q306"/>
  <c r="L34"/>
  <c r="Q34" s="1"/>
  <c r="L35"/>
  <c r="Q35" s="1"/>
  <c r="L36"/>
  <c r="P36" s="1"/>
  <c r="L37"/>
  <c r="Q37" s="1"/>
  <c r="L38"/>
  <c r="P38" s="1"/>
  <c r="L162"/>
  <c r="P162" s="1"/>
  <c r="L225"/>
  <c r="Q225" s="1"/>
  <c r="L227"/>
  <c r="L262"/>
  <c r="Q262" s="1"/>
  <c r="L283"/>
  <c r="Q283" s="1"/>
  <c r="L284"/>
  <c r="P284" s="1"/>
  <c r="L285"/>
  <c r="Q285" s="1"/>
  <c r="L286"/>
  <c r="P286" s="1"/>
  <c r="L287"/>
  <c r="Q287" s="1"/>
  <c r="L288"/>
  <c r="P288" s="1"/>
  <c r="L289"/>
  <c r="L290"/>
  <c r="Q290" s="1"/>
  <c r="L291"/>
  <c r="Q291" s="1"/>
  <c r="L292"/>
  <c r="P292" s="1"/>
  <c r="L293"/>
  <c r="Q293" s="1"/>
  <c r="L294"/>
  <c r="P294" s="1"/>
  <c r="L295"/>
  <c r="Q295" s="1"/>
  <c r="L333"/>
  <c r="Q333" s="1"/>
  <c r="L334"/>
  <c r="Q334" s="1"/>
  <c r="L352"/>
  <c r="L353"/>
  <c r="Q353" s="1"/>
  <c r="L356"/>
  <c r="P356" s="1"/>
  <c r="L357"/>
  <c r="Q357" s="1"/>
  <c r="L358"/>
  <c r="P358" s="1"/>
  <c r="L361"/>
  <c r="Q361" s="1"/>
  <c r="L362"/>
  <c r="P362" s="1"/>
  <c r="L391"/>
  <c r="N391" s="1"/>
  <c r="L436"/>
  <c r="Q436" s="1"/>
  <c r="L437"/>
  <c r="Q437" s="1"/>
  <c r="L438"/>
  <c r="P438" s="1"/>
  <c r="L439"/>
  <c r="Q439" s="1"/>
  <c r="L440"/>
  <c r="P440" s="1"/>
  <c r="L441"/>
  <c r="Q441" s="1"/>
  <c r="L476"/>
  <c r="P476" s="1"/>
  <c r="L479"/>
  <c r="N479" s="1"/>
  <c r="L481"/>
  <c r="N481" s="1"/>
  <c r="L483"/>
  <c r="Q483" s="1"/>
  <c r="L485"/>
  <c r="Q485" s="1"/>
  <c r="L487"/>
  <c r="Q487" s="1"/>
  <c r="L489"/>
  <c r="Q489" s="1"/>
  <c r="L385"/>
  <c r="Q385" s="1"/>
  <c r="L387"/>
  <c r="Q387" s="1"/>
  <c r="L397"/>
  <c r="N397" s="1"/>
  <c r="L425"/>
  <c r="N425" s="1"/>
  <c r="L18"/>
  <c r="P18" s="1"/>
  <c r="L16"/>
  <c r="P16" s="1"/>
  <c r="L21"/>
  <c r="Q21" s="1"/>
  <c r="L26"/>
  <c r="P26" s="1"/>
  <c r="L24"/>
  <c r="P24" s="1"/>
  <c r="L138"/>
  <c r="P138" s="1"/>
  <c r="L151"/>
  <c r="L152"/>
  <c r="Q152" s="1"/>
  <c r="L153"/>
  <c r="Q153" s="1"/>
  <c r="L74"/>
  <c r="P74" s="1"/>
  <c r="L89"/>
  <c r="Q89" s="1"/>
  <c r="L67"/>
  <c r="Q67" s="1"/>
  <c r="L154"/>
  <c r="P154" s="1"/>
  <c r="L110"/>
  <c r="P110" s="1"/>
  <c r="L115"/>
  <c r="L80"/>
  <c r="L81"/>
  <c r="Q81" s="1"/>
  <c r="L113"/>
  <c r="Q113" s="1"/>
  <c r="L114"/>
  <c r="P114" s="1"/>
  <c r="L112"/>
  <c r="P112" s="1"/>
  <c r="L111"/>
  <c r="Q111" s="1"/>
  <c r="L128"/>
  <c r="P128" s="1"/>
  <c r="L117"/>
  <c r="L116"/>
  <c r="Q116" s="1"/>
  <c r="L150"/>
  <c r="P150" s="1"/>
  <c r="L139"/>
  <c r="Q139" s="1"/>
  <c r="L137"/>
  <c r="Q137" s="1"/>
  <c r="L129"/>
  <c r="Q129" s="1"/>
  <c r="L70"/>
  <c r="P70" s="1"/>
  <c r="L68"/>
  <c r="P68" s="1"/>
  <c r="L71"/>
  <c r="L72"/>
  <c r="Q72" s="1"/>
  <c r="L69"/>
  <c r="Q69" s="1"/>
  <c r="L73"/>
  <c r="Q73" s="1"/>
  <c r="L118"/>
  <c r="P118" s="1"/>
  <c r="L140"/>
  <c r="P140" s="1"/>
  <c r="L76"/>
  <c r="P76" s="1"/>
  <c r="L6"/>
  <c r="P6" s="1"/>
  <c r="L7"/>
  <c r="L8"/>
  <c r="Q8" s="1"/>
  <c r="L9"/>
  <c r="Q9" s="1"/>
  <c r="L10"/>
  <c r="P10" s="1"/>
  <c r="L11"/>
  <c r="Q11" s="1"/>
  <c r="L126"/>
  <c r="P126" s="1"/>
  <c r="L109"/>
  <c r="Q109" s="1"/>
  <c r="L125"/>
  <c r="Q125" s="1"/>
  <c r="L78"/>
  <c r="L141"/>
  <c r="L85"/>
  <c r="Q85" s="1"/>
  <c r="L82"/>
  <c r="P82" s="1"/>
  <c r="L86"/>
  <c r="P86" s="1"/>
  <c r="L87"/>
  <c r="Q87" s="1"/>
  <c r="L84"/>
  <c r="P84" s="1"/>
  <c r="L83"/>
  <c r="Q83" s="1"/>
  <c r="L102"/>
  <c r="Q102" s="1"/>
  <c r="L97"/>
  <c r="L133"/>
  <c r="Q133" s="1"/>
  <c r="L134"/>
  <c r="P134" s="1"/>
  <c r="L135"/>
  <c r="Q135" s="1"/>
  <c r="L136"/>
  <c r="P136" s="1"/>
  <c r="L132"/>
  <c r="P132" s="1"/>
  <c r="L77"/>
  <c r="Q77" s="1"/>
  <c r="L119"/>
  <c r="L121"/>
  <c r="L124"/>
  <c r="P124" s="1"/>
  <c r="L122"/>
  <c r="P122" s="1"/>
  <c r="L123"/>
  <c r="Q123" s="1"/>
  <c r="L103"/>
  <c r="Q103" s="1"/>
  <c r="L98"/>
  <c r="P98" s="1"/>
  <c r="L90"/>
  <c r="P90" s="1"/>
  <c r="L93"/>
  <c r="L108"/>
  <c r="Q108" s="1"/>
  <c r="L95"/>
  <c r="Q95" s="1"/>
  <c r="L96"/>
  <c r="P96" s="1"/>
  <c r="L127"/>
  <c r="Q127" s="1"/>
  <c r="L143"/>
  <c r="Q143" s="1"/>
  <c r="L451"/>
  <c r="Q451" s="1"/>
  <c r="L94"/>
  <c r="P94" s="1"/>
  <c r="L92"/>
  <c r="Q92" s="1"/>
  <c r="L91"/>
  <c r="L88"/>
  <c r="P88" s="1"/>
  <c r="L130"/>
  <c r="P130" s="1"/>
  <c r="L131"/>
  <c r="Q131" s="1"/>
  <c r="L120"/>
  <c r="P120" s="1"/>
  <c r="L142"/>
  <c r="P142" s="1"/>
  <c r="L145"/>
  <c r="Q145" s="1"/>
  <c r="L2"/>
  <c r="L3"/>
  <c r="L144"/>
  <c r="P144" s="1"/>
  <c r="L4"/>
  <c r="P4" s="1"/>
  <c r="L5"/>
  <c r="Q5" s="1"/>
  <c r="L146"/>
  <c r="P146" s="1"/>
  <c r="L29"/>
  <c r="Q29" s="1"/>
  <c r="L28"/>
  <c r="P28" s="1"/>
  <c r="L147"/>
  <c r="L31"/>
  <c r="L30"/>
  <c r="P30" s="1"/>
  <c r="L79"/>
  <c r="Q79" s="1"/>
  <c r="L149"/>
  <c r="Q149" s="1"/>
  <c r="L148"/>
  <c r="P148" s="1"/>
  <c r="L442"/>
  <c r="P442" s="1"/>
  <c r="L449"/>
  <c r="Q449" s="1"/>
  <c r="L453"/>
  <c r="N453" s="1"/>
  <c r="L454"/>
  <c r="Q454" s="1"/>
  <c r="L456"/>
  <c r="P456" s="1"/>
  <c r="L458"/>
  <c r="P458" s="1"/>
  <c r="L455"/>
  <c r="Q455" s="1"/>
  <c r="L457"/>
  <c r="Q457" s="1"/>
  <c r="L459"/>
  <c r="Q459" s="1"/>
  <c r="L49"/>
  <c r="Q49" s="1"/>
  <c r="L75"/>
  <c r="L66"/>
  <c r="Q66" s="1"/>
  <c r="L216"/>
  <c r="P216" s="1"/>
  <c r="L217"/>
  <c r="Q217" s="1"/>
  <c r="L321"/>
  <c r="Q321" s="1"/>
  <c r="L215"/>
  <c r="Q215" s="1"/>
  <c r="L213"/>
  <c r="Q213" s="1"/>
  <c r="L214"/>
  <c r="P214" s="1"/>
  <c r="L212"/>
  <c r="Q212" s="1"/>
  <c r="L211"/>
  <c r="L328"/>
  <c r="P328" s="1"/>
  <c r="L341"/>
  <c r="Q341" s="1"/>
  <c r="L329"/>
  <c r="Q329" s="1"/>
  <c r="L325"/>
  <c r="Q325" s="1"/>
  <c r="L327"/>
  <c r="Q327" s="1"/>
  <c r="L342"/>
  <c r="P342" s="1"/>
  <c r="L338"/>
  <c r="Q338" s="1"/>
  <c r="L340"/>
  <c r="Q340" s="1"/>
  <c r="L223"/>
  <c r="Q223" s="1"/>
  <c r="L222"/>
  <c r="P222" s="1"/>
  <c r="L220"/>
  <c r="P220" s="1"/>
  <c r="L221"/>
  <c r="Q221" s="1"/>
  <c r="L219"/>
  <c r="Q219" s="1"/>
  <c r="L218"/>
  <c r="P218" s="1"/>
  <c r="L322"/>
  <c r="Q322" s="1"/>
  <c r="L323"/>
  <c r="L324"/>
  <c r="P324" s="1"/>
  <c r="L326"/>
  <c r="P326" s="1"/>
  <c r="L335"/>
  <c r="Q335" s="1"/>
  <c r="L336"/>
  <c r="P336" s="1"/>
  <c r="L337"/>
  <c r="Q337" s="1"/>
  <c r="L339"/>
  <c r="Q339" s="1"/>
  <c r="L226"/>
  <c r="Q226" s="1"/>
  <c r="L418"/>
  <c r="Q418" s="1"/>
  <c r="L419"/>
  <c r="Q419" s="1"/>
  <c r="L420"/>
  <c r="P420" s="1"/>
  <c r="L421"/>
  <c r="Q421" s="1"/>
  <c r="L422"/>
  <c r="P422" s="1"/>
  <c r="L423"/>
  <c r="Q423" s="1"/>
  <c r="L224"/>
  <c r="P224" s="1"/>
  <c r="L417"/>
  <c r="N417" s="1"/>
  <c r="L416"/>
  <c r="Q416" s="1"/>
  <c r="L229"/>
  <c r="Q229" s="1"/>
  <c r="L230"/>
  <c r="P230" s="1"/>
  <c r="L228"/>
  <c r="P228" s="1"/>
  <c r="L99"/>
  <c r="Q99" s="1"/>
  <c r="L104"/>
  <c r="P104" s="1"/>
  <c r="L106"/>
  <c r="P106" s="1"/>
  <c r="L101"/>
  <c r="L100"/>
  <c r="Q100" s="1"/>
  <c r="L107"/>
  <c r="Q107" s="1"/>
  <c r="L105"/>
  <c r="Q105" s="1"/>
  <c r="L210"/>
  <c r="P210" s="1"/>
  <c r="L167"/>
  <c r="Q167" s="1"/>
  <c r="L319"/>
  <c r="Q319" s="1"/>
  <c r="L366"/>
  <c r="P366" s="1"/>
  <c r="L165"/>
  <c r="L172"/>
  <c r="Q172" s="1"/>
  <c r="L39"/>
  <c r="Q39" s="1"/>
  <c r="L40"/>
  <c r="P40" s="1"/>
  <c r="L41"/>
  <c r="Q41" s="1"/>
  <c r="L42"/>
  <c r="P42" s="1"/>
  <c r="L45"/>
  <c r="Q45" s="1"/>
  <c r="L43"/>
  <c r="Q43" s="1"/>
  <c r="L44"/>
  <c r="Q44" s="1"/>
  <c r="L171"/>
  <c r="L168"/>
  <c r="P168" s="1"/>
  <c r="L169"/>
  <c r="Q169" s="1"/>
  <c r="L170"/>
  <c r="P170" s="1"/>
  <c r="L493"/>
  <c r="Q493" s="1"/>
  <c r="L494"/>
  <c r="P494" s="1"/>
  <c r="L495"/>
  <c r="Q495" s="1"/>
  <c r="L490"/>
  <c r="L491"/>
  <c r="L492"/>
  <c r="P492" s="1"/>
  <c r="L173"/>
  <c r="Q173" s="1"/>
  <c r="L175"/>
  <c r="Q175" s="1"/>
  <c r="L174"/>
  <c r="P174" s="1"/>
  <c r="L179"/>
  <c r="Q179" s="1"/>
  <c r="L180"/>
  <c r="P180" s="1"/>
  <c r="L182"/>
  <c r="Q182" s="1"/>
  <c r="L181"/>
  <c r="L450"/>
  <c r="P450" s="1"/>
  <c r="L176"/>
  <c r="P176" s="1"/>
  <c r="L205"/>
  <c r="Q205" s="1"/>
  <c r="L177"/>
  <c r="Q177" s="1"/>
  <c r="L15"/>
  <c r="Q15" s="1"/>
  <c r="L19"/>
  <c r="Q19" s="1"/>
  <c r="L23"/>
  <c r="L178"/>
  <c r="Q178" s="1"/>
  <c r="L183"/>
  <c r="Q183" s="1"/>
  <c r="L185"/>
  <c r="Q185" s="1"/>
  <c r="L189"/>
  <c r="Q189" s="1"/>
  <c r="L184"/>
  <c r="P184" s="1"/>
  <c r="L191"/>
  <c r="Q191" s="1"/>
  <c r="L190"/>
  <c r="P190" s="1"/>
  <c r="L188"/>
  <c r="Q188" s="1"/>
  <c r="L187"/>
  <c r="L192"/>
  <c r="P192" s="1"/>
  <c r="L12"/>
  <c r="P12" s="1"/>
  <c r="L20"/>
  <c r="P20" s="1"/>
  <c r="L48"/>
  <c r="P48" s="1"/>
  <c r="L46"/>
  <c r="P46" s="1"/>
  <c r="L201"/>
  <c r="Q201" s="1"/>
  <c r="L203"/>
  <c r="L204"/>
  <c r="Q204" s="1"/>
  <c r="L198"/>
  <c r="P198" s="1"/>
  <c r="L186"/>
  <c r="P186" s="1"/>
  <c r="L193"/>
  <c r="Q193" s="1"/>
  <c r="L200"/>
  <c r="P200" s="1"/>
  <c r="L47"/>
  <c r="Q47" s="1"/>
  <c r="L202"/>
  <c r="P202" s="1"/>
  <c r="L424"/>
  <c r="Q424" s="1"/>
  <c r="L199"/>
  <c r="L197"/>
  <c r="Q197" s="1"/>
  <c r="L414"/>
  <c r="P414" s="1"/>
  <c r="L368"/>
  <c r="P368" s="1"/>
  <c r="L196"/>
  <c r="P196" s="1"/>
  <c r="L194"/>
  <c r="P194" s="1"/>
  <c r="L195"/>
  <c r="Q195" s="1"/>
  <c r="L395"/>
  <c r="L396"/>
  <c r="Q396" s="1"/>
  <c r="L166"/>
  <c r="P166" s="1"/>
  <c r="L299"/>
  <c r="Q299" s="1"/>
  <c r="L60"/>
  <c r="P60" s="1"/>
  <c r="L390"/>
  <c r="P390" s="1"/>
  <c r="L233"/>
  <c r="Q233" s="1"/>
  <c r="L232"/>
  <c r="P232" s="1"/>
  <c r="L55"/>
  <c r="L56"/>
  <c r="Q56" s="1"/>
  <c r="L392"/>
  <c r="P392" s="1"/>
  <c r="L394"/>
  <c r="P394" s="1"/>
  <c r="L393"/>
  <c r="Q393" s="1"/>
  <c r="L54"/>
  <c r="P54" s="1"/>
  <c r="L57"/>
  <c r="Q57" s="1"/>
  <c r="L51"/>
  <c r="Q51" s="1"/>
  <c r="L58"/>
  <c r="Q58" s="1"/>
  <c r="L50"/>
  <c r="Q50" s="1"/>
  <c r="L347"/>
  <c r="Q347" s="1"/>
  <c r="L61"/>
  <c r="Q61" s="1"/>
  <c r="L63"/>
  <c r="Q63" s="1"/>
  <c r="L64"/>
  <c r="P64" s="1"/>
  <c r="L53"/>
  <c r="Q53" s="1"/>
  <c r="L52"/>
  <c r="P52" s="1"/>
  <c r="L62"/>
  <c r="L231"/>
  <c r="L65"/>
  <c r="Q65" s="1"/>
  <c r="L237"/>
  <c r="Q237" s="1"/>
  <c r="L238"/>
  <c r="P238" s="1"/>
  <c r="L239"/>
  <c r="Q239" s="1"/>
  <c r="L452"/>
  <c r="P452" s="1"/>
  <c r="L236"/>
  <c r="P236" s="1"/>
  <c r="L234"/>
  <c r="Q234" s="1"/>
  <c r="L257"/>
  <c r="L235"/>
  <c r="Q235" s="1"/>
  <c r="L59"/>
  <c r="Q59" s="1"/>
  <c r="L17"/>
  <c r="Q17" s="1"/>
  <c r="L27"/>
  <c r="Q27" s="1"/>
  <c r="L25"/>
  <c r="Q25" s="1"/>
  <c r="L240"/>
  <c r="P240" s="1"/>
  <c r="L256"/>
  <c r="L249"/>
  <c r="L242"/>
  <c r="P242" s="1"/>
  <c r="L245"/>
  <c r="Q245" s="1"/>
  <c r="L241"/>
  <c r="Q241" s="1"/>
  <c r="L247"/>
  <c r="Q247" s="1"/>
  <c r="L246"/>
  <c r="P246" s="1"/>
  <c r="L250"/>
  <c r="P250" s="1"/>
  <c r="L248"/>
  <c r="Q248" s="1"/>
  <c r="L244"/>
  <c r="Q244" s="1"/>
  <c r="L14"/>
  <c r="P14" s="1"/>
  <c r="L22"/>
  <c r="P22" s="1"/>
  <c r="L298"/>
  <c r="P298" s="1"/>
  <c r="L306"/>
  <c r="P306" s="1"/>
  <c r="L316"/>
  <c r="P316" s="1"/>
  <c r="L317"/>
  <c r="Q317" s="1"/>
  <c r="L309"/>
  <c r="L318"/>
  <c r="Q318" s="1"/>
  <c r="L345"/>
  <c r="Q345" s="1"/>
  <c r="L346"/>
  <c r="P346" s="1"/>
  <c r="L251"/>
  <c r="Q251" s="1"/>
  <c r="L312"/>
  <c r="P312" s="1"/>
  <c r="L332"/>
  <c r="P332" s="1"/>
  <c r="L364"/>
  <c r="P364" s="1"/>
  <c r="L350"/>
  <c r="Q350" s="1"/>
  <c r="L382"/>
  <c r="Q382" s="1"/>
  <c r="L429"/>
  <c r="Q429" s="1"/>
  <c r="L253"/>
  <c r="Q253" s="1"/>
  <c r="L254"/>
  <c r="P254" s="1"/>
  <c r="L255"/>
  <c r="Q255" s="1"/>
  <c r="L252"/>
  <c r="P252" s="1"/>
  <c r="L243"/>
  <c r="Q243" s="1"/>
  <c r="L400"/>
  <c r="Q400" s="1"/>
  <c r="L401"/>
  <c r="N401" s="1"/>
  <c r="L374"/>
  <c r="P374" s="1"/>
  <c r="L376"/>
  <c r="P376" s="1"/>
  <c r="L375"/>
  <c r="Q375" s="1"/>
  <c r="L378"/>
  <c r="P378" s="1"/>
  <c r="L377"/>
  <c r="Q377" s="1"/>
  <c r="L402"/>
  <c r="P402" s="1"/>
  <c r="L259"/>
  <c r="L296"/>
  <c r="Q296" s="1"/>
  <c r="L435"/>
  <c r="Q435" s="1"/>
  <c r="L431"/>
  <c r="Q431" s="1"/>
  <c r="L433"/>
  <c r="Q433" s="1"/>
  <c r="L384"/>
  <c r="P384" s="1"/>
  <c r="L432"/>
  <c r="P432" s="1"/>
  <c r="L434"/>
  <c r="P434" s="1"/>
  <c r="L430"/>
  <c r="Q430" s="1"/>
  <c r="L380"/>
  <c r="Q380" s="1"/>
  <c r="L381"/>
  <c r="Q381" s="1"/>
  <c r="L389"/>
  <c r="Q389" s="1"/>
  <c r="L349"/>
  <c r="Q349" s="1"/>
  <c r="L370"/>
  <c r="P370" s="1"/>
  <c r="L369"/>
  <c r="Q369" s="1"/>
  <c r="L367"/>
  <c r="Q367" s="1"/>
  <c r="L260"/>
  <c r="Q260" s="1"/>
  <c r="L304"/>
  <c r="Q304" s="1"/>
  <c r="L310"/>
  <c r="P310" s="1"/>
  <c r="L314"/>
  <c r="P314" s="1"/>
  <c r="L311"/>
  <c r="Q311" s="1"/>
  <c r="L305"/>
  <c r="Q305" s="1"/>
  <c r="L303"/>
  <c r="Q303" s="1"/>
  <c r="L331"/>
  <c r="Q331" s="1"/>
  <c r="L365"/>
  <c r="L428"/>
  <c r="Q428" s="1"/>
  <c r="L261"/>
  <c r="Q261" s="1"/>
  <c r="L301"/>
  <c r="Q301" s="1"/>
  <c r="L302"/>
  <c r="P302" s="1"/>
  <c r="L427"/>
  <c r="Q427" s="1"/>
  <c r="L363"/>
  <c r="Q363" s="1"/>
  <c r="L313"/>
  <c r="Q313" s="1"/>
  <c r="L320"/>
  <c r="Q320" s="1"/>
  <c r="L330"/>
  <c r="Q330" s="1"/>
  <c r="L354"/>
  <c r="P354" s="1"/>
  <c r="L355"/>
  <c r="Q355" s="1"/>
  <c r="L359"/>
  <c r="Q359" s="1"/>
  <c r="L360"/>
  <c r="P360" s="1"/>
  <c r="L351"/>
  <c r="Q351" s="1"/>
  <c r="L383"/>
  <c r="Q383" s="1"/>
  <c r="L258"/>
  <c r="Q258" s="1"/>
  <c r="L263"/>
  <c r="L265"/>
  <c r="Q265" s="1"/>
  <c r="L264"/>
  <c r="P264" s="1"/>
  <c r="L300"/>
  <c r="P300" s="1"/>
  <c r="L348"/>
  <c r="P348" s="1"/>
  <c r="L315"/>
  <c r="Q315" s="1"/>
  <c r="L266"/>
  <c r="P266" s="1"/>
  <c r="L268"/>
  <c r="Q268" s="1"/>
  <c r="L497"/>
  <c r="N497" s="1"/>
  <c r="L499"/>
  <c r="Q499" s="1"/>
  <c r="L274"/>
  <c r="P274" s="1"/>
  <c r="L271"/>
  <c r="Q271" s="1"/>
  <c r="L500"/>
  <c r="P500" s="1"/>
  <c r="L269"/>
  <c r="Q269" s="1"/>
  <c r="L501"/>
  <c r="Q501" s="1"/>
  <c r="L502"/>
  <c r="Q502" s="1"/>
  <c r="L504"/>
  <c r="Q504" s="1"/>
  <c r="L270"/>
  <c r="P270" s="1"/>
  <c r="L503"/>
  <c r="Q503" s="1"/>
  <c r="L496"/>
  <c r="P496" s="1"/>
  <c r="L267"/>
  <c r="Q267" s="1"/>
  <c r="L498"/>
  <c r="P498" s="1"/>
  <c r="L505"/>
  <c r="Q505" s="1"/>
  <c r="L373"/>
  <c r="L379"/>
  <c r="L343"/>
  <c r="Q343" s="1"/>
  <c r="L344"/>
  <c r="P344" s="1"/>
  <c r="L371"/>
  <c r="Q371" s="1"/>
  <c r="L372"/>
  <c r="P372" s="1"/>
  <c r="L272"/>
  <c r="P272" s="1"/>
  <c r="L297"/>
  <c r="Q297" s="1"/>
  <c r="L273"/>
  <c r="L157"/>
  <c r="L156"/>
  <c r="P156" s="1"/>
  <c r="L155"/>
  <c r="Q155" s="1"/>
  <c r="L161"/>
  <c r="Q161" s="1"/>
  <c r="L280"/>
  <c r="P280" s="1"/>
  <c r="L277"/>
  <c r="Q277" s="1"/>
  <c r="L278"/>
  <c r="P278" s="1"/>
  <c r="L275"/>
  <c r="L158"/>
  <c r="Q158" s="1"/>
  <c r="L276"/>
  <c r="P276" s="1"/>
  <c r="L279"/>
  <c r="Q279" s="1"/>
  <c r="L281"/>
  <c r="Q281" s="1"/>
  <c r="L282"/>
  <c r="P282" s="1"/>
  <c r="L159"/>
  <c r="Q159" s="1"/>
  <c r="L160"/>
  <c r="P160" s="1"/>
  <c r="L164"/>
  <c r="Q164" s="1"/>
  <c r="L163"/>
  <c r="L209"/>
  <c r="Q209" s="1"/>
  <c r="L208"/>
  <c r="P208" s="1"/>
  <c r="L206"/>
  <c r="P206" s="1"/>
  <c r="L207"/>
  <c r="Q207" s="1"/>
  <c r="L307"/>
  <c r="Q307" s="1"/>
  <c r="L308"/>
  <c r="P308" s="1"/>
  <c r="L32"/>
  <c r="L33"/>
  <c r="L413"/>
  <c r="Q413" s="1"/>
  <c r="L415"/>
  <c r="Q415" s="1"/>
  <c r="L426"/>
  <c r="P426" s="1"/>
  <c r="L398"/>
  <c r="P398" s="1"/>
  <c r="L399"/>
  <c r="Q399" s="1"/>
  <c r="L386"/>
  <c r="P386" s="1"/>
  <c r="L388"/>
  <c r="Q388" s="1"/>
  <c r="L403"/>
  <c r="L404"/>
  <c r="P404" s="1"/>
  <c r="L405"/>
  <c r="Q405" s="1"/>
  <c r="L406"/>
  <c r="P406" s="1"/>
  <c r="L407"/>
  <c r="Q407" s="1"/>
  <c r="L408"/>
  <c r="P408" s="1"/>
  <c r="L409"/>
  <c r="Q409" s="1"/>
  <c r="L410"/>
  <c r="L411"/>
  <c r="L412"/>
  <c r="P412" s="1"/>
  <c r="L468"/>
  <c r="P468" s="1"/>
  <c r="L472"/>
  <c r="P472" s="1"/>
  <c r="L473"/>
  <c r="Q473" s="1"/>
  <c r="L474"/>
  <c r="P474" s="1"/>
  <c r="L471"/>
  <c r="Q471" s="1"/>
  <c r="L475"/>
  <c r="L462"/>
  <c r="Q462" s="1"/>
  <c r="L463"/>
  <c r="Q463" s="1"/>
  <c r="L464"/>
  <c r="P464" s="1"/>
  <c r="L465"/>
  <c r="Q465" s="1"/>
  <c r="L466"/>
  <c r="P466" s="1"/>
  <c r="L467"/>
  <c r="Q467" s="1"/>
  <c r="L461"/>
  <c r="Q461" s="1"/>
  <c r="L478"/>
  <c r="Q478" s="1"/>
  <c r="L480"/>
  <c r="Q480" s="1"/>
  <c r="L482"/>
  <c r="P482" s="1"/>
  <c r="L484"/>
  <c r="P484" s="1"/>
  <c r="L486"/>
  <c r="P486" s="1"/>
  <c r="L488"/>
  <c r="P488" s="1"/>
  <c r="L477"/>
  <c r="Q477" s="1"/>
  <c r="L470"/>
  <c r="P470" s="1"/>
  <c r="L460"/>
  <c r="Q460" s="1"/>
  <c r="L469"/>
  <c r="N469" s="1"/>
  <c r="L443"/>
  <c r="Q443" s="1"/>
  <c r="L444"/>
  <c r="P444" s="1"/>
  <c r="L445"/>
  <c r="Q445" s="1"/>
  <c r="L446"/>
  <c r="P446" s="1"/>
  <c r="L447"/>
  <c r="Q447" s="1"/>
  <c r="L448"/>
  <c r="P448" s="1"/>
  <c r="L13"/>
  <c r="A385"/>
  <c r="A387"/>
  <c r="A397"/>
  <c r="A425"/>
  <c r="A34"/>
  <c r="A35"/>
  <c r="A36"/>
  <c r="A37"/>
  <c r="A38"/>
  <c r="A162"/>
  <c r="A225"/>
  <c r="A227"/>
  <c r="A262"/>
  <c r="A283"/>
  <c r="A284"/>
  <c r="A285"/>
  <c r="A286"/>
  <c r="A287"/>
  <c r="A288"/>
  <c r="A289"/>
  <c r="A290"/>
  <c r="A291"/>
  <c r="A292"/>
  <c r="A293"/>
  <c r="A294"/>
  <c r="A295"/>
  <c r="A333"/>
  <c r="A334"/>
  <c r="A352"/>
  <c r="A353"/>
  <c r="A356"/>
  <c r="A357"/>
  <c r="A358"/>
  <c r="A361"/>
  <c r="A362"/>
  <c r="A391"/>
  <c r="A436"/>
  <c r="A437"/>
  <c r="A438"/>
  <c r="A439"/>
  <c r="A440"/>
  <c r="A441"/>
  <c r="A476"/>
  <c r="A479"/>
  <c r="A481"/>
  <c r="A483"/>
  <c r="A485"/>
  <c r="A487"/>
  <c r="A489"/>
  <c r="E193" i="2"/>
  <c r="E78"/>
  <c r="A18" i="4"/>
  <c r="A16"/>
  <c r="A21"/>
  <c r="A26"/>
  <c r="A24"/>
  <c r="A138"/>
  <c r="A151"/>
  <c r="A152"/>
  <c r="A153"/>
  <c r="A74"/>
  <c r="A89"/>
  <c r="A67"/>
  <c r="A154"/>
  <c r="A110"/>
  <c r="A115"/>
  <c r="A80"/>
  <c r="A81"/>
  <c r="A113"/>
  <c r="A114"/>
  <c r="A112"/>
  <c r="A111"/>
  <c r="A128"/>
  <c r="A117"/>
  <c r="A116"/>
  <c r="A150"/>
  <c r="A139"/>
  <c r="A137"/>
  <c r="A129"/>
  <c r="A70"/>
  <c r="A68"/>
  <c r="A71"/>
  <c r="A72"/>
  <c r="A69"/>
  <c r="A73"/>
  <c r="A118"/>
  <c r="A140"/>
  <c r="A76"/>
  <c r="A6"/>
  <c r="A7"/>
  <c r="A8"/>
  <c r="A9"/>
  <c r="A10"/>
  <c r="A11"/>
  <c r="A126"/>
  <c r="A109"/>
  <c r="A125"/>
  <c r="A78"/>
  <c r="A141"/>
  <c r="A85"/>
  <c r="A82"/>
  <c r="A86"/>
  <c r="A87"/>
  <c r="A84"/>
  <c r="A83"/>
  <c r="A102"/>
  <c r="A97"/>
  <c r="A133"/>
  <c r="A134"/>
  <c r="A135"/>
  <c r="A136"/>
  <c r="A132"/>
  <c r="A77"/>
  <c r="A119"/>
  <c r="A121"/>
  <c r="A124"/>
  <c r="A122"/>
  <c r="A123"/>
  <c r="A103"/>
  <c r="A98"/>
  <c r="A90"/>
  <c r="A93"/>
  <c r="A108"/>
  <c r="A95"/>
  <c r="A96"/>
  <c r="A127"/>
  <c r="A143"/>
  <c r="A451"/>
  <c r="A94"/>
  <c r="A92"/>
  <c r="A91"/>
  <c r="A88"/>
  <c r="A130"/>
  <c r="A131"/>
  <c r="A120"/>
  <c r="A142"/>
  <c r="A145"/>
  <c r="A2"/>
  <c r="A3"/>
  <c r="A144"/>
  <c r="A4"/>
  <c r="A5"/>
  <c r="A146"/>
  <c r="A29"/>
  <c r="A28"/>
  <c r="A147"/>
  <c r="A31"/>
  <c r="A30"/>
  <c r="A79"/>
  <c r="A149"/>
  <c r="A148"/>
  <c r="A442"/>
  <c r="A449"/>
  <c r="A453"/>
  <c r="A454"/>
  <c r="A456"/>
  <c r="A458"/>
  <c r="A455"/>
  <c r="A457"/>
  <c r="A459"/>
  <c r="A49"/>
  <c r="A75"/>
  <c r="A66"/>
  <c r="A216"/>
  <c r="A217"/>
  <c r="A321"/>
  <c r="A215"/>
  <c r="A213"/>
  <c r="A214"/>
  <c r="A212"/>
  <c r="A211"/>
  <c r="A328"/>
  <c r="A341"/>
  <c r="A329"/>
  <c r="A325"/>
  <c r="A327"/>
  <c r="A342"/>
  <c r="A338"/>
  <c r="A340"/>
  <c r="A223"/>
  <c r="A222"/>
  <c r="A220"/>
  <c r="A221"/>
  <c r="A219"/>
  <c r="A218"/>
  <c r="A322"/>
  <c r="A323"/>
  <c r="A324"/>
  <c r="A326"/>
  <c r="A335"/>
  <c r="A336"/>
  <c r="A337"/>
  <c r="A339"/>
  <c r="A226"/>
  <c r="A418"/>
  <c r="A419"/>
  <c r="A420"/>
  <c r="A421"/>
  <c r="A422"/>
  <c r="A423"/>
  <c r="A224"/>
  <c r="A417"/>
  <c r="A416"/>
  <c r="A229"/>
  <c r="A230"/>
  <c r="A228"/>
  <c r="A99"/>
  <c r="A104"/>
  <c r="A106"/>
  <c r="A101"/>
  <c r="A100"/>
  <c r="A107"/>
  <c r="A105"/>
  <c r="A210"/>
  <c r="A167"/>
  <c r="A319"/>
  <c r="A366"/>
  <c r="A165"/>
  <c r="A172"/>
  <c r="A39"/>
  <c r="A40"/>
  <c r="A41"/>
  <c r="A42"/>
  <c r="A45"/>
  <c r="A43"/>
  <c r="A44"/>
  <c r="A171"/>
  <c r="A168"/>
  <c r="A169"/>
  <c r="A170"/>
  <c r="A493"/>
  <c r="A494"/>
  <c r="A495"/>
  <c r="A490"/>
  <c r="A491"/>
  <c r="A492"/>
  <c r="A173"/>
  <c r="A175"/>
  <c r="A174"/>
  <c r="A179"/>
  <c r="A180"/>
  <c r="A182"/>
  <c r="A181"/>
  <c r="A450"/>
  <c r="A176"/>
  <c r="A205"/>
  <c r="A177"/>
  <c r="A15"/>
  <c r="A19"/>
  <c r="A23"/>
  <c r="A178"/>
  <c r="A183"/>
  <c r="A185"/>
  <c r="A189"/>
  <c r="A184"/>
  <c r="A191"/>
  <c r="A190"/>
  <c r="A188"/>
  <c r="A187"/>
  <c r="A192"/>
  <c r="A12"/>
  <c r="A20"/>
  <c r="A48"/>
  <c r="A46"/>
  <c r="A201"/>
  <c r="A203"/>
  <c r="A204"/>
  <c r="A198"/>
  <c r="A186"/>
  <c r="A193"/>
  <c r="A200"/>
  <c r="A47"/>
  <c r="A202"/>
  <c r="A424"/>
  <c r="A199"/>
  <c r="A197"/>
  <c r="A414"/>
  <c r="A368"/>
  <c r="A196"/>
  <c r="A194"/>
  <c r="A195"/>
  <c r="A395"/>
  <c r="A396"/>
  <c r="A166"/>
  <c r="A299"/>
  <c r="A60"/>
  <c r="A390"/>
  <c r="A233"/>
  <c r="A232"/>
  <c r="A55"/>
  <c r="A56"/>
  <c r="A392"/>
  <c r="A394"/>
  <c r="A393"/>
  <c r="A54"/>
  <c r="A57"/>
  <c r="A51"/>
  <c r="A58"/>
  <c r="A50"/>
  <c r="A347"/>
  <c r="A61"/>
  <c r="A63"/>
  <c r="A64"/>
  <c r="A53"/>
  <c r="A52"/>
  <c r="A62"/>
  <c r="A231"/>
  <c r="A65"/>
  <c r="A237"/>
  <c r="A238"/>
  <c r="A239"/>
  <c r="A452"/>
  <c r="A236"/>
  <c r="A234"/>
  <c r="A257"/>
  <c r="A235"/>
  <c r="A59"/>
  <c r="A17"/>
  <c r="A27"/>
  <c r="A25"/>
  <c r="A240"/>
  <c r="A256"/>
  <c r="A249"/>
  <c r="A242"/>
  <c r="A245"/>
  <c r="A241"/>
  <c r="A247"/>
  <c r="A246"/>
  <c r="A250"/>
  <c r="A248"/>
  <c r="A244"/>
  <c r="A14"/>
  <c r="A22"/>
  <c r="A298"/>
  <c r="A306"/>
  <c r="A316"/>
  <c r="A317"/>
  <c r="A309"/>
  <c r="A318"/>
  <c r="A345"/>
  <c r="A346"/>
  <c r="A251"/>
  <c r="A312"/>
  <c r="A332"/>
  <c r="A364"/>
  <c r="A350"/>
  <c r="A382"/>
  <c r="A429"/>
  <c r="A253"/>
  <c r="A254"/>
  <c r="A255"/>
  <c r="A252"/>
  <c r="A243"/>
  <c r="A400"/>
  <c r="A401"/>
  <c r="A374"/>
  <c r="A376"/>
  <c r="A375"/>
  <c r="A378"/>
  <c r="A377"/>
  <c r="A402"/>
  <c r="A259"/>
  <c r="A296"/>
  <c r="A435"/>
  <c r="A431"/>
  <c r="A433"/>
  <c r="A384"/>
  <c r="A432"/>
  <c r="A434"/>
  <c r="A430"/>
  <c r="A380"/>
  <c r="A381"/>
  <c r="A389"/>
  <c r="A349"/>
  <c r="A370"/>
  <c r="A369"/>
  <c r="A367"/>
  <c r="A260"/>
  <c r="A304"/>
  <c r="A310"/>
  <c r="A314"/>
  <c r="A311"/>
  <c r="A305"/>
  <c r="A303"/>
  <c r="A331"/>
  <c r="A365"/>
  <c r="A428"/>
  <c r="A261"/>
  <c r="A301"/>
  <c r="A302"/>
  <c r="A427"/>
  <c r="A363"/>
  <c r="A313"/>
  <c r="A320"/>
  <c r="A330"/>
  <c r="A354"/>
  <c r="A355"/>
  <c r="A359"/>
  <c r="A360"/>
  <c r="A351"/>
  <c r="A383"/>
  <c r="A258"/>
  <c r="A263"/>
  <c r="A265"/>
  <c r="A264"/>
  <c r="A300"/>
  <c r="A348"/>
  <c r="A315"/>
  <c r="A266"/>
  <c r="A268"/>
  <c r="A497"/>
  <c r="A499"/>
  <c r="A274"/>
  <c r="A271"/>
  <c r="A500"/>
  <c r="A269"/>
  <c r="A501"/>
  <c r="A502"/>
  <c r="A504"/>
  <c r="A270"/>
  <c r="A503"/>
  <c r="A496"/>
  <c r="A267"/>
  <c r="A498"/>
  <c r="A505"/>
  <c r="A373"/>
  <c r="A379"/>
  <c r="A343"/>
  <c r="A344"/>
  <c r="A371"/>
  <c r="A372"/>
  <c r="A272"/>
  <c r="A297"/>
  <c r="A273"/>
  <c r="A157"/>
  <c r="A156"/>
  <c r="A155"/>
  <c r="A161"/>
  <c r="A280"/>
  <c r="A277"/>
  <c r="A278"/>
  <c r="A275"/>
  <c r="A158"/>
  <c r="A276"/>
  <c r="A279"/>
  <c r="A281"/>
  <c r="A282"/>
  <c r="A159"/>
  <c r="A160"/>
  <c r="A164"/>
  <c r="A163"/>
  <c r="A209"/>
  <c r="A208"/>
  <c r="A206"/>
  <c r="A207"/>
  <c r="A307"/>
  <c r="A308"/>
  <c r="A32"/>
  <c r="A33"/>
  <c r="A413"/>
  <c r="A415"/>
  <c r="A426"/>
  <c r="A398"/>
  <c r="A399"/>
  <c r="A386"/>
  <c r="A388"/>
  <c r="A403"/>
  <c r="A404"/>
  <c r="A405"/>
  <c r="A406"/>
  <c r="A407"/>
  <c r="A408"/>
  <c r="A409"/>
  <c r="A410"/>
  <c r="A411"/>
  <c r="A412"/>
  <c r="A468"/>
  <c r="A472"/>
  <c r="A473"/>
  <c r="A474"/>
  <c r="A471"/>
  <c r="A475"/>
  <c r="A462"/>
  <c r="A463"/>
  <c r="A464"/>
  <c r="A465"/>
  <c r="A466"/>
  <c r="A467"/>
  <c r="A461"/>
  <c r="A478"/>
  <c r="A480"/>
  <c r="A482"/>
  <c r="A484"/>
  <c r="A486"/>
  <c r="A488"/>
  <c r="A477"/>
  <c r="A470"/>
  <c r="A460"/>
  <c r="A469"/>
  <c r="A443"/>
  <c r="A444"/>
  <c r="A445"/>
  <c r="A446"/>
  <c r="A447"/>
  <c r="A448"/>
  <c r="A13"/>
  <c r="E216" i="2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10"/>
  <c r="Q394" i="4" l="1"/>
  <c r="Q148"/>
  <c r="Q132"/>
  <c r="Q488"/>
  <c r="Q408"/>
  <c r="N315"/>
  <c r="Q498"/>
  <c r="N421"/>
  <c r="N327"/>
  <c r="Q210"/>
  <c r="Q6"/>
  <c r="N433"/>
  <c r="N337"/>
  <c r="Q230"/>
  <c r="Q24"/>
  <c r="Q442"/>
  <c r="Q346"/>
  <c r="Q250"/>
  <c r="Q46"/>
  <c r="N459"/>
  <c r="Q356"/>
  <c r="N287"/>
  <c r="Q70"/>
  <c r="Q364"/>
  <c r="Q288"/>
  <c r="Q90"/>
  <c r="N385"/>
  <c r="N297"/>
  <c r="Q114"/>
  <c r="Q374"/>
  <c r="Q192"/>
  <c r="N499"/>
  <c r="N489"/>
  <c r="Q470"/>
  <c r="N461"/>
  <c r="N451"/>
  <c r="N443"/>
  <c r="Q434"/>
  <c r="Q422"/>
  <c r="N409"/>
  <c r="Q398"/>
  <c r="Q386"/>
  <c r="N375"/>
  <c r="Q366"/>
  <c r="N357"/>
  <c r="N347"/>
  <c r="N339"/>
  <c r="Q328"/>
  <c r="Q316"/>
  <c r="N307"/>
  <c r="Q298"/>
  <c r="Q278"/>
  <c r="Q252"/>
  <c r="Q232"/>
  <c r="Q214"/>
  <c r="Q194"/>
  <c r="Q170"/>
  <c r="Q150"/>
  <c r="Q134"/>
  <c r="Q118"/>
  <c r="Q94"/>
  <c r="Q48"/>
  <c r="Q26"/>
  <c r="Q10"/>
  <c r="Q500"/>
  <c r="Q492"/>
  <c r="Q482"/>
  <c r="N471"/>
  <c r="N463"/>
  <c r="Q452"/>
  <c r="Q444"/>
  <c r="N435"/>
  <c r="N423"/>
  <c r="Q412"/>
  <c r="N399"/>
  <c r="N387"/>
  <c r="Q376"/>
  <c r="N367"/>
  <c r="Q358"/>
  <c r="Q348"/>
  <c r="N329"/>
  <c r="N317"/>
  <c r="Q308"/>
  <c r="N299"/>
  <c r="Q280"/>
  <c r="Q254"/>
  <c r="Q236"/>
  <c r="Q216"/>
  <c r="Q196"/>
  <c r="Q174"/>
  <c r="Q136"/>
  <c r="Q120"/>
  <c r="Q96"/>
  <c r="Q74"/>
  <c r="Q52"/>
  <c r="Q28"/>
  <c r="Q12"/>
  <c r="Q276"/>
  <c r="N501"/>
  <c r="N493"/>
  <c r="N483"/>
  <c r="Q472"/>
  <c r="Q464"/>
  <c r="N445"/>
  <c r="N437"/>
  <c r="Q426"/>
  <c r="N413"/>
  <c r="Q402"/>
  <c r="N389"/>
  <c r="N377"/>
  <c r="Q368"/>
  <c r="N359"/>
  <c r="N349"/>
  <c r="N341"/>
  <c r="N331"/>
  <c r="N319"/>
  <c r="Q310"/>
  <c r="Q300"/>
  <c r="N291"/>
  <c r="Q282"/>
  <c r="Q264"/>
  <c r="Q238"/>
  <c r="Q218"/>
  <c r="Q198"/>
  <c r="Q176"/>
  <c r="Q154"/>
  <c r="Q138"/>
  <c r="Q122"/>
  <c r="Q98"/>
  <c r="Q76"/>
  <c r="Q54"/>
  <c r="Q30"/>
  <c r="Q14"/>
  <c r="Q450"/>
  <c r="Q494"/>
  <c r="Q484"/>
  <c r="N473"/>
  <c r="N465"/>
  <c r="N455"/>
  <c r="Q446"/>
  <c r="Q438"/>
  <c r="N427"/>
  <c r="Q414"/>
  <c r="Q404"/>
  <c r="Q390"/>
  <c r="Q378"/>
  <c r="N369"/>
  <c r="Q360"/>
  <c r="N351"/>
  <c r="Q342"/>
  <c r="Q332"/>
  <c r="N321"/>
  <c r="N311"/>
  <c r="N301"/>
  <c r="Q292"/>
  <c r="N283"/>
  <c r="Q266"/>
  <c r="Q240"/>
  <c r="Q220"/>
  <c r="Q200"/>
  <c r="Q180"/>
  <c r="Q156"/>
  <c r="Q140"/>
  <c r="Q124"/>
  <c r="Q104"/>
  <c r="Q82"/>
  <c r="Q36"/>
  <c r="Q16"/>
  <c r="Q168"/>
  <c r="N503"/>
  <c r="N495"/>
  <c r="N485"/>
  <c r="Q474"/>
  <c r="Q466"/>
  <c r="Q456"/>
  <c r="N447"/>
  <c r="N439"/>
  <c r="N429"/>
  <c r="N415"/>
  <c r="N405"/>
  <c r="N381"/>
  <c r="Q370"/>
  <c r="N361"/>
  <c r="N353"/>
  <c r="N343"/>
  <c r="N333"/>
  <c r="Q324"/>
  <c r="Q312"/>
  <c r="Q302"/>
  <c r="N293"/>
  <c r="Q284"/>
  <c r="Q270"/>
  <c r="Q242"/>
  <c r="Q222"/>
  <c r="Q202"/>
  <c r="Q184"/>
  <c r="Q160"/>
  <c r="Q142"/>
  <c r="Q126"/>
  <c r="Q106"/>
  <c r="Q84"/>
  <c r="Q60"/>
  <c r="Q38"/>
  <c r="Q18"/>
  <c r="N505"/>
  <c r="Q496"/>
  <c r="Q486"/>
  <c r="Q476"/>
  <c r="N467"/>
  <c r="N457"/>
  <c r="Q448"/>
  <c r="Q440"/>
  <c r="N431"/>
  <c r="N419"/>
  <c r="Q406"/>
  <c r="Q392"/>
  <c r="N383"/>
  <c r="N371"/>
  <c r="Q362"/>
  <c r="Q354"/>
  <c r="Q344"/>
  <c r="N335"/>
  <c r="N325"/>
  <c r="N313"/>
  <c r="N303"/>
  <c r="Q294"/>
  <c r="N285"/>
  <c r="Q272"/>
  <c r="Q246"/>
  <c r="Q224"/>
  <c r="Q206"/>
  <c r="Q186"/>
  <c r="Q162"/>
  <c r="Q144"/>
  <c r="Q128"/>
  <c r="Q110"/>
  <c r="Q86"/>
  <c r="Q64"/>
  <c r="Q40"/>
  <c r="Q20"/>
  <c r="N487"/>
  <c r="N477"/>
  <c r="Q468"/>
  <c r="Q458"/>
  <c r="N449"/>
  <c r="N441"/>
  <c r="Q432"/>
  <c r="Q420"/>
  <c r="N407"/>
  <c r="N393"/>
  <c r="Q384"/>
  <c r="Q372"/>
  <c r="N363"/>
  <c r="N355"/>
  <c r="N345"/>
  <c r="Q336"/>
  <c r="Q326"/>
  <c r="Q314"/>
  <c r="N305"/>
  <c r="N295"/>
  <c r="Q286"/>
  <c r="Q274"/>
  <c r="Q228"/>
  <c r="Q208"/>
  <c r="Q190"/>
  <c r="Q166"/>
  <c r="Q146"/>
  <c r="Q130"/>
  <c r="Q112"/>
  <c r="Q88"/>
  <c r="Q68"/>
  <c r="Q42"/>
  <c r="Q22"/>
  <c r="Q4"/>
  <c r="Q13"/>
  <c r="P13"/>
  <c r="O13"/>
  <c r="N13"/>
  <c r="P460"/>
  <c r="O460"/>
  <c r="N460"/>
  <c r="P478"/>
  <c r="O478"/>
  <c r="N478"/>
  <c r="Q475"/>
  <c r="P475"/>
  <c r="O475"/>
  <c r="P410"/>
  <c r="O410"/>
  <c r="N410"/>
  <c r="P388"/>
  <c r="O388"/>
  <c r="N388"/>
  <c r="P32"/>
  <c r="O32"/>
  <c r="N32"/>
  <c r="P164"/>
  <c r="O164"/>
  <c r="N164"/>
  <c r="Q275"/>
  <c r="P275"/>
  <c r="O275"/>
  <c r="N275"/>
  <c r="Q273"/>
  <c r="P273"/>
  <c r="O273"/>
  <c r="N273"/>
  <c r="N373"/>
  <c r="Q373"/>
  <c r="P373"/>
  <c r="O373"/>
  <c r="P502"/>
  <c r="O502"/>
  <c r="N502"/>
  <c r="P268"/>
  <c r="O268"/>
  <c r="N268"/>
  <c r="P258"/>
  <c r="O258"/>
  <c r="N258"/>
  <c r="P320"/>
  <c r="O320"/>
  <c r="N320"/>
  <c r="Q365"/>
  <c r="P365"/>
  <c r="O365"/>
  <c r="N365"/>
  <c r="P260"/>
  <c r="O260"/>
  <c r="N260"/>
  <c r="P430"/>
  <c r="O430"/>
  <c r="N430"/>
  <c r="Q259"/>
  <c r="P259"/>
  <c r="O259"/>
  <c r="N259"/>
  <c r="P400"/>
  <c r="O400"/>
  <c r="N400"/>
  <c r="P350"/>
  <c r="O350"/>
  <c r="N350"/>
  <c r="Q309"/>
  <c r="N309"/>
  <c r="P309"/>
  <c r="O309"/>
  <c r="P248"/>
  <c r="O248"/>
  <c r="N248"/>
  <c r="P256"/>
  <c r="O256"/>
  <c r="N256"/>
  <c r="P234"/>
  <c r="O234"/>
  <c r="N234"/>
  <c r="P62"/>
  <c r="O62"/>
  <c r="N62"/>
  <c r="P58"/>
  <c r="O58"/>
  <c r="N58"/>
  <c r="Q55"/>
  <c r="P55"/>
  <c r="O55"/>
  <c r="N55"/>
  <c r="Q395"/>
  <c r="P395"/>
  <c r="O395"/>
  <c r="P424"/>
  <c r="O424"/>
  <c r="N424"/>
  <c r="Q203"/>
  <c r="P203"/>
  <c r="O203"/>
  <c r="N203"/>
  <c r="P188"/>
  <c r="O188"/>
  <c r="N188"/>
  <c r="Q23"/>
  <c r="P23"/>
  <c r="O23"/>
  <c r="N23"/>
  <c r="P182"/>
  <c r="O182"/>
  <c r="N182"/>
  <c r="P490"/>
  <c r="O490"/>
  <c r="N490"/>
  <c r="P44"/>
  <c r="O44"/>
  <c r="N44"/>
  <c r="Q165"/>
  <c r="P165"/>
  <c r="O165"/>
  <c r="N165"/>
  <c r="Q101"/>
  <c r="P101"/>
  <c r="O101"/>
  <c r="N101"/>
  <c r="Q417"/>
  <c r="P417"/>
  <c r="O417"/>
  <c r="P226"/>
  <c r="O226"/>
  <c r="N226"/>
  <c r="P322"/>
  <c r="O322"/>
  <c r="N322"/>
  <c r="P338"/>
  <c r="O338"/>
  <c r="N338"/>
  <c r="P212"/>
  <c r="O212"/>
  <c r="N212"/>
  <c r="Q75"/>
  <c r="P75"/>
  <c r="O75"/>
  <c r="N75"/>
  <c r="Q453"/>
  <c r="P453"/>
  <c r="O453"/>
  <c r="Q147"/>
  <c r="P147"/>
  <c r="O147"/>
  <c r="N147"/>
  <c r="O2"/>
  <c r="P2"/>
  <c r="Q2"/>
  <c r="P92"/>
  <c r="O92"/>
  <c r="N92"/>
  <c r="Q93"/>
  <c r="P93"/>
  <c r="O93"/>
  <c r="N93"/>
  <c r="Q119"/>
  <c r="P119"/>
  <c r="O119"/>
  <c r="N119"/>
  <c r="P102"/>
  <c r="O102"/>
  <c r="N102"/>
  <c r="P78"/>
  <c r="O78"/>
  <c r="N78"/>
  <c r="Q7"/>
  <c r="P7"/>
  <c r="O7"/>
  <c r="N7"/>
  <c r="Q71"/>
  <c r="P71"/>
  <c r="O71"/>
  <c r="N71"/>
  <c r="Q117"/>
  <c r="P117"/>
  <c r="O117"/>
  <c r="N117"/>
  <c r="Q115"/>
  <c r="P115"/>
  <c r="O115"/>
  <c r="N115"/>
  <c r="Q151"/>
  <c r="P151"/>
  <c r="O151"/>
  <c r="N151"/>
  <c r="Q397"/>
  <c r="P397"/>
  <c r="O397"/>
  <c r="Q479"/>
  <c r="P479"/>
  <c r="O479"/>
  <c r="Q391"/>
  <c r="P391"/>
  <c r="O391"/>
  <c r="P334"/>
  <c r="O334"/>
  <c r="N334"/>
  <c r="Q289"/>
  <c r="P289"/>
  <c r="O289"/>
  <c r="N289"/>
  <c r="Q227"/>
  <c r="P227"/>
  <c r="O227"/>
  <c r="N227"/>
  <c r="N2"/>
  <c r="Q490"/>
  <c r="Q410"/>
  <c r="Q78"/>
  <c r="Q62"/>
  <c r="Q469"/>
  <c r="P469"/>
  <c r="O469"/>
  <c r="P480"/>
  <c r="O480"/>
  <c r="N480"/>
  <c r="P462"/>
  <c r="O462"/>
  <c r="N462"/>
  <c r="Q411"/>
  <c r="P411"/>
  <c r="O411"/>
  <c r="Q403"/>
  <c r="P403"/>
  <c r="O403"/>
  <c r="Q33"/>
  <c r="P33"/>
  <c r="O33"/>
  <c r="N33"/>
  <c r="Q163"/>
  <c r="P163"/>
  <c r="O163"/>
  <c r="N163"/>
  <c r="P158"/>
  <c r="O158"/>
  <c r="N158"/>
  <c r="Q157"/>
  <c r="P157"/>
  <c r="O157"/>
  <c r="N157"/>
  <c r="Q379"/>
  <c r="P379"/>
  <c r="O379"/>
  <c r="N379"/>
  <c r="P504"/>
  <c r="O504"/>
  <c r="N504"/>
  <c r="Q497"/>
  <c r="P497"/>
  <c r="O497"/>
  <c r="Q263"/>
  <c r="P263"/>
  <c r="O263"/>
  <c r="N263"/>
  <c r="P330"/>
  <c r="O330"/>
  <c r="N330"/>
  <c r="P428"/>
  <c r="O428"/>
  <c r="N428"/>
  <c r="P304"/>
  <c r="O304"/>
  <c r="N304"/>
  <c r="P380"/>
  <c r="O380"/>
  <c r="N380"/>
  <c r="P296"/>
  <c r="O296"/>
  <c r="N296"/>
  <c r="Q401"/>
  <c r="P401"/>
  <c r="O401"/>
  <c r="P382"/>
  <c r="O382"/>
  <c r="N382"/>
  <c r="P318"/>
  <c r="O318"/>
  <c r="N318"/>
  <c r="P244"/>
  <c r="O244"/>
  <c r="N244"/>
  <c r="Q249"/>
  <c r="P249"/>
  <c r="O249"/>
  <c r="N249"/>
  <c r="Q257"/>
  <c r="P257"/>
  <c r="O257"/>
  <c r="N257"/>
  <c r="Q231"/>
  <c r="P231"/>
  <c r="O231"/>
  <c r="N231"/>
  <c r="P50"/>
  <c r="O50"/>
  <c r="N50"/>
  <c r="P56"/>
  <c r="O56"/>
  <c r="N56"/>
  <c r="P396"/>
  <c r="O396"/>
  <c r="N396"/>
  <c r="Q199"/>
  <c r="P199"/>
  <c r="O199"/>
  <c r="N199"/>
  <c r="P204"/>
  <c r="O204"/>
  <c r="N204"/>
  <c r="Q187"/>
  <c r="P187"/>
  <c r="O187"/>
  <c r="N187"/>
  <c r="P178"/>
  <c r="O178"/>
  <c r="N178"/>
  <c r="Q181"/>
  <c r="P181"/>
  <c r="O181"/>
  <c r="N181"/>
  <c r="Q491"/>
  <c r="P491"/>
  <c r="O491"/>
  <c r="Q171"/>
  <c r="P171"/>
  <c r="O171"/>
  <c r="N171"/>
  <c r="P172"/>
  <c r="O172"/>
  <c r="N172"/>
  <c r="P100"/>
  <c r="O100"/>
  <c r="N100"/>
  <c r="P416"/>
  <c r="O416"/>
  <c r="N416"/>
  <c r="P418"/>
  <c r="O418"/>
  <c r="N418"/>
  <c r="Q323"/>
  <c r="P323"/>
  <c r="O323"/>
  <c r="N323"/>
  <c r="P340"/>
  <c r="O340"/>
  <c r="N340"/>
  <c r="Q211"/>
  <c r="P211"/>
  <c r="O211"/>
  <c r="N211"/>
  <c r="P66"/>
  <c r="O66"/>
  <c r="N66"/>
  <c r="P454"/>
  <c r="O454"/>
  <c r="N454"/>
  <c r="Q31"/>
  <c r="P31"/>
  <c r="O31"/>
  <c r="N31"/>
  <c r="Q3"/>
  <c r="P3"/>
  <c r="O3"/>
  <c r="N3"/>
  <c r="Q91"/>
  <c r="P91"/>
  <c r="O91"/>
  <c r="N91"/>
  <c r="P108"/>
  <c r="O108"/>
  <c r="N108"/>
  <c r="Q121"/>
  <c r="P121"/>
  <c r="O121"/>
  <c r="N121"/>
  <c r="Q97"/>
  <c r="P97"/>
  <c r="O97"/>
  <c r="N97"/>
  <c r="Q141"/>
  <c r="P141"/>
  <c r="O141"/>
  <c r="N141"/>
  <c r="P8"/>
  <c r="O8"/>
  <c r="N8"/>
  <c r="P72"/>
  <c r="O72"/>
  <c r="N72"/>
  <c r="P116"/>
  <c r="O116"/>
  <c r="N116"/>
  <c r="P80"/>
  <c r="O80"/>
  <c r="N80"/>
  <c r="P152"/>
  <c r="O152"/>
  <c r="N152"/>
  <c r="Q425"/>
  <c r="P425"/>
  <c r="O425"/>
  <c r="Q481"/>
  <c r="P481"/>
  <c r="O481"/>
  <c r="P436"/>
  <c r="O436"/>
  <c r="N436"/>
  <c r="P352"/>
  <c r="O352"/>
  <c r="N352"/>
  <c r="P290"/>
  <c r="O290"/>
  <c r="N290"/>
  <c r="P262"/>
  <c r="O262"/>
  <c r="N262"/>
  <c r="P34"/>
  <c r="O34"/>
  <c r="N34"/>
  <c r="N491"/>
  <c r="N475"/>
  <c r="N411"/>
  <c r="N403"/>
  <c r="N395"/>
  <c r="Q352"/>
  <c r="Q256"/>
  <c r="Q80"/>
  <c r="Q32"/>
  <c r="N281"/>
  <c r="N279"/>
  <c r="N277"/>
  <c r="N271"/>
  <c r="N269"/>
  <c r="N267"/>
  <c r="N265"/>
  <c r="N261"/>
  <c r="N255"/>
  <c r="N253"/>
  <c r="N251"/>
  <c r="N247"/>
  <c r="N245"/>
  <c r="N243"/>
  <c r="N241"/>
  <c r="N239"/>
  <c r="N237"/>
  <c r="N235"/>
  <c r="N233"/>
  <c r="N229"/>
  <c r="N225"/>
  <c r="N223"/>
  <c r="N221"/>
  <c r="N219"/>
  <c r="N217"/>
  <c r="N215"/>
  <c r="N213"/>
  <c r="N209"/>
  <c r="N207"/>
  <c r="N205"/>
  <c r="N201"/>
  <c r="N197"/>
  <c r="N195"/>
  <c r="N193"/>
  <c r="N191"/>
  <c r="N189"/>
  <c r="N185"/>
  <c r="N183"/>
  <c r="N179"/>
  <c r="N177"/>
  <c r="N175"/>
  <c r="N173"/>
  <c r="N169"/>
  <c r="N167"/>
  <c r="N161"/>
  <c r="N159"/>
  <c r="N155"/>
  <c r="N153"/>
  <c r="N149"/>
  <c r="N145"/>
  <c r="N143"/>
  <c r="N139"/>
  <c r="N137"/>
  <c r="N135"/>
  <c r="N133"/>
  <c r="N131"/>
  <c r="N129"/>
  <c r="N127"/>
  <c r="N125"/>
  <c r="N123"/>
  <c r="N113"/>
  <c r="N111"/>
  <c r="N109"/>
  <c r="N107"/>
  <c r="N105"/>
  <c r="N103"/>
  <c r="N99"/>
  <c r="N95"/>
  <c r="N89"/>
  <c r="N87"/>
  <c r="N85"/>
  <c r="N83"/>
  <c r="N81"/>
  <c r="N79"/>
  <c r="N77"/>
  <c r="N73"/>
  <c r="N69"/>
  <c r="N67"/>
  <c r="N65"/>
  <c r="N63"/>
  <c r="N61"/>
  <c r="N59"/>
  <c r="N57"/>
  <c r="N53"/>
  <c r="N51"/>
  <c r="N49"/>
  <c r="N47"/>
  <c r="N45"/>
  <c r="N43"/>
  <c r="N41"/>
  <c r="N39"/>
  <c r="N37"/>
  <c r="N35"/>
  <c r="N29"/>
  <c r="N27"/>
  <c r="N25"/>
  <c r="N21"/>
  <c r="N19"/>
  <c r="N17"/>
  <c r="N15"/>
  <c r="N11"/>
  <c r="N9"/>
  <c r="N5"/>
  <c r="O505"/>
  <c r="O503"/>
  <c r="O501"/>
  <c r="O499"/>
  <c r="O495"/>
  <c r="O493"/>
  <c r="O489"/>
  <c r="O487"/>
  <c r="O485"/>
  <c r="O483"/>
  <c r="O477"/>
  <c r="O473"/>
  <c r="O471"/>
  <c r="O467"/>
  <c r="O465"/>
  <c r="O463"/>
  <c r="O461"/>
  <c r="O459"/>
  <c r="O457"/>
  <c r="O455"/>
  <c r="O451"/>
  <c r="O449"/>
  <c r="O447"/>
  <c r="O445"/>
  <c r="O443"/>
  <c r="O441"/>
  <c r="O439"/>
  <c r="O437"/>
  <c r="O435"/>
  <c r="O433"/>
  <c r="O431"/>
  <c r="O429"/>
  <c r="O427"/>
  <c r="O423"/>
  <c r="O421"/>
  <c r="O419"/>
  <c r="O415"/>
  <c r="O413"/>
  <c r="O409"/>
  <c r="O407"/>
  <c r="O405"/>
  <c r="O399"/>
  <c r="O393"/>
  <c r="O389"/>
  <c r="O387"/>
  <c r="O385"/>
  <c r="O383"/>
  <c r="O381"/>
  <c r="O377"/>
  <c r="O375"/>
  <c r="O371"/>
  <c r="O369"/>
  <c r="O367"/>
  <c r="O363"/>
  <c r="O361"/>
  <c r="O359"/>
  <c r="O357"/>
  <c r="O355"/>
  <c r="O353"/>
  <c r="O351"/>
  <c r="O349"/>
  <c r="O347"/>
  <c r="O345"/>
  <c r="O343"/>
  <c r="O341"/>
  <c r="O339"/>
  <c r="O337"/>
  <c r="O335"/>
  <c r="O333"/>
  <c r="O331"/>
  <c r="O329"/>
  <c r="O327"/>
  <c r="O325"/>
  <c r="O321"/>
  <c r="O319"/>
  <c r="O317"/>
  <c r="O315"/>
  <c r="O313"/>
  <c r="O311"/>
  <c r="O307"/>
  <c r="O305"/>
  <c r="O303"/>
  <c r="O301"/>
  <c r="O299"/>
  <c r="O297"/>
  <c r="O295"/>
  <c r="O293"/>
  <c r="O291"/>
  <c r="O287"/>
  <c r="O285"/>
  <c r="O283"/>
  <c r="O281"/>
  <c r="O279"/>
  <c r="O277"/>
  <c r="O271"/>
  <c r="O269"/>
  <c r="O267"/>
  <c r="O265"/>
  <c r="O261"/>
  <c r="O255"/>
  <c r="O253"/>
  <c r="O251"/>
  <c r="O247"/>
  <c r="O245"/>
  <c r="O243"/>
  <c r="O241"/>
  <c r="O239"/>
  <c r="O237"/>
  <c r="O235"/>
  <c r="O233"/>
  <c r="O229"/>
  <c r="O225"/>
  <c r="O223"/>
  <c r="O221"/>
  <c r="O219"/>
  <c r="O217"/>
  <c r="O215"/>
  <c r="O213"/>
  <c r="O209"/>
  <c r="O207"/>
  <c r="O205"/>
  <c r="O201"/>
  <c r="O197"/>
  <c r="O195"/>
  <c r="O193"/>
  <c r="O191"/>
  <c r="O189"/>
  <c r="O185"/>
  <c r="O183"/>
  <c r="O179"/>
  <c r="O177"/>
  <c r="O175"/>
  <c r="O173"/>
  <c r="O169"/>
  <c r="O167"/>
  <c r="O161"/>
  <c r="O159"/>
  <c r="O155"/>
  <c r="O153"/>
  <c r="O149"/>
  <c r="O145"/>
  <c r="O143"/>
  <c r="O139"/>
  <c r="O137"/>
  <c r="O135"/>
  <c r="O133"/>
  <c r="O131"/>
  <c r="O129"/>
  <c r="O127"/>
  <c r="O125"/>
  <c r="O123"/>
  <c r="O113"/>
  <c r="O111"/>
  <c r="O109"/>
  <c r="O107"/>
  <c r="O105"/>
  <c r="O103"/>
  <c r="O99"/>
  <c r="O95"/>
  <c r="O89"/>
  <c r="O87"/>
  <c r="O85"/>
  <c r="O83"/>
  <c r="O81"/>
  <c r="O79"/>
  <c r="O77"/>
  <c r="O73"/>
  <c r="O69"/>
  <c r="O67"/>
  <c r="O65"/>
  <c r="O63"/>
  <c r="O61"/>
  <c r="O59"/>
  <c r="O57"/>
  <c r="O53"/>
  <c r="O51"/>
  <c r="O49"/>
  <c r="O47"/>
  <c r="O45"/>
  <c r="O43"/>
  <c r="O41"/>
  <c r="O39"/>
  <c r="O37"/>
  <c r="O35"/>
  <c r="O29"/>
  <c r="O27"/>
  <c r="O25"/>
  <c r="O21"/>
  <c r="O19"/>
  <c r="O17"/>
  <c r="O15"/>
  <c r="O11"/>
  <c r="O9"/>
  <c r="O5"/>
  <c r="P505"/>
  <c r="P503"/>
  <c r="P501"/>
  <c r="P499"/>
  <c r="P495"/>
  <c r="P493"/>
  <c r="P489"/>
  <c r="P487"/>
  <c r="P485"/>
  <c r="P483"/>
  <c r="P477"/>
  <c r="P473"/>
  <c r="P471"/>
  <c r="P467"/>
  <c r="P465"/>
  <c r="P463"/>
  <c r="P461"/>
  <c r="P459"/>
  <c r="P457"/>
  <c r="P455"/>
  <c r="P451"/>
  <c r="P449"/>
  <c r="P447"/>
  <c r="P445"/>
  <c r="P443"/>
  <c r="P441"/>
  <c r="P439"/>
  <c r="P437"/>
  <c r="P435"/>
  <c r="P433"/>
  <c r="P431"/>
  <c r="P429"/>
  <c r="P427"/>
  <c r="P423"/>
  <c r="P421"/>
  <c r="P419"/>
  <c r="P415"/>
  <c r="P413"/>
  <c r="P409"/>
  <c r="P407"/>
  <c r="P405"/>
  <c r="P399"/>
  <c r="P393"/>
  <c r="P389"/>
  <c r="P387"/>
  <c r="P385"/>
  <c r="P383"/>
  <c r="P381"/>
  <c r="P377"/>
  <c r="P375"/>
  <c r="P371"/>
  <c r="P369"/>
  <c r="P367"/>
  <c r="P363"/>
  <c r="P361"/>
  <c r="P359"/>
  <c r="P357"/>
  <c r="P355"/>
  <c r="P353"/>
  <c r="P351"/>
  <c r="P349"/>
  <c r="P347"/>
  <c r="P345"/>
  <c r="P343"/>
  <c r="P341"/>
  <c r="P339"/>
  <c r="P337"/>
  <c r="P335"/>
  <c r="P333"/>
  <c r="P331"/>
  <c r="P329"/>
  <c r="P327"/>
  <c r="P325"/>
  <c r="P321"/>
  <c r="P319"/>
  <c r="P317"/>
  <c r="P315"/>
  <c r="P313"/>
  <c r="P311"/>
  <c r="P307"/>
  <c r="P305"/>
  <c r="P303"/>
  <c r="P301"/>
  <c r="P299"/>
  <c r="P297"/>
  <c r="P295"/>
  <c r="P293"/>
  <c r="P291"/>
  <c r="P287"/>
  <c r="P285"/>
  <c r="P283"/>
  <c r="P281"/>
  <c r="P279"/>
  <c r="P277"/>
  <c r="P271"/>
  <c r="P269"/>
  <c r="P267"/>
  <c r="P265"/>
  <c r="P261"/>
  <c r="P255"/>
  <c r="P253"/>
  <c r="P251"/>
  <c r="P247"/>
  <c r="P245"/>
  <c r="P243"/>
  <c r="P241"/>
  <c r="P239"/>
  <c r="P237"/>
  <c r="P235"/>
  <c r="P233"/>
  <c r="P229"/>
  <c r="P225"/>
  <c r="P223"/>
  <c r="P221"/>
  <c r="P219"/>
  <c r="P217"/>
  <c r="P215"/>
  <c r="P213"/>
  <c r="P209"/>
  <c r="P207"/>
  <c r="P205"/>
  <c r="P201"/>
  <c r="P197"/>
  <c r="P195"/>
  <c r="P193"/>
  <c r="P191"/>
  <c r="P189"/>
  <c r="P185"/>
  <c r="P183"/>
  <c r="P179"/>
  <c r="P177"/>
  <c r="P175"/>
  <c r="P173"/>
  <c r="P169"/>
  <c r="P167"/>
  <c r="P161"/>
  <c r="P159"/>
  <c r="P155"/>
  <c r="P153"/>
  <c r="P149"/>
  <c r="P145"/>
  <c r="P143"/>
  <c r="P139"/>
  <c r="P137"/>
  <c r="P135"/>
  <c r="P133"/>
  <c r="P131"/>
  <c r="P129"/>
  <c r="P127"/>
  <c r="P125"/>
  <c r="P123"/>
  <c r="P113"/>
  <c r="P111"/>
  <c r="P109"/>
  <c r="P107"/>
  <c r="P105"/>
  <c r="P103"/>
  <c r="P99"/>
  <c r="P95"/>
  <c r="P89"/>
  <c r="P87"/>
  <c r="P85"/>
  <c r="P83"/>
  <c r="P81"/>
  <c r="P79"/>
  <c r="P77"/>
  <c r="P73"/>
  <c r="P69"/>
  <c r="P67"/>
  <c r="P65"/>
  <c r="P63"/>
  <c r="P61"/>
  <c r="P59"/>
  <c r="P57"/>
  <c r="P53"/>
  <c r="P51"/>
  <c r="P49"/>
  <c r="P47"/>
  <c r="P45"/>
  <c r="P43"/>
  <c r="P41"/>
  <c r="P39"/>
  <c r="P37"/>
  <c r="P35"/>
  <c r="P29"/>
  <c r="P27"/>
  <c r="P25"/>
  <c r="P21"/>
  <c r="P19"/>
  <c r="P17"/>
  <c r="P15"/>
  <c r="P11"/>
  <c r="P9"/>
  <c r="P5"/>
  <c r="N500"/>
  <c r="N498"/>
  <c r="N496"/>
  <c r="N494"/>
  <c r="N492"/>
  <c r="N488"/>
  <c r="N486"/>
  <c r="N484"/>
  <c r="N482"/>
  <c r="N476"/>
  <c r="N474"/>
  <c r="N472"/>
  <c r="N470"/>
  <c r="N468"/>
  <c r="N466"/>
  <c r="N464"/>
  <c r="N458"/>
  <c r="N456"/>
  <c r="N452"/>
  <c r="N450"/>
  <c r="N448"/>
  <c r="N446"/>
  <c r="N444"/>
  <c r="N442"/>
  <c r="N440"/>
  <c r="N438"/>
  <c r="N434"/>
  <c r="N432"/>
  <c r="N426"/>
  <c r="N422"/>
  <c r="N420"/>
  <c r="N414"/>
  <c r="N412"/>
  <c r="N408"/>
  <c r="N406"/>
  <c r="N404"/>
  <c r="N402"/>
  <c r="N398"/>
  <c r="N394"/>
  <c r="N392"/>
  <c r="N390"/>
  <c r="N386"/>
  <c r="N384"/>
  <c r="N378"/>
  <c r="N376"/>
  <c r="N374"/>
  <c r="N372"/>
  <c r="N370"/>
  <c r="N368"/>
  <c r="N366"/>
  <c r="N364"/>
  <c r="N362"/>
  <c r="N360"/>
  <c r="N358"/>
  <c r="N356"/>
  <c r="N354"/>
  <c r="N348"/>
  <c r="N346"/>
  <c r="N344"/>
  <c r="N342"/>
  <c r="N336"/>
  <c r="N332"/>
  <c r="N328"/>
  <c r="N326"/>
  <c r="N324"/>
  <c r="N316"/>
  <c r="N314"/>
  <c r="N312"/>
  <c r="N310"/>
  <c r="N308"/>
  <c r="N306"/>
  <c r="N302"/>
  <c r="N300"/>
  <c r="N298"/>
  <c r="N294"/>
  <c r="N292"/>
  <c r="N288"/>
  <c r="N286"/>
  <c r="N284"/>
  <c r="N282"/>
  <c r="N280"/>
  <c r="N278"/>
  <c r="N276"/>
  <c r="N274"/>
  <c r="N272"/>
  <c r="N270"/>
  <c r="N266"/>
  <c r="N264"/>
  <c r="N254"/>
  <c r="N252"/>
  <c r="N250"/>
  <c r="N246"/>
  <c r="N242"/>
  <c r="N240"/>
  <c r="N238"/>
  <c r="N236"/>
  <c r="N232"/>
  <c r="N230"/>
  <c r="N228"/>
  <c r="N224"/>
  <c r="N222"/>
  <c r="N220"/>
  <c r="N218"/>
  <c r="N216"/>
  <c r="N214"/>
  <c r="N210"/>
  <c r="N208"/>
  <c r="N206"/>
  <c r="N202"/>
  <c r="N200"/>
  <c r="N198"/>
  <c r="N196"/>
  <c r="N194"/>
  <c r="N192"/>
  <c r="N190"/>
  <c r="N186"/>
  <c r="N184"/>
  <c r="N180"/>
  <c r="N176"/>
  <c r="N174"/>
  <c r="N170"/>
  <c r="N168"/>
  <c r="N166"/>
  <c r="N162"/>
  <c r="N160"/>
  <c r="N156"/>
  <c r="N154"/>
  <c r="N150"/>
  <c r="N148"/>
  <c r="N146"/>
  <c r="N144"/>
  <c r="N142"/>
  <c r="N140"/>
  <c r="N138"/>
  <c r="N136"/>
  <c r="N134"/>
  <c r="N132"/>
  <c r="N130"/>
  <c r="N128"/>
  <c r="N126"/>
  <c r="N124"/>
  <c r="N122"/>
  <c r="N120"/>
  <c r="N118"/>
  <c r="N114"/>
  <c r="N112"/>
  <c r="N110"/>
  <c r="N106"/>
  <c r="N104"/>
  <c r="N98"/>
  <c r="N96"/>
  <c r="N94"/>
  <c r="N90"/>
  <c r="N88"/>
  <c r="N86"/>
  <c r="N84"/>
  <c r="N82"/>
  <c r="N76"/>
  <c r="N74"/>
  <c r="N70"/>
  <c r="N68"/>
  <c r="N64"/>
  <c r="N60"/>
  <c r="N54"/>
  <c r="N52"/>
  <c r="N48"/>
  <c r="N46"/>
  <c r="N42"/>
  <c r="N40"/>
  <c r="N38"/>
  <c r="N36"/>
  <c r="N30"/>
  <c r="N28"/>
  <c r="N26"/>
  <c r="N24"/>
  <c r="N22"/>
  <c r="N20"/>
  <c r="N18"/>
  <c r="N16"/>
  <c r="N14"/>
  <c r="N12"/>
  <c r="N10"/>
  <c r="N6"/>
  <c r="N4"/>
  <c r="O500"/>
  <c r="O498"/>
  <c r="O496"/>
  <c r="O494"/>
  <c r="O492"/>
  <c r="O488"/>
  <c r="O486"/>
  <c r="O484"/>
  <c r="O482"/>
  <c r="O476"/>
  <c r="O474"/>
  <c r="O472"/>
  <c r="O470"/>
  <c r="O468"/>
  <c r="O466"/>
  <c r="O464"/>
  <c r="O458"/>
  <c r="O456"/>
  <c r="O452"/>
  <c r="O450"/>
  <c r="O448"/>
  <c r="O446"/>
  <c r="O444"/>
  <c r="O442"/>
  <c r="O440"/>
  <c r="O438"/>
  <c r="O434"/>
  <c r="O432"/>
  <c r="O426"/>
  <c r="O422"/>
  <c r="O420"/>
  <c r="O414"/>
  <c r="O412"/>
  <c r="O408"/>
  <c r="O406"/>
  <c r="O404"/>
  <c r="O402"/>
  <c r="O398"/>
  <c r="O394"/>
  <c r="O392"/>
  <c r="O390"/>
  <c r="O386"/>
  <c r="O384"/>
  <c r="O378"/>
  <c r="O376"/>
  <c r="O374"/>
  <c r="O372"/>
  <c r="O370"/>
  <c r="O368"/>
  <c r="O366"/>
  <c r="O364"/>
  <c r="O362"/>
  <c r="O360"/>
  <c r="O358"/>
  <c r="O356"/>
  <c r="O354"/>
  <c r="O348"/>
  <c r="O346"/>
  <c r="O344"/>
  <c r="O342"/>
  <c r="O336"/>
  <c r="O332"/>
  <c r="O328"/>
  <c r="O326"/>
  <c r="O324"/>
  <c r="O316"/>
  <c r="O314"/>
  <c r="O312"/>
  <c r="O310"/>
  <c r="O308"/>
  <c r="O306"/>
  <c r="O302"/>
  <c r="O300"/>
  <c r="O298"/>
  <c r="O294"/>
  <c r="O292"/>
  <c r="O288"/>
  <c r="O286"/>
  <c r="O284"/>
  <c r="O282"/>
  <c r="O280"/>
  <c r="O278"/>
  <c r="O276"/>
  <c r="O274"/>
  <c r="O272"/>
  <c r="O270"/>
  <c r="O266"/>
  <c r="O264"/>
  <c r="O254"/>
  <c r="O252"/>
  <c r="O250"/>
  <c r="O246"/>
  <c r="O242"/>
  <c r="O240"/>
  <c r="O238"/>
  <c r="O236"/>
  <c r="O232"/>
  <c r="O230"/>
  <c r="O228"/>
  <c r="O224"/>
  <c r="O222"/>
  <c r="O220"/>
  <c r="O218"/>
  <c r="O216"/>
  <c r="O214"/>
  <c r="O210"/>
  <c r="O208"/>
  <c r="O206"/>
  <c r="O202"/>
  <c r="O200"/>
  <c r="O198"/>
  <c r="O196"/>
  <c r="O194"/>
  <c r="O192"/>
  <c r="O190"/>
  <c r="O186"/>
  <c r="O184"/>
  <c r="O180"/>
  <c r="O176"/>
  <c r="O174"/>
  <c r="O170"/>
  <c r="O168"/>
  <c r="O166"/>
  <c r="O162"/>
  <c r="O160"/>
  <c r="O156"/>
  <c r="O154"/>
  <c r="O150"/>
  <c r="O148"/>
  <c r="O146"/>
  <c r="O144"/>
  <c r="O142"/>
  <c r="O140"/>
  <c r="O138"/>
  <c r="O136"/>
  <c r="O134"/>
  <c r="O132"/>
  <c r="O130"/>
  <c r="O128"/>
  <c r="O126"/>
  <c r="O124"/>
  <c r="O122"/>
  <c r="O120"/>
  <c r="O118"/>
  <c r="O114"/>
  <c r="O112"/>
  <c r="O110"/>
  <c r="O106"/>
  <c r="O104"/>
  <c r="O98"/>
  <c r="O96"/>
  <c r="O94"/>
  <c r="O90"/>
  <c r="O88"/>
  <c r="O86"/>
  <c r="O84"/>
  <c r="O82"/>
  <c r="O76"/>
  <c r="O74"/>
  <c r="O70"/>
  <c r="O68"/>
  <c r="O64"/>
  <c r="O60"/>
  <c r="O54"/>
  <c r="O52"/>
  <c r="O48"/>
  <c r="O46"/>
  <c r="O42"/>
  <c r="O40"/>
  <c r="O38"/>
  <c r="O36"/>
  <c r="O30"/>
  <c r="O28"/>
  <c r="O26"/>
  <c r="O24"/>
  <c r="O22"/>
  <c r="O20"/>
  <c r="O18"/>
  <c r="O16"/>
  <c r="O14"/>
  <c r="O12"/>
  <c r="O10"/>
  <c r="O6"/>
  <c r="O4"/>
</calcChain>
</file>

<file path=xl/sharedStrings.xml><?xml version="1.0" encoding="utf-8"?>
<sst xmlns="http://schemas.openxmlformats.org/spreadsheetml/2006/main" count="7704" uniqueCount="2446">
  <si>
    <t>https://datos.sinim.gov.cl/datos_municipales/obtener_datos_municipales.php?area[]=5&amp;subarea[]=T&amp;variables[]=T&amp;periodos[]=23&amp;regiones[]=T&amp;municipios[]=T&amp;corrmon=false</t>
  </si>
  <si>
    <t>area</t>
  </si>
  <si>
    <t>Administración y Finanzas Municipales</t>
  </si>
  <si>
    <t>Recursos Humanos Municipal</t>
  </si>
  <si>
    <t>Educación Municipal</t>
  </si>
  <si>
    <t>Salud Municipal</t>
  </si>
  <si>
    <t>Social y Comunitario</t>
  </si>
  <si>
    <t>Desarrollo y Gestión Territorial</t>
  </si>
  <si>
    <t>Caracterización Comunal</t>
  </si>
  <si>
    <t>Género</t>
  </si>
  <si>
    <t>Cementerio</t>
  </si>
  <si>
    <t>https://datos.sinim.gov.cl/datos_municipales/obtener_datos_municipales.php?area[]=1&amp;subarea[]=T&amp;variables[]=T&amp;periodos[]=2&amp;regiones[]=T&amp;municipios[]=T&amp;corrmon=false</t>
  </si>
  <si>
    <t>https://datos.sinim.gov.cl/datos_municipales/obtener_datos_municipales.php?area[]=1&amp;subarea[]=T&amp;variables[]=T&amp;periodos[]=9&amp;regiones[]=T&amp;municipios[]=T&amp;corrmon=1</t>
  </si>
  <si>
    <t>corrmon=1</t>
  </si>
  <si>
    <t>corrmon=false</t>
  </si>
  <si>
    <t>false</t>
  </si>
  <si>
    <t>Sin Correción</t>
  </si>
  <si>
    <t>año</t>
  </si>
  <si>
    <t>correción</t>
  </si>
  <si>
    <t>Presupuesto Inicial Gastos Municipales</t>
  </si>
  <si>
    <t>(M$ )</t>
  </si>
  <si>
    <t>BPIGM</t>
  </si>
  <si>
    <t>Presupuesto Inicial Saldo Inicial de Caja sector Municipal</t>
  </si>
  <si>
    <t>BPISICMUN</t>
  </si>
  <si>
    <t>Presupuesto Inicial Sector Municipal</t>
  </si>
  <si>
    <t>BPIIM</t>
  </si>
  <si>
    <t>Presupuesto Vigente Gastos Municpiales</t>
  </si>
  <si>
    <t>BPVGM</t>
  </si>
  <si>
    <t>Presupuesto Vigente Saldo Inicial de Caja Sector Municipal</t>
  </si>
  <si>
    <t>BPVMSALINI</t>
  </si>
  <si>
    <t>Presupuesto Vigente Sector Municipal</t>
  </si>
  <si>
    <t>BPVIM</t>
  </si>
  <si>
    <t>A.1</t>
  </si>
  <si>
    <t>Casinos de Juegos Ley Nº19.995.</t>
  </si>
  <si>
    <t>IADM83</t>
  </si>
  <si>
    <t>Derechos de Aseo</t>
  </si>
  <si>
    <t>IADM97</t>
  </si>
  <si>
    <t>Derechos de Aseo Cobro Directo y de Patentes Comerciales</t>
  </si>
  <si>
    <t>IADM98</t>
  </si>
  <si>
    <t>Derechos de Aseo por Impuesto Territorial</t>
  </si>
  <si>
    <t>IADM99</t>
  </si>
  <si>
    <t>Disponibilidad Presupuestaria Municipal por Habitante (M$)</t>
  </si>
  <si>
    <t>(TAS )</t>
  </si>
  <si>
    <t>IADM10</t>
  </si>
  <si>
    <t>Impuesto Territorial de Beneficio Municipal (Art. 37 DL 3063)</t>
  </si>
  <si>
    <t>IADM140</t>
  </si>
  <si>
    <t>Ingresos Municipales (Ingreso Total Percibido)</t>
  </si>
  <si>
    <t>IADM01</t>
  </si>
  <si>
    <t>Ingresos Municipales (Ingreso Total Percibido) sin Saldo Inicial de Caja</t>
  </si>
  <si>
    <t>IADM999</t>
  </si>
  <si>
    <t>Ingresos por Fondo Común Municipal</t>
  </si>
  <si>
    <t>IADM40</t>
  </si>
  <si>
    <t>Ingresos por Impuestos</t>
  </si>
  <si>
    <t>IADM44</t>
  </si>
  <si>
    <t>Ingresos por Patentes Municipales de Beneficio Municipal</t>
  </si>
  <si>
    <t>IADM121</t>
  </si>
  <si>
    <t>Ingresos por Permisos de Circulación de Beneficio Municipal</t>
  </si>
  <si>
    <t>IADM122</t>
  </si>
  <si>
    <t>Ingresos por Transferencias</t>
  </si>
  <si>
    <t>IADM43</t>
  </si>
  <si>
    <t>Ingresos por Transferencias menos Casino Ley N° 19.995, Patentes Acuícolas y Patentes Mi</t>
  </si>
  <si>
    <t>IADM43.1</t>
  </si>
  <si>
    <t>Ingresos Propios (IPP y FCM)</t>
  </si>
  <si>
    <t>IADM42</t>
  </si>
  <si>
    <t>Ingresos Propios Permanentes (IPP)</t>
  </si>
  <si>
    <t>IADM41</t>
  </si>
  <si>
    <t>Ingresos Propios Permanentes per Cápita (IPPP)</t>
  </si>
  <si>
    <t>IADM74</t>
  </si>
  <si>
    <t>Ingresos Propios, según criterio de Contraloría General de la República</t>
  </si>
  <si>
    <t>IADM49</t>
  </si>
  <si>
    <t>Ingresos Totales, descontados los Ingresos por Transferencias</t>
  </si>
  <si>
    <t>IADM46</t>
  </si>
  <si>
    <t>Monto Patentes Municipales Pagadas</t>
  </si>
  <si>
    <t>IADM96</t>
  </si>
  <si>
    <t>Patentes Acuícolas Ley Nº20.033 Art. 8.</t>
  </si>
  <si>
    <t>IADM84</t>
  </si>
  <si>
    <t>Patentes Mineras Ley Nº19.143.</t>
  </si>
  <si>
    <t>IADM82</t>
  </si>
  <si>
    <t>A</t>
  </si>
  <si>
    <t>Ingresos Municipales (%)</t>
  </si>
  <si>
    <t>Ingresos Municipales (M$ )</t>
  </si>
  <si>
    <t>Presupuesto Inicial y Vigente Municipal (M$ )</t>
  </si>
  <si>
    <t>Dependencia del Fondo Común Municipal sobre los Ingresos Propios</t>
  </si>
  <si>
    <t>(% )</t>
  </si>
  <si>
    <t>IADM75</t>
  </si>
  <si>
    <t>Participación de Ingresos por Transferencias en el Ingreso Total</t>
  </si>
  <si>
    <t>IADM04</t>
  </si>
  <si>
    <t>Participación de Ingresos Propios Permanentes (IPP) en el Ingreso Total</t>
  </si>
  <si>
    <t>IADM02</t>
  </si>
  <si>
    <t>Participación de Ingresos Propios Permanentes sobre el Ingreso Total (descontadas las tra</t>
  </si>
  <si>
    <t>IADM06</t>
  </si>
  <si>
    <t>Participación del FCM en el Ingreso Total (descontadas las transferencias)</t>
  </si>
  <si>
    <t>IADM07</t>
  </si>
  <si>
    <t>Participación del Fondo Común Municipal en el Ingreso Total</t>
  </si>
  <si>
    <t>IADM03</t>
  </si>
  <si>
    <t>Participación de Transferencias a Educación y Salud en el Ingreso Total (descontadas las</t>
  </si>
  <si>
    <t>IADM09</t>
  </si>
  <si>
    <t>B</t>
  </si>
  <si>
    <t>C</t>
  </si>
  <si>
    <t>E</t>
  </si>
  <si>
    <t>L</t>
  </si>
  <si>
    <t>I</t>
  </si>
  <si>
    <t>Gastos Municipales (M$ )</t>
  </si>
  <si>
    <t>Gastos Corrientes</t>
  </si>
  <si>
    <t>IADM51</t>
  </si>
  <si>
    <t>Gastos en Bienes y Servicios de Consumo (Subtítulo 22)</t>
  </si>
  <si>
    <t>IADM85</t>
  </si>
  <si>
    <t>Gastos Municipales (Gastos Total Devengado)</t>
  </si>
  <si>
    <t>IADM11</t>
  </si>
  <si>
    <t>Gastos Municipales Área de Gestión: Actividades Municipales</t>
  </si>
  <si>
    <t>BGMAAMUN</t>
  </si>
  <si>
    <t>Gastos Municipales Área de Gestión: Interna</t>
  </si>
  <si>
    <t>BGMAGINT</t>
  </si>
  <si>
    <t>Gastos Municipales Área de Gestión: Programas Culturales</t>
  </si>
  <si>
    <t>BGMAPCUL</t>
  </si>
  <si>
    <t>Gastos Municipales Área de Gestión: Programas Recreacionales</t>
  </si>
  <si>
    <t>BGMAPREC</t>
  </si>
  <si>
    <t>Gastos Municipales Área de Gestión: Programas Sociales</t>
  </si>
  <si>
    <t>BGMAPSOC</t>
  </si>
  <si>
    <t>Gastos Municipales Área de Gestión: Servicios Comunitarios</t>
  </si>
  <si>
    <t>BGMASCOM</t>
  </si>
  <si>
    <t>Gastos por Comisiones y Representaciones del Municipio</t>
  </si>
  <si>
    <t>IADM72.1</t>
  </si>
  <si>
    <t>Monto Transferido al Fondo Común Municipal</t>
  </si>
  <si>
    <t>IADM39</t>
  </si>
  <si>
    <t>Viáticos Personal de Planta y Contrata</t>
  </si>
  <si>
    <t>IADM72</t>
  </si>
  <si>
    <t>D</t>
  </si>
  <si>
    <t>Gastos Municipales (%)</t>
  </si>
  <si>
    <t>Participación de Gastos Corrientes en el Gasto Total</t>
  </si>
  <si>
    <t>IADM12</t>
  </si>
  <si>
    <t>Participación de Gastos en Bienes y Servicios de Consumo sobre los Ingresos Propios (desd</t>
  </si>
  <si>
    <t>IADM86</t>
  </si>
  <si>
    <t>Participación del Área de Actividades Municipales en el Gasto Total (Devengado)</t>
  </si>
  <si>
    <t>IADM133</t>
  </si>
  <si>
    <t>Participación del Área de Gestión Interna en el Gasto Total (Devengado)</t>
  </si>
  <si>
    <t>IADM130</t>
  </si>
  <si>
    <t>Participación del Área de Programas Culturales en el Gasto Total (Devengado)</t>
  </si>
  <si>
    <t>IADM134</t>
  </si>
  <si>
    <t>Participación del Área de Programas Recreacionales en el Gasto Total (Devengado)</t>
  </si>
  <si>
    <t>IADM135</t>
  </si>
  <si>
    <t>Participación del Área de Programas Sociales en el Gasto Total (Devengado)</t>
  </si>
  <si>
    <t>IADM132</t>
  </si>
  <si>
    <t>Participación del Área de Servicios Comunitarios en el Gasto Total (Devengado)</t>
  </si>
  <si>
    <t>IADM131</t>
  </si>
  <si>
    <t>Relación entre Aportes y Recepción del Fondo Común Municipal (FCM)</t>
  </si>
  <si>
    <t>IADM30</t>
  </si>
  <si>
    <t>Gastos en Personal</t>
  </si>
  <si>
    <t>Disponibilidad Presupuestaria (42%) de Gastos en Personal (según criterio presupuestario</t>
  </si>
  <si>
    <t>IADM232</t>
  </si>
  <si>
    <t>Gasto Personal a Contrata (cuenta presupuestaria 215.21.02)</t>
  </si>
  <si>
    <t>IADM79</t>
  </si>
  <si>
    <t>Gasto Personal a Honorarios (cuenta presupuestaria 215.21.03)</t>
  </si>
  <si>
    <t>IADM80</t>
  </si>
  <si>
    <t>Gasto Personal a Honorarios Suma Alzada y Asimilados a Grado (sólo 21.03.001 y 21.03.002)</t>
  </si>
  <si>
    <t>IADM80.1</t>
  </si>
  <si>
    <t>Gasto Personal Código del Trabajo (cuenta presupuestaria 21.03.004)</t>
  </si>
  <si>
    <t>IADM80.2</t>
  </si>
  <si>
    <t>Gasto Personal Planta (cuenta presupuestaria 215.21.01)</t>
  </si>
  <si>
    <t>IADM78</t>
  </si>
  <si>
    <t>Gasto Personal por Prestaciones de Servicios en Programas Comunitarios (cuenta presupuesta</t>
  </si>
  <si>
    <t>IADM111</t>
  </si>
  <si>
    <t>Gastos en Personal Municipal (excluye Dieta, Consejo y Prestaciones de Servicios en Prog.</t>
  </si>
  <si>
    <t>IADM58</t>
  </si>
  <si>
    <t>Gastos en Personal Municipal (Subtítulo 21)</t>
  </si>
  <si>
    <t>IADM61</t>
  </si>
  <si>
    <t>Límite del 20% Gasto Personal a Contrata válido hasta año 2016</t>
  </si>
  <si>
    <t>(N° )</t>
  </si>
  <si>
    <t>IADM62</t>
  </si>
  <si>
    <t>Límite del 40% Gasto Personal a Contrata, Ley 20.922 (desde 2016)</t>
  </si>
  <si>
    <t>IADM621</t>
  </si>
  <si>
    <t>Participación de Gastos en Capacitación sobre el Gasto Total en Personal</t>
  </si>
  <si>
    <t>IADM32</t>
  </si>
  <si>
    <t>Participación de Gastos en Capacitación sobre Ingresos Totales (descontadas las transfer</t>
  </si>
  <si>
    <t>IADM24</t>
  </si>
  <si>
    <t>Participación de Gastos en Personal Respecto del Umbral Legal (42%) según Ley 20.922 vig</t>
  </si>
  <si>
    <t>IADM144</t>
  </si>
  <si>
    <t>Participación Gasto en Personal en Gastos Corrientes</t>
  </si>
  <si>
    <t>IADM17</t>
  </si>
  <si>
    <t>Participación Gasto en Personal sobre los Ingresos Propios (límite del 35%) criterio CGR</t>
  </si>
  <si>
    <t>IADM37</t>
  </si>
  <si>
    <t>Umbral Legal (35%) de Gastos en Personal (en miles de pesos) criterio CGR valido hasta añ</t>
  </si>
  <si>
    <t>IADM23</t>
  </si>
  <si>
    <t>Umbral Legal (42%) de Gastos en Personal (en miles de pesos) Ley 20.922 (vigente desde añ</t>
  </si>
  <si>
    <t>IADM231</t>
  </si>
  <si>
    <t>F</t>
  </si>
  <si>
    <t>Transferencias e Inversión</t>
  </si>
  <si>
    <t>Asignación Concejales (Art. 76, Ley 18.695)</t>
  </si>
  <si>
    <t>IADM73</t>
  </si>
  <si>
    <t>Asistencia Social</t>
  </si>
  <si>
    <t>IADM88</t>
  </si>
  <si>
    <t>Fondo Nacional de Desarrollo Regional Municipal</t>
  </si>
  <si>
    <t>RFNDRMUN</t>
  </si>
  <si>
    <t>Inversión Municipal</t>
  </si>
  <si>
    <t>IADM22</t>
  </si>
  <si>
    <t>Participación de Inversión con Recursos Externos sobre la Inversión Total</t>
  </si>
  <si>
    <t>IADM16</t>
  </si>
  <si>
    <t>Participación de Inversión con Recursos Propios sobre Inversión Total</t>
  </si>
  <si>
    <t>IADM15</t>
  </si>
  <si>
    <t>Participación de la Inversión en el Gasto Total</t>
  </si>
  <si>
    <t>IADM14</t>
  </si>
  <si>
    <t>Transferencias a Educación</t>
  </si>
  <si>
    <t>IADM76</t>
  </si>
  <si>
    <t>Transferencias a Salud (incluye Aporte MINSAL)</t>
  </si>
  <si>
    <t>IADM77</t>
  </si>
  <si>
    <t>Transferencias Corrientes</t>
  </si>
  <si>
    <t>IADM60</t>
  </si>
  <si>
    <t>Transferencias Corrientes a Organizaciones Comunitarias</t>
  </si>
  <si>
    <t>IADM87</t>
  </si>
  <si>
    <t>G</t>
  </si>
  <si>
    <t>Servicios Básicos y Generales</t>
  </si>
  <si>
    <t>Consumo de Agua</t>
  </si>
  <si>
    <t>IADM91</t>
  </si>
  <si>
    <t>Consumo de Agua Dependencias Municipales.</t>
  </si>
  <si>
    <t>BGAGI</t>
  </si>
  <si>
    <t>Consumo de Agua en Servicios Comunitarios.</t>
  </si>
  <si>
    <t>BGASC</t>
  </si>
  <si>
    <t>Consumo de Electricidad</t>
  </si>
  <si>
    <t>IADM90</t>
  </si>
  <si>
    <t>Consumo de Electricidad Dependencias Municipales.</t>
  </si>
  <si>
    <t>BGEGI</t>
  </si>
  <si>
    <t>Consumo de Electricidad en Servicios Comunitarios.</t>
  </si>
  <si>
    <t>BGESC</t>
  </si>
  <si>
    <t>Servicios de Aseo, Recolección de Basura y Vertederos</t>
  </si>
  <si>
    <t>IADM92</t>
  </si>
  <si>
    <t>Servicios de Aseo y Recolección de Basura a la Comunidad.</t>
  </si>
  <si>
    <t>BSASC</t>
  </si>
  <si>
    <t>Servicios de Aseo y Recolección de Basura Dependencias Municipales.</t>
  </si>
  <si>
    <t>BSAGI</t>
  </si>
  <si>
    <t>Servicios de Mantención de Alumbrado Público</t>
  </si>
  <si>
    <t>IADM93</t>
  </si>
  <si>
    <t>Servicios de Mantención de Jardines de la Comunidad.</t>
  </si>
  <si>
    <t>BSMJSC</t>
  </si>
  <si>
    <t>Servicios de Mantención de Jardines Dependencias Municipales.</t>
  </si>
  <si>
    <t>BSMJGI</t>
  </si>
  <si>
    <t>Servicios de Mantención de Jardines Total Gastos devengados</t>
  </si>
  <si>
    <t>IADM120</t>
  </si>
  <si>
    <t>Servicios de Mantención de Señalización de Tránsito</t>
  </si>
  <si>
    <t>IADM95</t>
  </si>
  <si>
    <t>Servicios de Mantención de Semáforos</t>
  </si>
  <si>
    <t>IADM94</t>
  </si>
  <si>
    <t>H</t>
  </si>
  <si>
    <t>Transferencias y Compensaciones SUBDERE</t>
  </si>
  <si>
    <t>Compensación Predios Exentos del Pago de Impuesto Territorial (Monto Percibido)</t>
  </si>
  <si>
    <t>RCOMPRED</t>
  </si>
  <si>
    <t>Fondo de Incentivo al Mejoramiento de la Gestión Municipal (FIGEM)</t>
  </si>
  <si>
    <t>RFIMGM</t>
  </si>
  <si>
    <t>Programa de Mejoramiento de Barrios (PMB) (egresos registrados) (dato desde año 2009)</t>
  </si>
  <si>
    <t>RPMB10</t>
  </si>
  <si>
    <t>Programa de Mejoramiento Urbano y Equipamiento Comunal (PMU) (egresos registrados) (datos</t>
  </si>
  <si>
    <t>RPMU11</t>
  </si>
  <si>
    <t>Programa Prevención y Mitigación de Riesgos (PREMIR)</t>
  </si>
  <si>
    <t>RPREMIR</t>
  </si>
  <si>
    <t>Programa Recuperación de Ciudades (FRC)</t>
  </si>
  <si>
    <t>RRECONST</t>
  </si>
  <si>
    <t>Programa Revitalización de Barrios e Infraestructura Patrimonial y Emblemática (PRBIPE)</t>
  </si>
  <si>
    <t>RPRBIPE</t>
  </si>
  <si>
    <t>Programa Tenencia Responsable de Animales de Compañía (PTRAC) (datos desde 2017)</t>
  </si>
  <si>
    <t>RPTRAC</t>
  </si>
  <si>
    <t>Sistema Financiero Municipal (SIFIM)</t>
  </si>
  <si>
    <t>RSFM12</t>
  </si>
  <si>
    <t>Monto Percibido por Fondo Común Municipal (FCM) al 31 de Diciembre, transferido por TGR (</t>
  </si>
  <si>
    <t>FCM001</t>
  </si>
  <si>
    <t>Fondo Común Municipal (FCM)</t>
  </si>
  <si>
    <t>J</t>
  </si>
  <si>
    <t>K</t>
  </si>
  <si>
    <t>Gestión Municipal</t>
  </si>
  <si>
    <t>Eficiencia Cobro Patentes Municipales</t>
  </si>
  <si>
    <t>IADM100</t>
  </si>
  <si>
    <t>La Municipalidad ha adecuado su sistema para entregar Licencias de Conducir de acuerdo a l</t>
  </si>
  <si>
    <t>(S-N )</t>
  </si>
  <si>
    <t>MLICENSIS</t>
  </si>
  <si>
    <t>N° Licencia de Conducir Clase A3 nuevas y renovadas en el año.</t>
  </si>
  <si>
    <t>(Nº )</t>
  </si>
  <si>
    <t>LCNA3</t>
  </si>
  <si>
    <t>N° Licencias de Conducir Clase A1 nuevas y renovadas en el año.</t>
  </si>
  <si>
    <t>LCNA1</t>
  </si>
  <si>
    <t>N° Licencias de Conducir Clase A2 nuevas y renovadas en el año.</t>
  </si>
  <si>
    <t>LCNA2</t>
  </si>
  <si>
    <t>N° Licencias de Conducir Clase A4 nuevas y renovadas en el año.</t>
  </si>
  <si>
    <t>LCNA4</t>
  </si>
  <si>
    <t>N° Licencias de Conducir Clase A5 nuevas y renovadas en el año.</t>
  </si>
  <si>
    <t>LCNA5</t>
  </si>
  <si>
    <t>N° Licencias de Conducir Clase B nuevas y renovadas en el año.</t>
  </si>
  <si>
    <t>LCNB</t>
  </si>
  <si>
    <t>N° Licencias de Conducir Clase C nuevas y renovadas en el año.</t>
  </si>
  <si>
    <t>LCNC</t>
  </si>
  <si>
    <t>N° Licencias de Conducir Clase D nuevas y renovadas en el año.</t>
  </si>
  <si>
    <t>LCND</t>
  </si>
  <si>
    <t>N° Licencias de Conducir Clase E nuevas y renovadas en el año.</t>
  </si>
  <si>
    <t>LCNE</t>
  </si>
  <si>
    <t>N° Licencias de Conducir Clase F nuevas y renovadas en el año.</t>
  </si>
  <si>
    <t>LCNF</t>
  </si>
  <si>
    <t>Porcentaje de Ejecución Presupuestaria Devengada Municipal</t>
  </si>
  <si>
    <t>IADM 125</t>
  </si>
  <si>
    <t>Su Municipalidad actualmente entrega Licencias de Conducir?</t>
  </si>
  <si>
    <t>MLICEN</t>
  </si>
  <si>
    <t>Personal de Planta</t>
  </si>
  <si>
    <t>Grado del Alcalde</t>
  </si>
  <si>
    <t>MGRADALC</t>
  </si>
  <si>
    <t>Número de Hombres de Planta, pertenecientes al escalafón Directivo, Sector Municipal</t>
  </si>
  <si>
    <t>(PERS)</t>
  </si>
  <si>
    <t>MHPPD</t>
  </si>
  <si>
    <t>Número de Mujeres de Planta, pertenecientes al escalafón Directivo, Sector Municipal</t>
  </si>
  <si>
    <t>MMPPD</t>
  </si>
  <si>
    <t>Número de Mujeres de Planta pertenecientes al escalafón Profesional, Sector Municipal</t>
  </si>
  <si>
    <t>MMPPP</t>
  </si>
  <si>
    <t>Número Funcionarios de Planta</t>
  </si>
  <si>
    <t>IRH05</t>
  </si>
  <si>
    <t>Número Funcionarios de Planta No Profesionales</t>
  </si>
  <si>
    <t>IRH02</t>
  </si>
  <si>
    <t>Número Funcionarios de Planta pertenecientes al Escalafón Directivo</t>
  </si>
  <si>
    <t>IRH06</t>
  </si>
  <si>
    <t>Número Funcionarios de Planta pertenecientes al Escalafón Profesional</t>
  </si>
  <si>
    <t>IRH07</t>
  </si>
  <si>
    <t>Número Funcionarios de Planta Profesionales</t>
  </si>
  <si>
    <t>IRH01</t>
  </si>
  <si>
    <t>Número Hombres de Planta, pertenecientes al escalafón Profesional, Sector Municipal</t>
  </si>
  <si>
    <t>MHPPP</t>
  </si>
  <si>
    <t>Personal a Contrata</t>
  </si>
  <si>
    <t>Número de Funcionarios a Contrata</t>
  </si>
  <si>
    <t>IRH12</t>
  </si>
  <si>
    <t>Número de Funcionarios a Contrata No Profesionales</t>
  </si>
  <si>
    <t>IRH09</t>
  </si>
  <si>
    <t>Número de Funcionarios a Contrata pertenecientes al Escalafón Profesional</t>
  </si>
  <si>
    <t>IRH14</t>
  </si>
  <si>
    <t>Número de Funcionarios a Contrata Profesional</t>
  </si>
  <si>
    <t>IRH08</t>
  </si>
  <si>
    <t>Número de Hombres a Contrata pertenecientes al escalafón Directivo, Sector Municipal</t>
  </si>
  <si>
    <t>MHCPD</t>
  </si>
  <si>
    <t>Número de Hombres a Contrata pertenecientes al escalafón Profesional, Sector Municipal</t>
  </si>
  <si>
    <t>MHCPP</t>
  </si>
  <si>
    <t>Número de Mujeres a Contrata pertenecientes al escalafón Directivo, Sector Municipal</t>
  </si>
  <si>
    <t>MMCPD</t>
  </si>
  <si>
    <t>Número de Mujeres a Contrata pertenecientes al escalafón Profesional, Sector Municipal</t>
  </si>
  <si>
    <t>MMCPP</t>
  </si>
  <si>
    <t>Honorarios</t>
  </si>
  <si>
    <t>Número de Hombres a Honorarios, destinados a Programas Comunitarios con Recursos Externos</t>
  </si>
  <si>
    <t>MTPHPHE</t>
  </si>
  <si>
    <t>Número de Hombres a Honorarios destinados a Programas Comunitarios con Recursos Municipal</t>
  </si>
  <si>
    <t>MTPHPHI</t>
  </si>
  <si>
    <t>Número de Mujeres a Honorarios destinados a Programas Comunitarios con Recursos Externos</t>
  </si>
  <si>
    <t>MTPHPME</t>
  </si>
  <si>
    <t>Número de Mujeres a Honorarios destinados a Programas Comunitarios con Recursos Municipal</t>
  </si>
  <si>
    <t>MTPHPMI</t>
  </si>
  <si>
    <t>Número Total de Hombres y Mujeres a Honorarios, destinados a Programas Comunitarios (Subt</t>
  </si>
  <si>
    <t>IRH16</t>
  </si>
  <si>
    <t>Número Total de Hombres y Mujeres a Honorarios (Subtitulo 21.03)</t>
  </si>
  <si>
    <t>IRH15</t>
  </si>
  <si>
    <t>Nivel de Profesionalización del Personal Municipal</t>
  </si>
  <si>
    <t>IADM25</t>
  </si>
  <si>
    <t>Número de Funcionarios Municipales (Planta y Contrata)</t>
  </si>
  <si>
    <t>IRH17</t>
  </si>
  <si>
    <t>Número de Hombres Municipales (Planta y Contrata)</t>
  </si>
  <si>
    <t>IRH19</t>
  </si>
  <si>
    <t>Número de Mujeres Municipales (Planta y Contrata)</t>
  </si>
  <si>
    <t>IRH18</t>
  </si>
  <si>
    <t>Participación Femenina de Funcionarios Municipales</t>
  </si>
  <si>
    <t>IADM33</t>
  </si>
  <si>
    <t>Otros Indicadores</t>
  </si>
  <si>
    <t>Participación Femenina en Profesionales y Directivos Municipales Sobre el Total de Funcio</t>
  </si>
  <si>
    <t>IADM27</t>
  </si>
  <si>
    <t>Participación Masculina de Funcionarios Municipales</t>
  </si>
  <si>
    <t>IADM26</t>
  </si>
  <si>
    <t>Participación Masculina en Escalafones Profesionales y Directivos sobre el Total de Funci</t>
  </si>
  <si>
    <t>IADM36</t>
  </si>
  <si>
    <t>IADM34</t>
  </si>
  <si>
    <t>Participación Masculina en Profesionales y Directivos Municipales sobre el Total de Funcionarios Municipales</t>
  </si>
  <si>
    <t>IADM35</t>
  </si>
  <si>
    <t>Participación Femenina en Escalafones Profesionales y Directivos sobre el Total de Funcionarios Municipales</t>
  </si>
  <si>
    <t>Población Comunal en Edad Escolar</t>
  </si>
  <si>
    <t>IPEEC</t>
  </si>
  <si>
    <t>¿Posee Enseñanza Media Municipal?</t>
  </si>
  <si>
    <t>IEDU003</t>
  </si>
  <si>
    <t>Realizó Traspaso de la Educación Municipal al Servicio Local de Educación (desmunicipal</t>
  </si>
  <si>
    <t>MDESMEDU</t>
  </si>
  <si>
    <t>¿Su Municipio Posee PADEM?</t>
  </si>
  <si>
    <t>MPADEM</t>
  </si>
  <si>
    <t>Tipo de Administración Sistema de Educación Municipal</t>
  </si>
  <si>
    <t>(TEXT)</t>
  </si>
  <si>
    <t>MTASE</t>
  </si>
  <si>
    <t>Antecedentes Generales de Educación</t>
  </si>
  <si>
    <t>Asistencia y Matrículas en Educación</t>
  </si>
  <si>
    <t>Cobertura en Educación Municipal</t>
  </si>
  <si>
    <t>IEDU009</t>
  </si>
  <si>
    <t>Matrícula General de Alumnos de Enseñanza Básica Municipal</t>
  </si>
  <si>
    <t>DMGBA</t>
  </si>
  <si>
    <t>Matrícula General de Alumnos de Enseñanza Media Municipal</t>
  </si>
  <si>
    <t>DMGMA</t>
  </si>
  <si>
    <t>Matrícula Inicial de Alumnos de Enseñanza Básica Municipal</t>
  </si>
  <si>
    <t>DMIB</t>
  </si>
  <si>
    <t>Matrícula Inicial de Alumnos de Enseñanza Media Municipal</t>
  </si>
  <si>
    <t>DMIM</t>
  </si>
  <si>
    <t>Matrícula Inicial en Establecimientos Municipales</t>
  </si>
  <si>
    <t>DNAM</t>
  </si>
  <si>
    <t>Matrícula Inicial en Establecimientos Particulares Pagados</t>
  </si>
  <si>
    <t>DMIPP</t>
  </si>
  <si>
    <t>Matrícula Inicial en Establecimientos Particulares Subvencionados</t>
  </si>
  <si>
    <t>DMIPS</t>
  </si>
  <si>
    <t>Matrícula Promedio Mensual Establecimientos de Educación Municipal</t>
  </si>
  <si>
    <t>IEDU008</t>
  </si>
  <si>
    <t>Porcentaje de Asistencia Escolar Comunal</t>
  </si>
  <si>
    <t>IEDU005</t>
  </si>
  <si>
    <t>Porcentaje de Retiro de Alumnos de Establecimientos Municipales en Enseñanza Básica</t>
  </si>
  <si>
    <t>IEDU006</t>
  </si>
  <si>
    <t>Porcentaje de Retiro de Alumnos de Establecimientos Municipales en Enseñanza Media</t>
  </si>
  <si>
    <t>IEDU007</t>
  </si>
  <si>
    <t>Resultados PAES</t>
  </si>
  <si>
    <t>Número de alumnos de 4º medio de colegios municipales que rindieron la PAES por primera</t>
  </si>
  <si>
    <t>UPRM</t>
  </si>
  <si>
    <t>Número de alumnos de 4º medio de colegios particulares que rindieron la PAES por primera</t>
  </si>
  <si>
    <t>UPRP</t>
  </si>
  <si>
    <t>Número de alumnos de 4º medio de colegios particulares subvencionados que rindieron la P</t>
  </si>
  <si>
    <t>UPRPS</t>
  </si>
  <si>
    <t>Número de alumnos provenientes de colegios municipales de la comuna, que rindió la PAES</t>
  </si>
  <si>
    <t>PINVM</t>
  </si>
  <si>
    <t>Número de alumnos provenientes de colegios Particulares de la comuna, que rindió la PAES</t>
  </si>
  <si>
    <t>PINVP</t>
  </si>
  <si>
    <t>Número de alumnos provenientes de colegios Particulares Subvencionados de la comuna, que</t>
  </si>
  <si>
    <t>PINVPS</t>
  </si>
  <si>
    <t>Número de alumnos que obtienen un puntaje PAES de invierno igual o superior a 458 puntos</t>
  </si>
  <si>
    <t>PJEINVM</t>
  </si>
  <si>
    <t>Número de alumnos que obtienen un puntaje PAES de invierno igual o superior a 458 puntos,</t>
  </si>
  <si>
    <t>PJEINVP</t>
  </si>
  <si>
    <t>PJEINVPS</t>
  </si>
  <si>
    <t>Número de PAES igual o superior a 458 puntos (que rinde la prueba por primera vez) en col</t>
  </si>
  <si>
    <t>UPPSM</t>
  </si>
  <si>
    <t>UPPSP</t>
  </si>
  <si>
    <t>UPPSPS</t>
  </si>
  <si>
    <t>Porcentaje de Puntajes PSU Igual o Superior a 450 Puntos en Establecimientos Municipales d</t>
  </si>
  <si>
    <t>IEDU011</t>
  </si>
  <si>
    <t>Porcentaje de Puntajes PSU Igual o Superior a 450 Puntos en Establecimientos Particulares</t>
  </si>
  <si>
    <t>IEDU013</t>
  </si>
  <si>
    <t>IEDU012</t>
  </si>
  <si>
    <t>Ingresos en Educación Municipal</t>
  </si>
  <si>
    <t>Aporte del MINEDUC (Subvención) respecto al Ingreso Total Percibido Sector Educación</t>
  </si>
  <si>
    <t>IEDU019</t>
  </si>
  <si>
    <t>Aporte Municipal al Sector Educación</t>
  </si>
  <si>
    <t>IEDU020</t>
  </si>
  <si>
    <t>Aporte Municipal al Sector Educación respecto al Ingreso Total Percibido Municipal</t>
  </si>
  <si>
    <t>IEDU022</t>
  </si>
  <si>
    <t>Aporte Municipal al Sector Educación respecto al Ingreso Total Percibido Sector Educació</t>
  </si>
  <si>
    <t>IEDU021</t>
  </si>
  <si>
    <t>Fondo Nacional de Desarrollo Regional (FNDR) a Educación</t>
  </si>
  <si>
    <t>RFNDRE</t>
  </si>
  <si>
    <t>Ingresos Educación (Ingreso Total Percibido)</t>
  </si>
  <si>
    <t>IEDU016</t>
  </si>
  <si>
    <t>Ingresos Educación (Ingreso Total Percibido) sin Saldo Inicial de Caja</t>
  </si>
  <si>
    <t>IEDU999</t>
  </si>
  <si>
    <t>Ingresos Totales de Educación Municipal descontadas las Transferencias del Municipio a Ed</t>
  </si>
  <si>
    <t>IEDU017</t>
  </si>
  <si>
    <t>Presupuesto Inicial Sector Educación</t>
  </si>
  <si>
    <t>BPIIE</t>
  </si>
  <si>
    <t>Presupuesto Vigente Saldo Inicial de Caja Sector Educación</t>
  </si>
  <si>
    <t>BPVESALINI</t>
  </si>
  <si>
    <t>Presupuesto Vigente Sector Educación</t>
  </si>
  <si>
    <t>BPVIE</t>
  </si>
  <si>
    <t>Subvención de Escolaridad (del Mineduc)</t>
  </si>
  <si>
    <t>IEDU018</t>
  </si>
  <si>
    <t>Transferencias Municipales a Educación sobre Ingresos Propios Municipales</t>
  </si>
  <si>
    <t>IEDU023</t>
  </si>
  <si>
    <t>Gastos en Educación Municipal</t>
  </si>
  <si>
    <t>Gasto en Personal del Sector Educación</t>
  </si>
  <si>
    <t>IEDU026</t>
  </si>
  <si>
    <t>Gastos de Funcionamiento del Sector Educación</t>
  </si>
  <si>
    <t>IEDU029</t>
  </si>
  <si>
    <t>Gastos Educación (Gasto Total Devengado)</t>
  </si>
  <si>
    <t>IEDU025</t>
  </si>
  <si>
    <t>Inversión Real Sector Educación</t>
  </si>
  <si>
    <t>IEDU031</t>
  </si>
  <si>
    <t>Porcentaje de Gastos en Funcionamiento del Sector Educación</t>
  </si>
  <si>
    <t>IEDU030</t>
  </si>
  <si>
    <t>Porcentaje de Gastos en Personal del Area Educación respecto del Aporte de Subvención MI</t>
  </si>
  <si>
    <t>IEDU028</t>
  </si>
  <si>
    <t>Porcentaje de Gastos en Personal del Sector Educación</t>
  </si>
  <si>
    <t>IEDU027</t>
  </si>
  <si>
    <t>Porcentaje de Inversión sobre Gasto Total de Educación</t>
  </si>
  <si>
    <t>IEDU032</t>
  </si>
  <si>
    <t>Presupuesto Inicial Gastos Educación</t>
  </si>
  <si>
    <t>BPIGE</t>
  </si>
  <si>
    <t>Presupuesto Vigente Gastos Educación</t>
  </si>
  <si>
    <t>BPVGE</t>
  </si>
  <si>
    <t>Recursos Humanos en Sector Educación</t>
  </si>
  <si>
    <t>Asistentes Adscritos a Establecimientos de Educación Municipal (Fuente: MINEDUC desde 201</t>
  </si>
  <si>
    <t>DTPND</t>
  </si>
  <si>
    <t>Docentes de Aula Contratados (Fuente: MINEDUC)</t>
  </si>
  <si>
    <t>DNDA</t>
  </si>
  <si>
    <t>Gasto en Personal a Contrata Sector Educación</t>
  </si>
  <si>
    <t>IEDU042.1</t>
  </si>
  <si>
    <t>Gasto en Personal a Honorarios del Sector Educación (Subtítulo 21.03)</t>
  </si>
  <si>
    <t>IEDU043.1</t>
  </si>
  <si>
    <t>Gasto en Personal a Honorarios Suma Alzada y Asimilados a Grado del Sector Educación (só</t>
  </si>
  <si>
    <t>IEDU043.2</t>
  </si>
  <si>
    <t>Gasto en Personal de Planta Sector Educación</t>
  </si>
  <si>
    <t>IEDU040.1</t>
  </si>
  <si>
    <t>Gasto Total en Personal del Sector Educación (Subtítulo 21)</t>
  </si>
  <si>
    <t>IEDU026.1</t>
  </si>
  <si>
    <t>Número de Alumnos por Docente de Aula (Fuente: MINEDUC)</t>
  </si>
  <si>
    <t>IEDU035</t>
  </si>
  <si>
    <t>Número de Personal en educación antes del traspaso al Servicio Local de Educación</t>
  </si>
  <si>
    <t>MTPATSLE</t>
  </si>
  <si>
    <t>Número de Personal en educación que quedó contratado en el municipio después del trasp</t>
  </si>
  <si>
    <t>MTPDTSLE</t>
  </si>
  <si>
    <t>Número de Personal en educación traspasados al Servicio Local de Educación</t>
  </si>
  <si>
    <t>MTPTSLE</t>
  </si>
  <si>
    <t>Personal a Contrata Sector Educación</t>
  </si>
  <si>
    <t>IEDU042</t>
  </si>
  <si>
    <t>Personal Adscrito a Establecimientos de Educación Municipal (Fuente: MINEDUC desde 2011)</t>
  </si>
  <si>
    <t>DTPAEE</t>
  </si>
  <si>
    <t>Personal a Honorarios Sector Educación</t>
  </si>
  <si>
    <t>IEDU043</t>
  </si>
  <si>
    <t>Personal Asistente de la Educación Municipal (No Docente)</t>
  </si>
  <si>
    <t>MTPND</t>
  </si>
  <si>
    <t>Personal Código del Trabajo Sector Educación</t>
  </si>
  <si>
    <t>IEDU041</t>
  </si>
  <si>
    <t>Personal de Planta Sector Educación</t>
  </si>
  <si>
    <t>IEDU040</t>
  </si>
  <si>
    <t>Personal Docente</t>
  </si>
  <si>
    <t>MTPD</t>
  </si>
  <si>
    <t>Personal Honorarios en Prestaciones Serv. Programas Comunitarios Sector Educación (cta. p</t>
  </si>
  <si>
    <t>MPECT</t>
  </si>
  <si>
    <t>Personal Sector Educación (Planta y Contrata) (desde 2008)</t>
  </si>
  <si>
    <t>IEDU039</t>
  </si>
  <si>
    <t>Porcentaje Personal Docente respecto al Personal del Área Educación (Fuente: Encuesta Mu</t>
  </si>
  <si>
    <t>IEDU036</t>
  </si>
  <si>
    <t>Relación Personal Docente vs. Personal No Docente del Sector Educación (Fuente: Encuesta</t>
  </si>
  <si>
    <t>IEDU037</t>
  </si>
  <si>
    <t>Establecimientos de Educación Municipal</t>
  </si>
  <si>
    <t>Número de Establecimientos de Educación Municipal en Áreas Rurales</t>
  </si>
  <si>
    <t>MTEMCR</t>
  </si>
  <si>
    <t>Número de Establecimientos de Educación Municipal en Áreas Urbanas</t>
  </si>
  <si>
    <t>MTEMCU</t>
  </si>
  <si>
    <t>Número de Establecimientos de Educación Municipal (rurales y urbanos)</t>
  </si>
  <si>
    <t>IEDU002</t>
  </si>
  <si>
    <t>Número de Establecimientos educacionales de propiedad de la corporación</t>
  </si>
  <si>
    <t>MTEPRC</t>
  </si>
  <si>
    <t>Número de Establecimientos educacionales de propiedad municipal</t>
  </si>
  <si>
    <t>MTEPRM</t>
  </si>
  <si>
    <t>Antecedentes Generales de Salud</t>
  </si>
  <si>
    <t>¿Administra Servicio de Salud Primaria?</t>
  </si>
  <si>
    <t>MASM</t>
  </si>
  <si>
    <t>Población Inscrita Validada en Servicios de Salud Municipal (FONASA)</t>
  </si>
  <si>
    <t>HPISM</t>
  </si>
  <si>
    <t>Tipo de Administración de Sistema de Salud Municipal</t>
  </si>
  <si>
    <t>MTAS</t>
  </si>
  <si>
    <t>Cobertura en Salud Municipal</t>
  </si>
  <si>
    <t>Cobertura de Examen Preventivo del Adulto</t>
  </si>
  <si>
    <t>ISAL006</t>
  </si>
  <si>
    <t>Cobertura de Salud Primaria Municipal</t>
  </si>
  <si>
    <t>ISAL005</t>
  </si>
  <si>
    <t>Consultas de Morbilidad otorgadas a menores de 10 años</t>
  </si>
  <si>
    <t>GTCM10</t>
  </si>
  <si>
    <t>Consultas de Morbilidad otorgadas a personas de 20 años y más</t>
  </si>
  <si>
    <t>GTCMNBA20</t>
  </si>
  <si>
    <t>Consultas de Morbilidad Realizadas a Adolescentes entre 10 - 19</t>
  </si>
  <si>
    <t>MTCM1019</t>
  </si>
  <si>
    <t>Consultas de Morbilidad Realizadas a Mayores de 65 Años</t>
  </si>
  <si>
    <t>MTCMNBA2</t>
  </si>
  <si>
    <t>Consultas Médicas Anuales Efectuadas por la Población Mayor de 20 Años</t>
  </si>
  <si>
    <t>MTCMMBA</t>
  </si>
  <si>
    <t>Consultas Médicas realizadas en APS</t>
  </si>
  <si>
    <t>GTCM</t>
  </si>
  <si>
    <t>Evaluaciones del Desarrollo Psico-motor, Otorgadas a Menores de 18 meses de Edad</t>
  </si>
  <si>
    <t>GTMRS</t>
  </si>
  <si>
    <t>Exámenes de Salud Preventivos del Adulto (ESPA)</t>
  </si>
  <si>
    <t>GNAESPA</t>
  </si>
  <si>
    <t>Indice de Actividad de Atención Primaria de Salud</t>
  </si>
  <si>
    <t>HIAAPS</t>
  </si>
  <si>
    <t>Ingreso Total Per Cápita recibido por Municipio durante el año (Fuente: MINSAL)</t>
  </si>
  <si>
    <t>GITPC</t>
  </si>
  <si>
    <t>Mujeres Entre 25 y 64 Años con PAP Vigente</t>
  </si>
  <si>
    <t>MNMPV</t>
  </si>
  <si>
    <t>Población Adulta entre 20 y 64 Años Validada como Beneficiaria por FONASA para el mismo</t>
  </si>
  <si>
    <t>HPV2064</t>
  </si>
  <si>
    <t>Población Beneficiaria Menor de 2 años, Validada por FONASA</t>
  </si>
  <si>
    <t>HPVM2</t>
  </si>
  <si>
    <t>Población Beneficiaria Menor de 6 Años Validada por FONASA</t>
  </si>
  <si>
    <t>HPVM6</t>
  </si>
  <si>
    <t>Población de 20 y más años bajo control en Programa de Hipertensión Arterial</t>
  </si>
  <si>
    <t>GPHAPB</t>
  </si>
  <si>
    <t>Población de 20 y más años bajo control en Programa de Riesgo Cardio-Vascular (incluye</t>
  </si>
  <si>
    <t>GPCV20</t>
  </si>
  <si>
    <t>Población Femenina entre 25 y 64 años Validada como Beneficiaria por FONASA para el mism</t>
  </si>
  <si>
    <t>HPVF2564</t>
  </si>
  <si>
    <t>ISAL004</t>
  </si>
  <si>
    <t>Población Mayor de 64 años Validada como Beneficiaria por FONASA</t>
  </si>
  <si>
    <t>HPVM64</t>
  </si>
  <si>
    <t>Ingresos en Salud Municipal</t>
  </si>
  <si>
    <t>Aporte del MINSAL (per cápita) respecto del Ingreso Total del Sector Salud</t>
  </si>
  <si>
    <t>ISAL012</t>
  </si>
  <si>
    <t>Aporte Municipal al Sector Salud</t>
  </si>
  <si>
    <t>ISAL013</t>
  </si>
  <si>
    <t>Aporte Municipal al Sector Salud respecto al Ingreso Total Percibido Municipal</t>
  </si>
  <si>
    <t>ISAL015</t>
  </si>
  <si>
    <t>Fondo Nacional de Desarrollo Regional (FNDR) a Salud</t>
  </si>
  <si>
    <t>RFNDRS</t>
  </si>
  <si>
    <t>Ingresos por Aporte del MINSAL (Per Cápita)</t>
  </si>
  <si>
    <t>ISAL011</t>
  </si>
  <si>
    <t>Ingresos Salud (Ingreso Total Percibido)</t>
  </si>
  <si>
    <t>ISAL009</t>
  </si>
  <si>
    <t>Ingresos Salud (Ingreso Total Percibido) sin Saldo Inicial de Caja</t>
  </si>
  <si>
    <t>ISAL999</t>
  </si>
  <si>
    <t>Ingresos Totales Area Salud Descontadas las Transferencias del Municipio al Sector</t>
  </si>
  <si>
    <t>ISAL010</t>
  </si>
  <si>
    <t>Ingreso Total Per Capita recibido por Municipios</t>
  </si>
  <si>
    <t>HITPC</t>
  </si>
  <si>
    <t>Presupuesto Inicial Sector Salud</t>
  </si>
  <si>
    <t>BPIIS</t>
  </si>
  <si>
    <t>Presupuesto Vigente Saldo Inicial de Caja Sector Salud</t>
  </si>
  <si>
    <t>BPVSSALINI</t>
  </si>
  <si>
    <t>Presupuesto Vigente Sector Salud</t>
  </si>
  <si>
    <t>BPVIS</t>
  </si>
  <si>
    <t>Transferencias Municipales a Salud sobre Ingresos Propios Municipales</t>
  </si>
  <si>
    <t>ISAL016</t>
  </si>
  <si>
    <t>Gasto Anual del Area Salud por Habitante Inscrito Validado (Población Según Decreto Anua</t>
  </si>
  <si>
    <t>ISAL23</t>
  </si>
  <si>
    <t>Gasto en Capacitación Personal Area Salud</t>
  </si>
  <si>
    <t>ISAL025</t>
  </si>
  <si>
    <t>Gasto en Personal del Sector Salud</t>
  </si>
  <si>
    <t>ISAL019</t>
  </si>
  <si>
    <t>Gastos del Funcionamiento del Sector Salud</t>
  </si>
  <si>
    <t>ISAL021</t>
  </si>
  <si>
    <t>Gastos Salud (Gasto Total Devengado)</t>
  </si>
  <si>
    <t>ISAL018</t>
  </si>
  <si>
    <t>Inversión Real Sector Salud</t>
  </si>
  <si>
    <t>ISAL023</t>
  </si>
  <si>
    <t>Gastos en Salud Municipal</t>
  </si>
  <si>
    <t>Porcentaje de Gasto de Funcionamiento Sobre el Gasto Total de Salud</t>
  </si>
  <si>
    <t>ISAL022</t>
  </si>
  <si>
    <t>Porcentaje de Gasto en Capacitación de Recursos Humanos del Area Salud</t>
  </si>
  <si>
    <t>ISAL026</t>
  </si>
  <si>
    <t>Porcentaje de Inversión Real sobre Gasto Total de Salud</t>
  </si>
  <si>
    <t>ISAL024</t>
  </si>
  <si>
    <t>Porcentaje del Gasto en Personal de Salud Sobre el Gasto Total de Salud</t>
  </si>
  <si>
    <t>ISAL020</t>
  </si>
  <si>
    <t>Presupuesto Inicial Gastos Salud</t>
  </si>
  <si>
    <t>BPIGS</t>
  </si>
  <si>
    <t>Presupuesto Vigente Gastos Salud</t>
  </si>
  <si>
    <t>BPVGS</t>
  </si>
  <si>
    <t>Número de Ambulancias</t>
  </si>
  <si>
    <t>MAMBUL</t>
  </si>
  <si>
    <t>Número de CECOF en la comuna</t>
  </si>
  <si>
    <t>MCECOF</t>
  </si>
  <si>
    <t>Número de Centros de Salud Rurales en la comuna</t>
  </si>
  <si>
    <t>MCSR</t>
  </si>
  <si>
    <t>Número de Centros de Salud Urbanos en la comuna</t>
  </si>
  <si>
    <t>MCSU</t>
  </si>
  <si>
    <t>Número de CESFAM en la comuna</t>
  </si>
  <si>
    <t>MCESFAM</t>
  </si>
  <si>
    <t>Número de Clínicas Dental Móviles en la comuna</t>
  </si>
  <si>
    <t>MDENTAL</t>
  </si>
  <si>
    <t>Red Asistencial de Salud</t>
  </si>
  <si>
    <t>Número de Consultorios General Rural (CGR)</t>
  </si>
  <si>
    <t>MNCGR</t>
  </si>
  <si>
    <t>Número de Consultorios General Urbanos (CGU)</t>
  </si>
  <si>
    <t>MNCGU</t>
  </si>
  <si>
    <t>Número de Consultorios (urbanos y rurales)</t>
  </si>
  <si>
    <t>ISAL027</t>
  </si>
  <si>
    <t>Número de COSAM en la Comuna</t>
  </si>
  <si>
    <t>MCOSAM</t>
  </si>
  <si>
    <t>Número de Farmacias Municipales en la Comuna</t>
  </si>
  <si>
    <t>MSFARM</t>
  </si>
  <si>
    <t>Número de Laboratorios de Salud Comunal</t>
  </si>
  <si>
    <t>MLABC</t>
  </si>
  <si>
    <t>Número de Otros Establecimientos Municipales de Salud en la Comuna</t>
  </si>
  <si>
    <t>MOES</t>
  </si>
  <si>
    <t>Número de Postas de Salud Rural (PSR)</t>
  </si>
  <si>
    <t>MNPR</t>
  </si>
  <si>
    <t>Número de Ópticas Municipales en la Comuna</t>
  </si>
  <si>
    <t>MSOPT</t>
  </si>
  <si>
    <t>Número de SAPU en la comuna.</t>
  </si>
  <si>
    <t>MSAPU</t>
  </si>
  <si>
    <t>Número de Vacunatorios en la comuna</t>
  </si>
  <si>
    <t>MVACU</t>
  </si>
  <si>
    <t>Recursos Humanos en Salud</t>
  </si>
  <si>
    <t>Gasto en Personal a Contrata Sector Salud</t>
  </si>
  <si>
    <t>ISAL031</t>
  </si>
  <si>
    <t>Gasto en Personal a Honorarios Sector Salud (Subtítulo 21.03)</t>
  </si>
  <si>
    <t>ISAL032</t>
  </si>
  <si>
    <t>Gasto en Personal a Honorarios Suma Alzada y Asimilados a Grado Sector Salud (sólo 21.03.</t>
  </si>
  <si>
    <t>ISAL032.1</t>
  </si>
  <si>
    <t>Gasto en Personal de Planta Sector Salud</t>
  </si>
  <si>
    <t>ISAL029</t>
  </si>
  <si>
    <t>Gasto Total en Personal del Sector Salud (Subtitulo 21)</t>
  </si>
  <si>
    <t>ISAL019.1</t>
  </si>
  <si>
    <t>Número Total de Enfermeras Contratadas al 31 de Diciembre</t>
  </si>
  <si>
    <t>MTFCE</t>
  </si>
  <si>
    <t>Número Total de Fonoaudiólogos Contratados al 31 de diciembre</t>
  </si>
  <si>
    <t>MTFFOND</t>
  </si>
  <si>
    <t>Número Total de Geriatras Contratados al 31 de diciembre</t>
  </si>
  <si>
    <t>MTFGER</t>
  </si>
  <si>
    <t>Número Total de Kinesiólogos Contratados al 31 de diciembre</t>
  </si>
  <si>
    <t>MTFKINE</t>
  </si>
  <si>
    <t>Número Total de Matronas Contratadas al 31 de diciembre</t>
  </si>
  <si>
    <t>MTFMATRO</t>
  </si>
  <si>
    <t>Número Total de Médicos Contratados al 31 de Diciembre</t>
  </si>
  <si>
    <t>MTFCM</t>
  </si>
  <si>
    <t>Número Total de Nutricionistas Contratados al 31 de diciembre</t>
  </si>
  <si>
    <t>MTFNUTRI</t>
  </si>
  <si>
    <t>Número Total de Odontólogos Contratados al 31 de diciembre</t>
  </si>
  <si>
    <t>MTFODON</t>
  </si>
  <si>
    <t>Número Total de Psicólogos Contratados al 31 de diciembre</t>
  </si>
  <si>
    <t>MTFPSICO</t>
  </si>
  <si>
    <t>Número Total de Psiquiatras Contratados al 31 de diciembre</t>
  </si>
  <si>
    <t>MTFPSIQ</t>
  </si>
  <si>
    <t>Número Total de Técnicos en Enfermería Contratados al 31 de diciembre</t>
  </si>
  <si>
    <t>MTFTECENF</t>
  </si>
  <si>
    <t>Número Total de Tecnólogos Médicos Contratados al 31 de diciembre</t>
  </si>
  <si>
    <t>MTFTECMED</t>
  </si>
  <si>
    <t>N° Personal a Contrata Sector Salud</t>
  </si>
  <si>
    <t>MPSCC</t>
  </si>
  <si>
    <t>N° Personal a Honorarios Sector Salud</t>
  </si>
  <si>
    <t>MPSH</t>
  </si>
  <si>
    <t>N° Personal Código del Trabajo Sector Salud</t>
  </si>
  <si>
    <t>MPSCDT</t>
  </si>
  <si>
    <t>N° Personal de Planta Sector Salud</t>
  </si>
  <si>
    <t>MPSP</t>
  </si>
  <si>
    <t>N° Personal por Otro tipo de contrato (Honorarios a Programas y Otros) sector Salud</t>
  </si>
  <si>
    <t>MPSOC</t>
  </si>
  <si>
    <t>Total de Otros Profesionales de Salud Contratados al 31 de Diciembre (Odontólogos, Matron</t>
  </si>
  <si>
    <t>MTFCOTR</t>
  </si>
  <si>
    <t>Indice de Pobreza CASEN (Última Encuesta Vigente)</t>
  </si>
  <si>
    <t>ISOC001</t>
  </si>
  <si>
    <t>Información Encuesta CASEN</t>
  </si>
  <si>
    <t>Red Social (Subsidios y Pensiones)</t>
  </si>
  <si>
    <t>Monto Pagado por Pensión Básica de Vejez (PBSV) en el año</t>
  </si>
  <si>
    <t>NPBSVM</t>
  </si>
  <si>
    <t>Monto Pagado por Pensión Básica Solidaria (PBS) en el año</t>
  </si>
  <si>
    <t>NPBS1</t>
  </si>
  <si>
    <t>Monto Pagado por Pensión de Invalidez (PBSI) en el año</t>
  </si>
  <si>
    <t>NPBSIM</t>
  </si>
  <si>
    <t>Número de Beneficiarios de Subsidio Eléctrico en la comuna durante el año</t>
  </si>
  <si>
    <t>MSELECT</t>
  </si>
  <si>
    <t>Pensiones Básicas Solidarias de Invalidez (PBSI) Pagadas a la comuna</t>
  </si>
  <si>
    <t>NPBSIA</t>
  </si>
  <si>
    <t>Pensiones Básicas Solidarias de Vejez (PBSV) Pagadas a la comuna</t>
  </si>
  <si>
    <t>NPBSVA</t>
  </si>
  <si>
    <t>Pensiones Básicas Solidarias (PBS) Pagadas a la comuna</t>
  </si>
  <si>
    <t>NPBS</t>
  </si>
  <si>
    <t>Subsidios de Agua Potable (SAP) Otorgados por la comuna a Zonas Rurales</t>
  </si>
  <si>
    <t>MSAOR</t>
  </si>
  <si>
    <t>Subsidios de Agua Potable (SAP) Otorgados por la comuna a Zonas Urbanas</t>
  </si>
  <si>
    <t>MSAOU</t>
  </si>
  <si>
    <t>Subsidios Familiares (SUF) Otorgados en la comuna</t>
  </si>
  <si>
    <t>MSUFO</t>
  </si>
  <si>
    <t>Personas Enviadas a un Empleo</t>
  </si>
  <si>
    <t>MNPEE</t>
  </si>
  <si>
    <t>Personas Inscritas en la Municipalidad en Busca de Empleo</t>
  </si>
  <si>
    <t>MPIE</t>
  </si>
  <si>
    <t>Personas Inscritas en la Municipalidad para Capacitación</t>
  </si>
  <si>
    <t>MPIC</t>
  </si>
  <si>
    <t>Personas que Efectivamente Egresan de Cursos de Capacitación Laboral</t>
  </si>
  <si>
    <t>MPEC</t>
  </si>
  <si>
    <t>Tasa Logros de Egresos de Capacitación</t>
  </si>
  <si>
    <t>ISOC012</t>
  </si>
  <si>
    <t>Intermediación Laboral</t>
  </si>
  <si>
    <t>N° de Centros Culturales</t>
  </si>
  <si>
    <t>MCCULT</t>
  </si>
  <si>
    <t>Nº de Centros de Madres</t>
  </si>
  <si>
    <t>MCMO</t>
  </si>
  <si>
    <t>Nº de Centros de Padres y Apoderados</t>
  </si>
  <si>
    <t>MCPAO</t>
  </si>
  <si>
    <t>Nº de Centros u Organizaciones del Adulto Mayor</t>
  </si>
  <si>
    <t>MCOAM</t>
  </si>
  <si>
    <t>N° de Clubes Deportivos</t>
  </si>
  <si>
    <t>MCDO</t>
  </si>
  <si>
    <t>N° de Compañías de Bomberos</t>
  </si>
  <si>
    <t>MCBOMB</t>
  </si>
  <si>
    <t>Organizaciones Comunitarias</t>
  </si>
  <si>
    <t>Nº de Juntas de Vecinos</t>
  </si>
  <si>
    <t>MJVNO</t>
  </si>
  <si>
    <t>Nº de Otras Organizaciones Comunitarias Funcionales (otros)</t>
  </si>
  <si>
    <t>MOOCF</t>
  </si>
  <si>
    <t>Nº de Uniones Comunales</t>
  </si>
  <si>
    <t>MUCNO</t>
  </si>
  <si>
    <t>Número de Organizaciones Comunitarias (suma total)</t>
  </si>
  <si>
    <t>ISOC013</t>
  </si>
  <si>
    <t>Becas Indígenas Enseñanza Básica</t>
  </si>
  <si>
    <t>MBIEB</t>
  </si>
  <si>
    <t>Becas Indígenas Enseñanza Media</t>
  </si>
  <si>
    <t>MBIEM</t>
  </si>
  <si>
    <t>Becas Presidente de la República a Enseñanza Media Asignadas a la Comuna</t>
  </si>
  <si>
    <t>MTSBP</t>
  </si>
  <si>
    <t>Becas</t>
  </si>
  <si>
    <t>Existe alguna ordenanza de participación ciudadana? (desde año 2016)</t>
  </si>
  <si>
    <t>MOCOSOC</t>
  </si>
  <si>
    <t>Se encuentra constituido el Consejo Comunal de Organizaciones de la Sociedad Civil (COSOC)</t>
  </si>
  <si>
    <t>Participación Ciudadana</t>
  </si>
  <si>
    <t>MCOSOC</t>
  </si>
  <si>
    <t>Existe en el organigrama municipal una unidad específica a cargo del tema de discapacidad</t>
  </si>
  <si>
    <t>MDISCAP</t>
  </si>
  <si>
    <t>Existe información estadística de personas con discapacidad en su comuna? (desde año 20</t>
  </si>
  <si>
    <t>Discapacidad</t>
  </si>
  <si>
    <t>MIDISCAP</t>
  </si>
  <si>
    <t>Prevención del Delito y Seguridad</t>
  </si>
  <si>
    <t>El Municipio tiene un Plan Comunal para la Reducción del Riesgo de Desastres Ley 21.364.</t>
  </si>
  <si>
    <t>MNSEGCIURR</t>
  </si>
  <si>
    <t>Número de casetas de seguridad en la comuna (desde el año 2016)</t>
  </si>
  <si>
    <t>MNSEGCIUC</t>
  </si>
  <si>
    <t>Número de cámaras de vigilancia en la comuna (desde año 2016)</t>
  </si>
  <si>
    <t>MNSEGCIUCA</t>
  </si>
  <si>
    <t>Número de Drones para seguridad</t>
  </si>
  <si>
    <t>MNSEGCIUD</t>
  </si>
  <si>
    <t>Número de guardias, inspectores o vigilantes municipales (desde año 2016)</t>
  </si>
  <si>
    <t>MNSEGCIUIN</t>
  </si>
  <si>
    <t>Número de recursos que componen el área de Seguridad de su Municipio, en este caso, Núm</t>
  </si>
  <si>
    <t>MNSEGCIU</t>
  </si>
  <si>
    <t>Números de automóviles de seguridad municipal o patrullaje.</t>
  </si>
  <si>
    <t>MNSEGCIUAU</t>
  </si>
  <si>
    <t>Números de bicicletas de seguridad municipal o patrullaje</t>
  </si>
  <si>
    <t>MNSEGCIUBI</t>
  </si>
  <si>
    <t>Números de camionetas de seguridad municipal o patrullaje</t>
  </si>
  <si>
    <t>MNSEGCIUCM</t>
  </si>
  <si>
    <t>Números de motos de seguridad municipal o patrullaje.</t>
  </si>
  <si>
    <t>MNSEGCIUMO</t>
  </si>
  <si>
    <t>¿Su Municipio cuenta con un Consejo Comunal de Seguridad Ley 20.965 (SI-NO)</t>
  </si>
  <si>
    <t>MNSEGCIUCC</t>
  </si>
  <si>
    <t>Su Municipio tiene un área dedicada especialmente a la Seguridad Ciudadana? (desde año 2</t>
  </si>
  <si>
    <t>MSEGCIU</t>
  </si>
  <si>
    <t>Número Total de Hogares Encuestados en el Registro Social de Hogares (RSH)</t>
  </si>
  <si>
    <t>RSHNHENC</t>
  </si>
  <si>
    <t>Número Total de Personas con Dependencia inscritas en el Registro Social de Hogares.</t>
  </si>
  <si>
    <t>RSHNPDEPEN</t>
  </si>
  <si>
    <t>Número Total de Personas con Discapacidad registradas en el Registro Social de Hogares.</t>
  </si>
  <si>
    <t>RSHNPDISCA</t>
  </si>
  <si>
    <t>Número Total de Personas de 60 años o más inscritas en el Registro Social de Hogares.</t>
  </si>
  <si>
    <t>RSHPMA60</t>
  </si>
  <si>
    <t>Número Total de Personas inscritas en el Registro Social de Hogares (RSH)</t>
  </si>
  <si>
    <t>RSHNP</t>
  </si>
  <si>
    <t>Número Total de Personas Menores de 18 años inscritas en el Registro Social de Hogares.</t>
  </si>
  <si>
    <t>RSHPME18</t>
  </si>
  <si>
    <t>Número de Hogares de 0-40% de Ingresos (RSH)</t>
  </si>
  <si>
    <t>RSHNH40</t>
  </si>
  <si>
    <t>Número de Hogares de 41-50% de Ingresos (RSH)</t>
  </si>
  <si>
    <t>RSHNH50</t>
  </si>
  <si>
    <t>Número de Hogares de 51-60 % de Ingresos (RSH)</t>
  </si>
  <si>
    <t>RSHNH60</t>
  </si>
  <si>
    <t>Número de Hogares de 61-70% de Ingresos (RSH)</t>
  </si>
  <si>
    <t>RSHNH70</t>
  </si>
  <si>
    <t>Número de Hogares de 71-80% de Ingresos (RSH)</t>
  </si>
  <si>
    <t>RSHNH80</t>
  </si>
  <si>
    <t>Número de Hogares de 81-90% de Ingresos (RSH)</t>
  </si>
  <si>
    <t>RSHNH90</t>
  </si>
  <si>
    <t>RSH - Antecedentes Generales</t>
  </si>
  <si>
    <t>N</t>
  </si>
  <si>
    <t>RSH - Nivel Ingresos - Vulnerabilidad</t>
  </si>
  <si>
    <t>Número de Matrículas de Educación Superior respecto de Jóvenes presentes en el RSH - T</t>
  </si>
  <si>
    <t>RSHNMAEDSU</t>
  </si>
  <si>
    <t>Número Total de Beneficiarios según Plan de Salud FONASA (RSH)</t>
  </si>
  <si>
    <t>RSHNFONASA</t>
  </si>
  <si>
    <t>Número Total de Beneficiarios según Plan de Salud ISAPRE (RSH)</t>
  </si>
  <si>
    <t>RSHNISAPRE</t>
  </si>
  <si>
    <t>O</t>
  </si>
  <si>
    <t>RSH - Características Encuestados</t>
  </si>
  <si>
    <t>Monto Total (M$) por el Primer Retiro del 10% de los Fondos de Pensiones</t>
  </si>
  <si>
    <t>RETIRO10M1</t>
  </si>
  <si>
    <t>Monto Total (M$) por el Segundo Retiro del 10% de los Fondos de Pensiones</t>
  </si>
  <si>
    <t>RETIRO10M2</t>
  </si>
  <si>
    <t>Monto Total (M$) por el Tercer Retiro del 10% de los Fondos de Pensiones</t>
  </si>
  <si>
    <t>RETIRO10M3</t>
  </si>
  <si>
    <t>Número de Personas que realizaron Primer Retiro del 10% de sus Fondos de Pensiones</t>
  </si>
  <si>
    <t>RETIRO10N1</t>
  </si>
  <si>
    <t>Número de Personas que realizaron Segundo Retiro del 10% de sus Fondos de Pensiones</t>
  </si>
  <si>
    <t>RETIRO10N2</t>
  </si>
  <si>
    <t>Número de Personas que realizaron Tercer Retiro del 10% de sus Fondos de Pensiones</t>
  </si>
  <si>
    <t>RETIRO10N3</t>
  </si>
  <si>
    <t>Retiros 10%</t>
  </si>
  <si>
    <t>Q</t>
  </si>
  <si>
    <t>Superficie Total Comunal en Km2</t>
  </si>
  <si>
    <t>(KMS²)</t>
  </si>
  <si>
    <t>ITER001</t>
  </si>
  <si>
    <t>Características Territoriales</t>
  </si>
  <si>
    <t>Servicios Básicos a la Comunidad</t>
  </si>
  <si>
    <t>Metros Cuadrados (M2) de Areas Verdes con Mantenimiento por Habitante</t>
  </si>
  <si>
    <t>(MTS²)</t>
  </si>
  <si>
    <t>ITER009</t>
  </si>
  <si>
    <t>Servicios de Mantención de Jardines (desde 2009)</t>
  </si>
  <si>
    <t>ITER008</t>
  </si>
  <si>
    <t>Superficie en M2 de Areas Verdes con Mantenimiento</t>
  </si>
  <si>
    <t>MAVM</t>
  </si>
  <si>
    <t>Viviendas con Conexión a Red de Agua Potable, según Ultimo Censo</t>
  </si>
  <si>
    <t>IVAP</t>
  </si>
  <si>
    <t>Viviendas de la Comuna, según el Ultimo Censo</t>
  </si>
  <si>
    <t>IVC</t>
  </si>
  <si>
    <t>Nº de Permisos de Edificación Entregados</t>
  </si>
  <si>
    <t>MNPDEE</t>
  </si>
  <si>
    <t>Número de Construcciones con Recepción Definitiva durante el Año</t>
  </si>
  <si>
    <t>MCRD</t>
  </si>
  <si>
    <t>Porcentaje Estimado de Construcciones con Recepción Definitiva sobre el Total de Roles de</t>
  </si>
  <si>
    <t>ITER010</t>
  </si>
  <si>
    <t>Infraestructura</t>
  </si>
  <si>
    <t>Catastro Predios y Valoración Catastral</t>
  </si>
  <si>
    <t>Avalúo Fiscal de las Propiedades de Dominio Municipal (Municipales y Corporaciones)</t>
  </si>
  <si>
    <t>ITER012</t>
  </si>
  <si>
    <t>Avalúo Fiscal de Propiedades de Corporaciones Municipales</t>
  </si>
  <si>
    <t>YPROCORPAV</t>
  </si>
  <si>
    <t>Avalúo Fiscal de Propiedades de Municipalidades</t>
  </si>
  <si>
    <t>YPROMUAV</t>
  </si>
  <si>
    <t>Porcentaje de Predios Exentos respecto al Total de Predios</t>
  </si>
  <si>
    <t>ITER21</t>
  </si>
  <si>
    <t>Porcentaje de Predios No Agrícolas Habitacionales Afectos (desde 2008)</t>
  </si>
  <si>
    <t>ITER015</t>
  </si>
  <si>
    <t>Predios Agrícolas Exentos</t>
  </si>
  <si>
    <t>YROLPAE</t>
  </si>
  <si>
    <t>Predios Agrícolas (indicador disponible a partir de 2006)</t>
  </si>
  <si>
    <t>ITER013</t>
  </si>
  <si>
    <t>Predios NO Agrícolas Exentos</t>
  </si>
  <si>
    <t>YROLPNAE</t>
  </si>
  <si>
    <t>Predios No Agrícolas Habitacionales</t>
  </si>
  <si>
    <t>YROLPNAH</t>
  </si>
  <si>
    <t>Predios No Agrícolas Habitacionales Afectos</t>
  </si>
  <si>
    <t>YROLPNHA</t>
  </si>
  <si>
    <t>Predios No Agrícolas (indicador disponible a partir de 2006)</t>
  </si>
  <si>
    <t>ITER014</t>
  </si>
  <si>
    <t>Predios No Agrícolas No Habitacionales</t>
  </si>
  <si>
    <t>YROLPNANH</t>
  </si>
  <si>
    <t>Propiedades de Corporaciones Municipales</t>
  </si>
  <si>
    <t>YPROCORP</t>
  </si>
  <si>
    <t>Propiedades de Dominio Municipal (Municipales y Corporaciones)</t>
  </si>
  <si>
    <t>ITER011</t>
  </si>
  <si>
    <t>Propiedades de Municipalidades</t>
  </si>
  <si>
    <t>YPROMU</t>
  </si>
  <si>
    <t>Rol de Predios (cantidad) Informado por el Servicio de Impuestos Internos (SII)</t>
  </si>
  <si>
    <t>YROLSII</t>
  </si>
  <si>
    <t>Número de Parques Urbanos en la Comuna (a contar del 2010)</t>
  </si>
  <si>
    <t>MPQC</t>
  </si>
  <si>
    <t>Número de Plazas en la Comuna (a contar del 2010)</t>
  </si>
  <si>
    <t>MPZC</t>
  </si>
  <si>
    <t>Superficie Total (m2) de Parques Urbanos Existentes en la Comuna (a contar del 2010)</t>
  </si>
  <si>
    <t>MMPQC</t>
  </si>
  <si>
    <t>Superficie Total (m2) de Plazas Existentes en la Comuna (a contar del 2010)</t>
  </si>
  <si>
    <t>MMPZC</t>
  </si>
  <si>
    <t>Áreas Verdes</t>
  </si>
  <si>
    <t>¿Cuál es el año de formulación o actualización del último PLADECO?</t>
  </si>
  <si>
    <t>MPLADAN</t>
  </si>
  <si>
    <t>¿Su municipio posee Plan de Desarrollo Comunal (PLADECO)?</t>
  </si>
  <si>
    <t>MPLADECO</t>
  </si>
  <si>
    <t>Plan de Desarrollo Comunal (PLADECO)</t>
  </si>
  <si>
    <t>Año de Aprobación Legal del Plan Regulador Comunal Vigente (Aprobado por MINVU)</t>
  </si>
  <si>
    <t>ITER017</t>
  </si>
  <si>
    <t>Existencia de un Plan Regulador Comunal Vigente</t>
  </si>
  <si>
    <t>MAEPR</t>
  </si>
  <si>
    <t>Número de Seccionales Aprobados Posteriormente al Plan Regulador Vigente</t>
  </si>
  <si>
    <t>Plan Regulador Comunal</t>
  </si>
  <si>
    <t>ITER018</t>
  </si>
  <si>
    <t>Geográfico Administrativo</t>
  </si>
  <si>
    <t>Distancia con Respecto a la Capital Regional</t>
  </si>
  <si>
    <t>(KMS )</t>
  </si>
  <si>
    <t>ICAR003</t>
  </si>
  <si>
    <t>Provincia a la que Pertenece la Comuna</t>
  </si>
  <si>
    <t>ICAR002</t>
  </si>
  <si>
    <t>Región a la que Pertenece la Comuna</t>
  </si>
  <si>
    <t>(REG )</t>
  </si>
  <si>
    <t>ICAR001</t>
  </si>
  <si>
    <t>Población</t>
  </si>
  <si>
    <t>Densidad de Población por Km2</t>
  </si>
  <si>
    <t>ICAR007</t>
  </si>
  <si>
    <t>Número Total de Viviendas en la Comuna</t>
  </si>
  <si>
    <t>ITVC</t>
  </si>
  <si>
    <t>Población Comunal de 10 Años y Más</t>
  </si>
  <si>
    <t>ITPCMX</t>
  </si>
  <si>
    <t>Población Comunal de 18 Años y Más</t>
  </si>
  <si>
    <t>ITPCM</t>
  </si>
  <si>
    <t>Población Comunal de 6 Años y Más</t>
  </si>
  <si>
    <t>ITPCM6</t>
  </si>
  <si>
    <t>Población Comunal Estimada para el Año (por el INE)</t>
  </si>
  <si>
    <t>ITPC</t>
  </si>
  <si>
    <t>Población Comunal, Estimada por el INE</t>
  </si>
  <si>
    <t>ICAR004</t>
  </si>
  <si>
    <t>Población Femenina Estimada para el Año (por el INE)</t>
  </si>
  <si>
    <t>ITPCF</t>
  </si>
  <si>
    <t>Población Masculina Estimada para el Año (por el INE)</t>
  </si>
  <si>
    <t>ITPCMA</t>
  </si>
  <si>
    <t>Población Rural</t>
  </si>
  <si>
    <t>ITPR</t>
  </si>
  <si>
    <t>Población Urbana</t>
  </si>
  <si>
    <t>ITPU</t>
  </si>
  <si>
    <t>Porcentaje de Población Comunal Femenina</t>
  </si>
  <si>
    <t>ICAR005</t>
  </si>
  <si>
    <t>Porcentaje de Población Comunal Masculina</t>
  </si>
  <si>
    <t>ICAR006</t>
  </si>
  <si>
    <t>Porcentaje de Población Rural</t>
  </si>
  <si>
    <t>ICAR008</t>
  </si>
  <si>
    <t>Tasa de Mortalidad Infantil</t>
  </si>
  <si>
    <t>ICAR015</t>
  </si>
  <si>
    <t>Tasa de Natalidad</t>
  </si>
  <si>
    <t>ICAR014</t>
  </si>
  <si>
    <t>Dotación Municipal de Hombres y Mujeres</t>
  </si>
  <si>
    <t>Mujeres pertenecientes a escalafón directivo y profesional (planta y contrata)</t>
  </si>
  <si>
    <t>IGEN006</t>
  </si>
  <si>
    <t>Nº de hombres a honorarios, destinados a programas comunitarios (Subtítulo 21.04.004) (1</t>
  </si>
  <si>
    <t>MTPHPH</t>
  </si>
  <si>
    <t>Nº de hombres a honorarios (Subtítulo 21.03.000)</t>
  </si>
  <si>
    <t>MTPHH</t>
  </si>
  <si>
    <t>Nº de hombres no profesionales a contrata (sin título profesional)</t>
  </si>
  <si>
    <t>MHNPC</t>
  </si>
  <si>
    <t>Nº de hombres no profesionales de planta (sin título profesional)</t>
  </si>
  <si>
    <t>MHNPDP</t>
  </si>
  <si>
    <t>Nº de hombres profesionales a contrata</t>
  </si>
  <si>
    <t>MHPC</t>
  </si>
  <si>
    <t>Nº de hombres profesionales de planta</t>
  </si>
  <si>
    <t>MHPDP</t>
  </si>
  <si>
    <t>Nº de mujeres a honorarios, destinadas a programas comunitarios (Subtítulo 21.04.004) (1</t>
  </si>
  <si>
    <t>MTPHPM</t>
  </si>
  <si>
    <t>Nº de mujeres a honorarios (Subtítulo 21.03.000)</t>
  </si>
  <si>
    <t>MTPHM</t>
  </si>
  <si>
    <t>Nº de mujeres no profesionales a contrata (sin título profesional)</t>
  </si>
  <si>
    <t>MMNPC</t>
  </si>
  <si>
    <t>Nº de mujeres no profesionales de planta (sin título profesional)</t>
  </si>
  <si>
    <t>MMNPDP</t>
  </si>
  <si>
    <t>Nº de mujeres profesionales a contrata</t>
  </si>
  <si>
    <t>MMPC</t>
  </si>
  <si>
    <t>Nº de mujeres profesionales de planta</t>
  </si>
  <si>
    <t>MMPDP</t>
  </si>
  <si>
    <t>Número de hombres a contrata</t>
  </si>
  <si>
    <t>IRH10</t>
  </si>
  <si>
    <t>Número de hombres planta</t>
  </si>
  <si>
    <t>IRH03</t>
  </si>
  <si>
    <t>Número de mujeres a contrata</t>
  </si>
  <si>
    <t>IRH11</t>
  </si>
  <si>
    <t>Número de mujeres planta</t>
  </si>
  <si>
    <t>IRH04</t>
  </si>
  <si>
    <t>Número total de hombres y mujeres a honorarios (Subtítulo 215.21.03</t>
  </si>
  <si>
    <t>IRH15=G</t>
  </si>
  <si>
    <t>Número total de hombres y mujeres, destinado a programas comunitarios (Subtítulo 215.21.</t>
  </si>
  <si>
    <t>IRH16=G</t>
  </si>
  <si>
    <t>Porcentaje de mujeres en escalafón directivo sobre total de funcionarias municipales muje</t>
  </si>
  <si>
    <t>IGEN003</t>
  </si>
  <si>
    <t>Porcentaje de mujeres funcionarias municipales</t>
  </si>
  <si>
    <t>IGEN001</t>
  </si>
  <si>
    <t>Porcentaje de mujeres profesionales sobre el total de funcionarias municipales Mujeres</t>
  </si>
  <si>
    <t>IGEN002</t>
  </si>
  <si>
    <t>¿La Municipalidad o Corporación administra Cementerio?</t>
  </si>
  <si>
    <t>MCEM</t>
  </si>
  <si>
    <t>Si la Municipalidad o Corporación administra Cementerio, indique si tiene presupuesto pro</t>
  </si>
  <si>
    <t>MCEM01</t>
  </si>
  <si>
    <t>Información General</t>
  </si>
  <si>
    <t>Ingresos Cementerio (Ingreso Total Percibido)</t>
  </si>
  <si>
    <t>CEM01</t>
  </si>
  <si>
    <t>Ingresos Cementerios</t>
  </si>
  <si>
    <t>Gastos Cementerio (Gasto Total Devengado)</t>
  </si>
  <si>
    <t>CEM02</t>
  </si>
  <si>
    <t>Gastos Cementerios</t>
  </si>
  <si>
    <t>Área</t>
  </si>
  <si>
    <t>Subárea</t>
  </si>
  <si>
    <t>Variable-Indicador</t>
  </si>
  <si>
    <t>Unidad</t>
  </si>
  <si>
    <t>idvariable</t>
  </si>
  <si>
    <t>idarea</t>
  </si>
  <si>
    <t>idsubarea</t>
  </si>
  <si>
    <t>idaño</t>
  </si>
  <si>
    <t>Año</t>
  </si>
  <si>
    <t>Descarga</t>
  </si>
  <si>
    <t>Corrección</t>
  </si>
  <si>
    <t>Index</t>
  </si>
  <si>
    <t>Variable</t>
  </si>
  <si>
    <t>Atributo 1</t>
  </si>
  <si>
    <t>Atributo 2</t>
  </si>
  <si>
    <t>Atributo 4</t>
  </si>
  <si>
    <t>Atributo 3</t>
  </si>
  <si>
    <t>VAR</t>
  </si>
  <si>
    <t>Columna1</t>
  </si>
  <si>
    <t>Columna2</t>
  </si>
  <si>
    <t>Columna3</t>
  </si>
  <si>
    <t>BPIGM (M$) Presupuesto Inicial Gastos Municipales</t>
  </si>
  <si>
    <t>Finanzas</t>
  </si>
  <si>
    <t>Presupuesto</t>
  </si>
  <si>
    <t>Inicial</t>
  </si>
  <si>
    <t>Municipales</t>
  </si>
  <si>
    <t>(M$)</t>
  </si>
  <si>
    <t>Finanzas-Presupuesto-Inicial-BPIGM</t>
  </si>
  <si>
    <t>BPISICMUN (M$) Presupuesto Inicial Saldo Inicial de Caja sector Municipal</t>
  </si>
  <si>
    <t>Finanzas-Presupuesto-Inicial-BPISICMUN</t>
  </si>
  <si>
    <t>BPIIM (M$) Presupuesto Inicial Sector Municipal</t>
  </si>
  <si>
    <t>Finanzas-Presupuesto-Inicial-BPIIM</t>
  </si>
  <si>
    <t>BPVGM (M$) Presupuesto Vigente Gastos Municpiales</t>
  </si>
  <si>
    <t>Vigente</t>
  </si>
  <si>
    <t>Finanzas-Presupuesto-Vigente-BPVGM</t>
  </si>
  <si>
    <t>BPVMSALINI (M$) Presupuesto Vigente Saldo Inicial de Caja Sector Municipal</t>
  </si>
  <si>
    <t>Finanzas-Presupuesto-Vigente-BPVMSALINI</t>
  </si>
  <si>
    <t>BPVIM (M$) Presupuesto Vigente Sector Municipal</t>
  </si>
  <si>
    <t>Finanzas-Presupuesto-Vigente-BPVIM</t>
  </si>
  <si>
    <t>IADM83 (M$) Casinos de Juegos Ley Nº19.995.</t>
  </si>
  <si>
    <t>IPP</t>
  </si>
  <si>
    <t>Casinos</t>
  </si>
  <si>
    <t>Finanzas-IPP-Casinos-IADM83</t>
  </si>
  <si>
    <t xml:space="preserve">IADM97 (M$) Derechos de Aseo </t>
  </si>
  <si>
    <t>Aseo</t>
  </si>
  <si>
    <t>Finanzas-IPP-Aseo-IADM97</t>
  </si>
  <si>
    <t>IADM98 (M$) Derechos de Aseo Cobro Directo y de Patentes Comerciales</t>
  </si>
  <si>
    <t>Finanzas-IPP-Aseo-IADM98</t>
  </si>
  <si>
    <t>IADM99 (M$) Derechos de Aseo por Impuesto Territorial</t>
  </si>
  <si>
    <t>Finanzas-IPP-Aseo-IADM99</t>
  </si>
  <si>
    <t>IADM10 (TAS) Disponibilidad Presupuestaria Municipal por Habitante (M$)</t>
  </si>
  <si>
    <t>Indicador</t>
  </si>
  <si>
    <t>Por Habitante</t>
  </si>
  <si>
    <t>(TAS)</t>
  </si>
  <si>
    <t>Indicador-Presupuesto-Por Habitante-IADM10</t>
  </si>
  <si>
    <t xml:space="preserve">IADM140 (M$) Impuesto Territorial de Beneficio Municipal (Art. 37 DL 3063) </t>
  </si>
  <si>
    <t>Impuesto</t>
  </si>
  <si>
    <t>Finanzas-IPP-Impuesto-IADM140</t>
  </si>
  <si>
    <t>IADM01 (M$) Ingresos Municipales (Ingreso Total Percibido)</t>
  </si>
  <si>
    <t>Ingresos</t>
  </si>
  <si>
    <t>Total</t>
  </si>
  <si>
    <t>Finanzas-Ingresos-Total-IADM01</t>
  </si>
  <si>
    <t>IADM999 (M$) Ingresos Municipales (Ingreso Total Percibido) sin Saldo Inicial de Caja</t>
  </si>
  <si>
    <t>Finanzas-Ingresos-Total-IADM999</t>
  </si>
  <si>
    <t>IADM40 (M$) Ingresos por Fondo Común Municipal</t>
  </si>
  <si>
    <t>FCM</t>
  </si>
  <si>
    <t>Finanzas-Ingresos-FCM-IADM40</t>
  </si>
  <si>
    <t>IADM44 (M$) Ingresos por Impuestos</t>
  </si>
  <si>
    <t>Finanzas-Ingresos-Impuesto-IADM44</t>
  </si>
  <si>
    <t xml:space="preserve">IADM121 (M$) Ingresos por Patentes Municipales de Beneficio Municipal </t>
  </si>
  <si>
    <t>Patentes</t>
  </si>
  <si>
    <t>Finanzas-IPP-Patentes-IADM121</t>
  </si>
  <si>
    <t>IADM122 (M$) Ingresos por Permisos de Circulación de Beneficio Municipal</t>
  </si>
  <si>
    <t>Permisos Circulación</t>
  </si>
  <si>
    <t>Finanzas-IPP-Permisos Circulación-IADM122</t>
  </si>
  <si>
    <t>IADM43 (M$) Ingresos por Transferencias</t>
  </si>
  <si>
    <t>Transferencia</t>
  </si>
  <si>
    <t>Finanzas-Ingresos-Transferencia-IADM43</t>
  </si>
  <si>
    <t>IADM43.1 (M$) Ingresos por Transferencias menos Casino Ley N° 19.995, Patentes Acuícolas y Patentes Mineras</t>
  </si>
  <si>
    <t>Ingresos por Transferencias menos Casino Ley N° 19.995, Patentes Acuícolas y Patentes Mineras</t>
  </si>
  <si>
    <t>Finanzas-Ingresos-Transferencia-IADM43.1</t>
  </si>
  <si>
    <t>IADM42 (M$) Ingresos Propios (IPP y FCM)</t>
  </si>
  <si>
    <t>IPP+FCM</t>
  </si>
  <si>
    <t>Finanzas-Ingresos-IPP+FCM-IADM42</t>
  </si>
  <si>
    <t>IADM41 (M$) Ingresos Propios Permanentes (IPP)</t>
  </si>
  <si>
    <t>Finanzas-IPP-IPP-IADM41</t>
  </si>
  <si>
    <t>IADM74 (M$) Ingresos Propios Permanentes per Cápita (IPPP)</t>
  </si>
  <si>
    <t>Indicador-Ingresos-IPP-IADM74</t>
  </si>
  <si>
    <t>IADM49 (M$) Ingresos Propios, según criterio de Contraloría General de la República</t>
  </si>
  <si>
    <t>Según Contraloría</t>
  </si>
  <si>
    <t>Finanzas-IPP-Según Contraloría-IADM49</t>
  </si>
  <si>
    <t>IADM46 (M$) Ingresos Totales, descontados los Ingresos por Transferencias</t>
  </si>
  <si>
    <t>Finanzas-Ingresos-Total-IADM46</t>
  </si>
  <si>
    <t>IADM96 (M$) Monto Patentes Municipales Pagadas</t>
  </si>
  <si>
    <t>Finanzas-IPP-Patentes-IADM96</t>
  </si>
  <si>
    <t>IADM84 (M$) Patentes Acuícolas Ley Nº20.033 Art. 8.</t>
  </si>
  <si>
    <t>Finanzas-IPP-Patentes-IADM84</t>
  </si>
  <si>
    <t>IADM82 (M$) Patentes Mineras Ley Nº19.143.</t>
  </si>
  <si>
    <t>Finanzas-IPP-Patentes-IADM82</t>
  </si>
  <si>
    <t>IADM75 (%) Dependencia del Fondo Común Municipal sobre los Ingresos Propios</t>
  </si>
  <si>
    <t>(%)</t>
  </si>
  <si>
    <t>Indicador-Ingresos-FCM-IADM75</t>
  </si>
  <si>
    <t>IADM04 (%) Participación de Ingresos por Transferencias en el Ingreso Total</t>
  </si>
  <si>
    <t>Transferencias</t>
  </si>
  <si>
    <t>Indicador-Ingresos-Transferencias-IADM04</t>
  </si>
  <si>
    <t>IADM02 (%) Participación de Ingresos Propios Permanentes (IPP) en el Ingreso Total</t>
  </si>
  <si>
    <t>Indicador-Ingresos-IPP-IADM02</t>
  </si>
  <si>
    <t>IADM06 (%) Participación de Ingresos Propios Permanentes sobre el Ingreso Total (descontadas las transferencias)</t>
  </si>
  <si>
    <t>Participación de Ingresos Propios Permanentes sobre el Ingreso Total (descontadas las transferencias)</t>
  </si>
  <si>
    <t>Indicador-Ingresos-IPP-IADM06</t>
  </si>
  <si>
    <t>IADM07 (%) Participación del FCM en el Ingreso Total (descontadas las transferencias)</t>
  </si>
  <si>
    <t>Indicador-Ingresos-FCM-IADM07</t>
  </si>
  <si>
    <t>IADM03 (%) Participación del Fondo Común Municipal en el Ingreso Total</t>
  </si>
  <si>
    <t>Indicador-Ingresos-FCM-IADM03</t>
  </si>
  <si>
    <t>IADM09 (%) Participación de Transferencias a Educación y Salud en el Ingreso Total (descontadas las transferencias)</t>
  </si>
  <si>
    <t>Participación de Transferencias a Educación y Salud en el Ingreso Total (descontadas las transferencias)</t>
  </si>
  <si>
    <t>Indicador-Transferencia-FCM-IADM09</t>
  </si>
  <si>
    <t>IADM51 (M$) Gastos Corrientes</t>
  </si>
  <si>
    <t>Gastos</t>
  </si>
  <si>
    <t>Corrientes</t>
  </si>
  <si>
    <t>Finanzas-Gastos-Corrientes-IADM51</t>
  </si>
  <si>
    <t>IADM85 (M$) Gastos en Bienes y Servicios de Consumo (Subtítulo 22)</t>
  </si>
  <si>
    <t>BBySS</t>
  </si>
  <si>
    <t>Finanzas-Gastos-BBySS-IADM85</t>
  </si>
  <si>
    <t>IADM11 (M$) Gastos Municipales (Gastos Total Devengado)</t>
  </si>
  <si>
    <t>Finanzas-Gastos-Total-IADM11</t>
  </si>
  <si>
    <t>BGMAAMUN (M$) Gastos Municipales Área de Gestión: Actividades Municipales</t>
  </si>
  <si>
    <t>Actividades Municipales</t>
  </si>
  <si>
    <t>Finanzas-Gastos-Actividades Municipales-BGMAAMUN</t>
  </si>
  <si>
    <t>BGMAGINT (M$) Gastos Municipales Área de Gestión: Interna</t>
  </si>
  <si>
    <t>Área de Gestión Interna</t>
  </si>
  <si>
    <t>Finanzas-Gastos-Área de Gestión Interna-BGMAGINT</t>
  </si>
  <si>
    <t>BGMAPCUL (M$) Gastos Municipales Área de Gestión: Programas Culturales</t>
  </si>
  <si>
    <t>Programas Culturales</t>
  </si>
  <si>
    <t>Finanzas-Gastos-Programas Culturales-BGMAPCUL</t>
  </si>
  <si>
    <t>BGMAPREC (M$) Gastos Municipales Área de Gestión: Programas Recreacionales</t>
  </si>
  <si>
    <t>Programas Recreacionales</t>
  </si>
  <si>
    <t>Finanzas-Gastos-Programas Recreacionales-BGMAPREC</t>
  </si>
  <si>
    <t>BGMAPSOC (M$) Gastos Municipales Área de Gestión: Programas Sociales</t>
  </si>
  <si>
    <t>Programas Sociales</t>
  </si>
  <si>
    <t>Finanzas-Gastos-Programas Sociales-BGMAPSOC</t>
  </si>
  <si>
    <t>BGMASCOM (M$) Gastos Municipales Área de Gestión: Servicios Comunitarios</t>
  </si>
  <si>
    <t>Servicios Comunitarios</t>
  </si>
  <si>
    <t>Finanzas-Gastos-Servicios Comunitarios-BGMASCOM</t>
  </si>
  <si>
    <t>IADM72.1 (M$) Gastos por Comisiones y Representaciones del Municipio</t>
  </si>
  <si>
    <t>Comisiones-Representación</t>
  </si>
  <si>
    <t>Finanzas-Gastos-Comisiones-Representación-IADM72.1</t>
  </si>
  <si>
    <t>IADM39 (M$) Monto Transferido al Fondo Común Municipal</t>
  </si>
  <si>
    <t>Egresos</t>
  </si>
  <si>
    <t>Finanzas-Egresos-FCM-IADM39</t>
  </si>
  <si>
    <t>IADM72 (M$) Viáticos Personal de Planta y Contrata</t>
  </si>
  <si>
    <t>Viáticos</t>
  </si>
  <si>
    <t>Finanzas-Gastos-Viáticos-IADM72</t>
  </si>
  <si>
    <t>IADM12 (%) Participación de Gastos Corrientes en el Gasto Total</t>
  </si>
  <si>
    <t>Indicador-Gastos-Gastos Corrientes-IADM12</t>
  </si>
  <si>
    <t>IADM86 (%) Participación de Gastos en Bienes y Servicios de Consumo sobre los Ingresos Propios (desde 2008)</t>
  </si>
  <si>
    <t>Participación de Gastos en Bienes y Servicios de Consumo sobre los Ingresos Propios (desde 2008)</t>
  </si>
  <si>
    <t>Indicador-Ingresos-IPP-IADM86</t>
  </si>
  <si>
    <t>IADM133 (%) Participación del Área de Actividades Municipales en el Gasto Total (Devengado)</t>
  </si>
  <si>
    <t>Área de Gestión</t>
  </si>
  <si>
    <t>Indicador-Gastos-Área de Gestión-IADM133</t>
  </si>
  <si>
    <t>IADM130 (%) Participación del Área de Gestión Interna en el Gasto Total (Devengado)</t>
  </si>
  <si>
    <t>Indicador-Gastos-Área de Gestión-IADM130</t>
  </si>
  <si>
    <t>IADM134 (%) Participación del Área de Programas Culturales en el Gasto Total (Devengado)</t>
  </si>
  <si>
    <t>Indicador-Gastos-Programas Culturales-IADM134</t>
  </si>
  <si>
    <t>IADM135 (%) Participación del Área de Programas Recreacionales en el Gasto Total (Devengado)</t>
  </si>
  <si>
    <t>Indicador-Gastos-Programas Recreacionales-IADM135</t>
  </si>
  <si>
    <t>IADM132 (%) Participación del Área de Programas Sociales en el Gasto Total (Devengado)</t>
  </si>
  <si>
    <t>Indicador-Gastos-Programas Sociales-IADM132</t>
  </si>
  <si>
    <t>IADM131 (%) Participación del Área de Servicios Comunitarios en el Gasto Total (Devengado)</t>
  </si>
  <si>
    <t>Indicador-Gastos-Servicios Comunitarios-IADM131</t>
  </si>
  <si>
    <t>IADM30 (%) Relación entre Aportes y Recepción del Fondo Común Municipal (FCM)</t>
  </si>
  <si>
    <t>Indicador-Ingresos-FCM-IADM30</t>
  </si>
  <si>
    <t>IADM232 (M$) Disponibilidad Presupuestaria (42%) de Gastos en Personal (según criterio presupuestario IPP)</t>
  </si>
  <si>
    <t>Personal</t>
  </si>
  <si>
    <t>Disponibilidad Presupuestaria (42%) de Gastos en Personal (según criterio presupuestario IPP)</t>
  </si>
  <si>
    <t>Finanzas-Presupuesto-Personal-IADM232</t>
  </si>
  <si>
    <t>IADM79 (M$) Gasto Personal a Contrata (cuenta presupuestaria 215.21.02)</t>
  </si>
  <si>
    <t>Finanzas-Gastos-Personal-IADM79</t>
  </si>
  <si>
    <t>IADM80 (M$) Gasto Personal a Honorarios (cuenta presupuestaria 215.21.03)</t>
  </si>
  <si>
    <t>Finanzas-Gastos-Personal-IADM80</t>
  </si>
  <si>
    <t>IADM80.1 (M$) Gasto Personal a Honorarios Suma Alzada y Asimilados a Grado (sólo 21.03.001 y 21.03.002)</t>
  </si>
  <si>
    <t>Finanzas-Gastos-Personal-IADM80.1</t>
  </si>
  <si>
    <t>IADM80.2 (M$) Gasto Personal Código del Trabajo (cuenta presupuestaria 21.03.004)</t>
  </si>
  <si>
    <t>Finanzas-Gastos-Personal-IADM80.2</t>
  </si>
  <si>
    <t>IADM78 (M$) Gasto Personal Planta (cuenta presupuestaria 215.21.01)</t>
  </si>
  <si>
    <t>Finanzas-Gastos-Personal-IADM78</t>
  </si>
  <si>
    <t>IADM111 (M$) Gasto Personal por Prestaciones de Servicios en Programas Comunitarios (cuenta presupuestaria 215.21.04.004)</t>
  </si>
  <si>
    <t>Programas Comunitarios</t>
  </si>
  <si>
    <t>Gasto Personal por Prestaciones de Servicios en Programas Comunitarios (cuenta presupuestaria 215.21.04.004)</t>
  </si>
  <si>
    <t>Finanzas-Gastos-Programas Comunitarios-IADM111</t>
  </si>
  <si>
    <t>IADM58 (M$) Gastos en Personal Municipal (excluye Dieta, Consejo y Prestaciones de Servicios en Prog. Comunitarios)</t>
  </si>
  <si>
    <t>Gastos en Personal Municipal (excluye Dieta, Consejo y Prestaciones de Servicios en Prog. Comunitarios)</t>
  </si>
  <si>
    <t>Finanzas-Gastos-Personal-IADM58</t>
  </si>
  <si>
    <t>IADM61 (M$) Gastos en Personal Municipal (Subtítulo 21)</t>
  </si>
  <si>
    <t>Finanzas-Gastos-Personal-IADM61</t>
  </si>
  <si>
    <t>IADM63 (M$) Límite del 10% Gasto Personal a Honorarios</t>
  </si>
  <si>
    <t>Límite del 10% Gasto Personal a Honorarios</t>
  </si>
  <si>
    <t>IADM63</t>
  </si>
  <si>
    <t>Indicador-Gastos-Personal-IADM63</t>
  </si>
  <si>
    <t>IADM62 (N°) Límite del 20% Gasto Personal a Contrata válido hasta año 2016</t>
  </si>
  <si>
    <t>(N°)</t>
  </si>
  <si>
    <t>Indicador-Gastos-Personal-IADM62</t>
  </si>
  <si>
    <t>IADM621 (M$) Límite del 40% Gasto Personal a Contrata, Ley 20.922 (desde 2016)</t>
  </si>
  <si>
    <t>Indicador-Gastos-Personal-IADM621</t>
  </si>
  <si>
    <t>IADM32 (%) Participación de Gastos en Capacitación sobre el Gasto Total en Personal</t>
  </si>
  <si>
    <t>Capacitación</t>
  </si>
  <si>
    <t>Indicador-Gastos-Capacitación-IADM32</t>
  </si>
  <si>
    <t>IADM24 (%) Participación de Gastos en Capacitación sobre Ingresos Totales (descontadas las transferencias)</t>
  </si>
  <si>
    <t>Participación de Gastos en Capacitación sobre Ingresos Totales (descontadas las transferencias)</t>
  </si>
  <si>
    <t>Indicador-Gastos-Capacitación-IADM24</t>
  </si>
  <si>
    <t>IADM144 (%) Participación de Gastos en Personal Respecto del Umbral Legal (42%) según Ley 20.922 vigente desde año 2016</t>
  </si>
  <si>
    <t>Participación de Gastos en Personal Respecto del Umbral Legal (42%) según Ley 20.922 vigente desde año 2016</t>
  </si>
  <si>
    <t>Indicador-Gastos-Personal-IADM144</t>
  </si>
  <si>
    <t>IADM17 (%) Participación Gasto en Personal en Gastos Corrientes</t>
  </si>
  <si>
    <t>Indicador-Gastos-Personal-IADM17</t>
  </si>
  <si>
    <t>IADM37 (%) Participación Gasto en Personal sobre los Ingresos Propios (límite del 35%) criterio CGR válido hasta el 2016</t>
  </si>
  <si>
    <t>Ingresos Popios</t>
  </si>
  <si>
    <t>Participación Gasto en Personal sobre los Ingresos Propios (límite del 35%) criterio CGR válido hasta el 2016</t>
  </si>
  <si>
    <t>Indicador-Gastos-Ingresos Popios-IADM37</t>
  </si>
  <si>
    <t>IADM23 (M$) Umbral Legal (35%) de Gastos en Personal (en miles de pesos) criterio CGR valido hasta año 2016</t>
  </si>
  <si>
    <t>Umbral Legal (35%) de Gastos en Personal (en miles de pesos) criterio CGR valido hasta año 2016</t>
  </si>
  <si>
    <t>Indicador-Gastos-Personal-IADM23</t>
  </si>
  <si>
    <t>IADM231 (M$) Umbral Legal (42%) de Gastos en Personal (en miles de pesos) Ley 20.922 (vigente desde año 2016)</t>
  </si>
  <si>
    <t>Umbral Legal (42%) de Gastos en Personal (en miles de pesos) Ley 20.922 (vigente desde año 2016)</t>
  </si>
  <si>
    <t>Indicador-Gastos-Personal-IADM231</t>
  </si>
  <si>
    <t>IADM73 (M$) Asignación Concejales (Art. 76, Ley 18.695)</t>
  </si>
  <si>
    <t>Concejales</t>
  </si>
  <si>
    <t>Finanzas-Gastos-Concejales-IADM73</t>
  </si>
  <si>
    <t>IADM88 (M$) Asistencia Social</t>
  </si>
  <si>
    <t>Finanzas-Gastos-Asistencia Social-IADM88</t>
  </si>
  <si>
    <t>RFNDRMUN (M$) Fondo Nacional de Desarrollo Regional Municipal</t>
  </si>
  <si>
    <t>FNDM</t>
  </si>
  <si>
    <t>Finanzas-Ingresos-FNDM-RFNDRMUN</t>
  </si>
  <si>
    <t>IADM22 (M$) Inversión Municipal</t>
  </si>
  <si>
    <t>Inversión</t>
  </si>
  <si>
    <t>Municipal</t>
  </si>
  <si>
    <t>Finanzas-Inversión-Municipal-IADM22</t>
  </si>
  <si>
    <t>IADM16 (%) Participación de Inversión con Recursos Externos sobre la Inversión Total</t>
  </si>
  <si>
    <t>Recursos Externos</t>
  </si>
  <si>
    <t>Indicador-Inversión-Recursos Externos-IADM16</t>
  </si>
  <si>
    <t>IADM15 (%) Participación de Inversión con Recursos Propios sobre Inversión Total</t>
  </si>
  <si>
    <t>Recursos Propios</t>
  </si>
  <si>
    <t>Indicador-Inversión-Recursos Propios-IADM15</t>
  </si>
  <si>
    <t>IADM14 (%) Participación de la Inversión en el Gasto Total</t>
  </si>
  <si>
    <t>Gasto Total</t>
  </si>
  <si>
    <t>Indicador-Inversión-Gasto Total-IADM14</t>
  </si>
  <si>
    <t>IADM76 (M$) Transferencias a Educación</t>
  </si>
  <si>
    <t>Educación</t>
  </si>
  <si>
    <t>Finanzas-Egresos-Transferencias-IADM76</t>
  </si>
  <si>
    <t>IADM77 (M$) Transferencias a Salud (incluye Aporte MINSAL)</t>
  </si>
  <si>
    <t>Salud</t>
  </si>
  <si>
    <t>Finanzas-Egresos-Transferencias-IADM77</t>
  </si>
  <si>
    <t>IADM60 (M$) Transferencias Corrientes</t>
  </si>
  <si>
    <t>Finanzas-Egresos-Transferencia-IADM60</t>
  </si>
  <si>
    <t>IADM87 (M$) Transferencias Corrientes a Organizaciones Comunitarias</t>
  </si>
  <si>
    <t>Finanzas-Egresos-Transferencia-IADM87</t>
  </si>
  <si>
    <t>IADM91 (M$) Consumo de Agua</t>
  </si>
  <si>
    <t>Consumo Agua</t>
  </si>
  <si>
    <t>Finanzas-Gastos-Consumo Agua-IADM91</t>
  </si>
  <si>
    <t>BGAGI (M$) Consumo de Agua Dependencias Municipales.</t>
  </si>
  <si>
    <t>Finanzas-Gastos-Consumo Agua-BGAGI</t>
  </si>
  <si>
    <t>BGASC (M$) Consumo de Agua en Servicios Comunitarios.</t>
  </si>
  <si>
    <t>Finanzas-Gastos-Consumo Agua-BGASC</t>
  </si>
  <si>
    <t>IADM90 (M$) Consumo de Electricidad</t>
  </si>
  <si>
    <t>Consumo Electricidad</t>
  </si>
  <si>
    <t>Finanzas-Gastos-Consumo Electricidad-IADM90</t>
  </si>
  <si>
    <t>BGEGI (M$) Consumo de Electricidad Dependencias Municipales.</t>
  </si>
  <si>
    <t>Finanzas-Gastos-Consumo Electricidad-BGEGI</t>
  </si>
  <si>
    <t>BGESC (M$) Consumo de Electricidad en Servicios Comunitarios.</t>
  </si>
  <si>
    <t>Finanzas-Gastos-Consumo Electricidad-BGESC</t>
  </si>
  <si>
    <t>IADM92 (M$) Servicios de Aseo, Recolección de Basura y Vertederos</t>
  </si>
  <si>
    <t>Servicios Aseo</t>
  </si>
  <si>
    <t>Finanzas-Gastos-Servicios Aseo-IADM92</t>
  </si>
  <si>
    <t>BSASC (M$) Servicios de Aseo y Recolección de Basura a la Comunidad.</t>
  </si>
  <si>
    <t>Finanzas-Gastos-Servicios Aseo-BSASC</t>
  </si>
  <si>
    <t>BSAGI (M$) Servicios de Aseo y Recolección de Basura Dependencias Municipales.</t>
  </si>
  <si>
    <t>Finanzas-Gastos-Servicios Aseo-BSAGI</t>
  </si>
  <si>
    <t>IADM93 (M$) Servicios de Mantención de Alumbrado Público</t>
  </si>
  <si>
    <t>Alumbrado Público</t>
  </si>
  <si>
    <t>Finanzas-Gastos-Alumbrado Público-IADM93</t>
  </si>
  <si>
    <t>BSMJSC (M$) Servicios de Mantención de Jardines de la Comunidad.</t>
  </si>
  <si>
    <t>Servicios Jardines</t>
  </si>
  <si>
    <t>Finanzas-Gastos-Servicios Jardines-BSMJSC</t>
  </si>
  <si>
    <t>BSMJGI (M$) Servicios de Mantención de Jardines Dependencias Municipales.</t>
  </si>
  <si>
    <t>Finanzas-Gastos-Servicios Jardines-BSMJGI</t>
  </si>
  <si>
    <t>IADM120 (M$) Servicios de Mantención de Jardines Total Gastos devengados</t>
  </si>
  <si>
    <t>Finanzas-Gastos-Servicios Jardines-IADM120</t>
  </si>
  <si>
    <t>IADM95 (M$) Servicios de Mantención de Señalización de Tránsito</t>
  </si>
  <si>
    <t>Servicios Tránsito</t>
  </si>
  <si>
    <t>Finanzas-Gastos-Servicios Tránsito-IADM95</t>
  </si>
  <si>
    <t>IADM94 (M$) Servicios de Mantención de Semáforos</t>
  </si>
  <si>
    <t>Finanzas-Gastos-Servicios Tránsito-IADM94</t>
  </si>
  <si>
    <t>RCOMPRED (M$) Compensación Predios Exentos del Pago de Impuesto Territorial (Monto Percibido)</t>
  </si>
  <si>
    <t>Compensación Predios</t>
  </si>
  <si>
    <t>Finanzas-Ingresos-Compensación Predios-RCOMPRED</t>
  </si>
  <si>
    <t>RFIMGM (M$) Fondo de Incentivo al Mejoramiento de la Gestión Municipal (FIGEM)</t>
  </si>
  <si>
    <t>Fondo Incentivo GM</t>
  </si>
  <si>
    <t>Finanzas-Ingresos-Fondo Incentivo GM-RFIMGM</t>
  </si>
  <si>
    <t>RPMB10 (M$) Programa de Mejoramiento de Barrios (PMB) (egresos registrados) (dato desde año 2009)</t>
  </si>
  <si>
    <t>Finanzas-Egresos-Programas Sociales-RPMB10</t>
  </si>
  <si>
    <t>RPMU11 (M$) Programa de Mejoramiento Urbano y Equipamiento Comunal (PMU) (egresos registrados) (datos desde año 2009)</t>
  </si>
  <si>
    <t>Programa de Mejoramiento Urbano y Equipamiento Comunal (PMU) (egresos registrados) (datos desde año 2009)</t>
  </si>
  <si>
    <t>Finanzas-Egresos-Programas Sociales-RPMU11</t>
  </si>
  <si>
    <t>RPREMIR (M$) Programa Prevención y Mitigación de Riesgos (PREMIR)</t>
  </si>
  <si>
    <t>Finanzas-Egresos-Programas Sociales-RPREMIR</t>
  </si>
  <si>
    <t>RRECONST (M$) Programa Recuperación de Ciudades (FRC)</t>
  </si>
  <si>
    <t>Finanzas-Egresos-Programas Sociales-RRECONST</t>
  </si>
  <si>
    <t>RPRBIPE (M$) Programa Revitalización de Barrios e Infraestructura Patrimonial y Emblemática (PRBIPE)</t>
  </si>
  <si>
    <t>Finanzas-Egresos-Programas Sociales-RPRBIPE</t>
  </si>
  <si>
    <t>RPTRAC (M$) Programa Tenencia Responsable de Animales de Compañía (PTRAC) (datos desde 2017)</t>
  </si>
  <si>
    <t>Finanzas-Egresos-Programas Sociales-RPTRAC</t>
  </si>
  <si>
    <t>RSFM12 (M$) Sistema Financiero Municipal (SIFIM)</t>
  </si>
  <si>
    <t>SIFIM</t>
  </si>
  <si>
    <t>Finanzas-Egresos-SIFIM-RSFM12</t>
  </si>
  <si>
    <t>FCM001 (M$) Monto Percibido por Fondo Común Municipal (FCM) al 31 de Diciembre, transferido por TGR (corresponde al monto total percibido por Anticipos Pagados, Saldos Pagados y Aporte Fiscal Pagado).</t>
  </si>
  <si>
    <t>Monto Percibido por Fondo Común Municipal (FCM) al 31 de Diciembre, transferido por TGR (corresponde al monto total percibido por Anticipos Pagados, Saldos Pagados y Aporte Fiscal Pagado).</t>
  </si>
  <si>
    <t>Finanzas-Ingresos-FCM-FCM001</t>
  </si>
  <si>
    <t>IADM100 (%) Eficiencia Cobro Patentes Municipales</t>
  </si>
  <si>
    <t>Indicador-Ingresos-Patentes-IADM100</t>
  </si>
  <si>
    <t>IADM 125 (%) Porcentaje de Ejecución Presupuestaria Devengada Municipal</t>
  </si>
  <si>
    <t>Financiero</t>
  </si>
  <si>
    <t>Indicador-Financiero-Presupuesto-IADM 125</t>
  </si>
  <si>
    <t>Personas</t>
  </si>
  <si>
    <t>Planta</t>
  </si>
  <si>
    <t>Funcionarios de Planta pertenecientes al Escalafón Directivo</t>
  </si>
  <si>
    <t>Personas-Planta-Personal-IRH06</t>
  </si>
  <si>
    <t>Funcionarios de Planta pertenecientes al Escalafón Profesional</t>
  </si>
  <si>
    <t>Personas-Planta-Personal-IRH07</t>
  </si>
  <si>
    <t>MGRADALC (N°) Grado del Alcalde</t>
  </si>
  <si>
    <t>Directivo</t>
  </si>
  <si>
    <t>Personas-Directivo-Personal-MGRADALC</t>
  </si>
  <si>
    <t>N° Funcionarios de Planta</t>
  </si>
  <si>
    <t>Personas-Planta-Personal-IRH05</t>
  </si>
  <si>
    <t>N° Funcionarios de Planta Hombres</t>
  </si>
  <si>
    <t>Personas-Género-Personal-IRH03</t>
  </si>
  <si>
    <t>N° Funcionarios de Planta Mujeres</t>
  </si>
  <si>
    <t>Personas-Género-Personal-IRH04</t>
  </si>
  <si>
    <t>N° Funcionarios de Planta No Profesionales</t>
  </si>
  <si>
    <t>Personas-Planta-Personal-IRH02</t>
  </si>
  <si>
    <t>N° Funcionarios de Planta Profesionales</t>
  </si>
  <si>
    <t>Personas-Planta-Personal-IRH01</t>
  </si>
  <si>
    <t>Nº Funcionarios Hombres de Planta, pertenecientes al escalafón Directivo</t>
  </si>
  <si>
    <t>Personas-Género-Personal-MHPPD</t>
  </si>
  <si>
    <t>Nº Funcionarios Mujeres de Planta, pertenecientes al escalafón Directivo</t>
  </si>
  <si>
    <t>Personas-Género-Personal-MMPPD</t>
  </si>
  <si>
    <t>Nº Hombres de Planta, pertenecientes al escalafón Profesional</t>
  </si>
  <si>
    <t>Personas-Género-Personal-MHPPP</t>
  </si>
  <si>
    <t>Nº Hombres No Profesionales de Planta (sin título profesional)</t>
  </si>
  <si>
    <t>Personas-Género-Personal-MHNPDP</t>
  </si>
  <si>
    <t>Nº Hombres Profesionales de Planta</t>
  </si>
  <si>
    <t>Personas-Género-Personal-MHPDP</t>
  </si>
  <si>
    <t>Nº Mujeres de Planta pertenecientes al escalafón Profesional</t>
  </si>
  <si>
    <t>Personas-Género-Personal-MMPPP</t>
  </si>
  <si>
    <t>Nº Mujeres No Profesionales de Planta (sin título profesional)</t>
  </si>
  <si>
    <t>Personas-Género-Personal-MMNPDP</t>
  </si>
  <si>
    <t>Nº Mujeres Profesionales de Planta</t>
  </si>
  <si>
    <t>Personas-Género-Personal-MMPDP</t>
  </si>
  <si>
    <t>Contrata</t>
  </si>
  <si>
    <t>Funcionarios a Contrata pertenecientes al Escalafón Profesional</t>
  </si>
  <si>
    <t>Personas-Contrata-Personal-IRH14</t>
  </si>
  <si>
    <t>N° Funcionarios a Contrata</t>
  </si>
  <si>
    <t>Personas-Contrata-Personal-IRH12</t>
  </si>
  <si>
    <t>N° Funcionarios a Contrata Hombres</t>
  </si>
  <si>
    <t>Personas-Género-Personal-IRH10</t>
  </si>
  <si>
    <t>N° Funcionarios a Contrata Mujeres</t>
  </si>
  <si>
    <t>Personas-Género-Personal-IRH11</t>
  </si>
  <si>
    <t>N° Funcionarios a Contrata No Profesionales</t>
  </si>
  <si>
    <t>Personas-Contrata-Personal-IRH09</t>
  </si>
  <si>
    <t>N° Funcionarios a Contrata Profesional</t>
  </si>
  <si>
    <t>Personas-Contrata-Personal-IRH08</t>
  </si>
  <si>
    <t>Nº Hombres a Contrata pertenecientes al escalafón Directivo</t>
  </si>
  <si>
    <t>Personas-Género-Personal-MHCPD</t>
  </si>
  <si>
    <t>Nº Hombres a Contrata pertenecientes al escalafón Profesional</t>
  </si>
  <si>
    <t>Personas-Género-Personal-MHCPP</t>
  </si>
  <si>
    <t>Nº Hombres No Profesionales a Contrata (sin título profesional)</t>
  </si>
  <si>
    <t>Personas-Género-Personal-MHNPC</t>
  </si>
  <si>
    <t>Nº Hombres Profesionales a Contrata</t>
  </si>
  <si>
    <t>Personas-Género-Personal-MHPC</t>
  </si>
  <si>
    <t>Nº Mujeres a Contrata pertenecientes al escalafón Directivo</t>
  </si>
  <si>
    <t>Personas-Género-Personal-MMCPD</t>
  </si>
  <si>
    <t>Nº Mujeres a Contrata pertenecientes al escalafón Profesional</t>
  </si>
  <si>
    <t>Personas-Género-Personal-MMCPP</t>
  </si>
  <si>
    <t>Nº Mujeres No Profesionales a Contrata (sin título profesional)</t>
  </si>
  <si>
    <t>Personas-Género-Personal-MMNPC</t>
  </si>
  <si>
    <t>Nº Mujeres Profesionales a Contrata</t>
  </si>
  <si>
    <t>Personas-Género-Personal-MMPC</t>
  </si>
  <si>
    <t>N° Funcionarios a Honorarios a Programas (Subtítulo 21.04.004)</t>
  </si>
  <si>
    <t>Personas-Honorarios-Personal-IRH16</t>
  </si>
  <si>
    <t>Nº Funcionarios a Honorarios Hombres, destinados a Programas Comunitarios (21.04.004.000) (1 más 2)</t>
  </si>
  <si>
    <t>Personas-Género-Personal-MTPHPH</t>
  </si>
  <si>
    <t>Nº Funcionarios a Honorarios Hombres, destinados a Programas Comunitarios con Recursos Externos (21.04.004.000) (2)</t>
  </si>
  <si>
    <t>Personas-Género-Personal-MTPHPHE</t>
  </si>
  <si>
    <t>Nº Funcionarios a Honorarios Hombres, destinados a Programas Comunitarios con Recursos Municipales (cta 21.04.004.000) (1)</t>
  </si>
  <si>
    <t>Personas-Género-Personal-MTPHPHI</t>
  </si>
  <si>
    <t>Nº Funcionarios a Honorarios Mujeres, destinados a Programas Comunitarios (21.04.004.000) (1 más 2)</t>
  </si>
  <si>
    <t>Personas-Género-Personal-MTPHPM</t>
  </si>
  <si>
    <t>Nº Funcionarios a Honorarios Mujeres, destinados a Programas Comunitarios con Recursos Externos (21.04.004.000) (2)</t>
  </si>
  <si>
    <t>Personas-Género-Personal-MTPHPME</t>
  </si>
  <si>
    <t>Nº Funcionarios a Honorarios Mujeres, destinados a Programas Comunitarios con Recursos Municipales (21.04.004.000) (1)</t>
  </si>
  <si>
    <t>Personas-Género-Personal-MTPHPMI</t>
  </si>
  <si>
    <t>N° Funcionarios a Honorarios sector Municipal (Subtitulo 21.03)</t>
  </si>
  <si>
    <t>Personas-Honorarios-Personal-IRH15</t>
  </si>
  <si>
    <t>Nº Total Funcionarios a Honorarios de Sexo Femenino (21.03.000.000)</t>
  </si>
  <si>
    <t>Personas-Género-Personal-MTPHM</t>
  </si>
  <si>
    <t>Nº Total Funcionarios a Honorarios de Sexo Masculino (21.03.000.000)</t>
  </si>
  <si>
    <t>Personas-Género-Personal-MTPHH</t>
  </si>
  <si>
    <t>N° Funcionarios Municipales de Sexo Femenino (Planta y Contrata)</t>
  </si>
  <si>
    <t>Personas-Género-Personal-IRH18</t>
  </si>
  <si>
    <t>N° Funcionarios Municipales de Sexo Masculino (Planta y Contrata)</t>
  </si>
  <si>
    <t>Personas-Género-Personal-IRH19</t>
  </si>
  <si>
    <t>Planta y Contrata</t>
  </si>
  <si>
    <t>N° Funcionarios Municipales (Planta y Contrata)</t>
  </si>
  <si>
    <t>Personas-Planta y Contrata-Personal-IRH17</t>
  </si>
  <si>
    <t>IADM25 (%) Nivel de Profesionalización del Personal Municipal</t>
  </si>
  <si>
    <t>Nivel</t>
  </si>
  <si>
    <t>Indicador-Nivel-Personal-IADM25</t>
  </si>
  <si>
    <t>IADM33 (%) Participación Femenina de Funcionarios Municipales</t>
  </si>
  <si>
    <t>Participación</t>
  </si>
  <si>
    <t>Indicador-Género-Participación-IADM33</t>
  </si>
  <si>
    <t>IADM35 (%) Participación Femenina en Escalafones Profesionales y Directivos sobre el Total de Funcionarios Municipales  en estos Escalafones</t>
  </si>
  <si>
    <t>Participación Femenina en Escalafones Profesionales y Directivos sobre el Total de Funcionarios Municipales en estos Escalafones</t>
  </si>
  <si>
    <t>Indicador-Género-Participación-IADM35</t>
  </si>
  <si>
    <t>IADM27 (%) Participación Femenina en Profesionales y Directivos Municipales Sobre el Total de Funcionarios Municipales</t>
  </si>
  <si>
    <t>Participación Femenina en Profesionales y Directivos Municipales Sobre el Total de Funcionarios Municipales</t>
  </si>
  <si>
    <t>Indicador-Género-Participación-IADM27</t>
  </si>
  <si>
    <t>IADM26 (%) Participación Masculina de Funcionarios Municipales</t>
  </si>
  <si>
    <t>Indicador-Género-Participación-IADM26</t>
  </si>
  <si>
    <t>IADM36 (%) Participación Masculina en Escalafones Profesionales y Directivos sobre el Total de Funcionarios Municipales en estos Escalafones</t>
  </si>
  <si>
    <t>Participación Masculina en Escalafones Profesionales y Directivos sobre el Total de Funcionarios Municipales en estos Escalafones</t>
  </si>
  <si>
    <t>Indicador-Género-Participación-IADM36</t>
  </si>
  <si>
    <t>IADM34 (%) Participación Masculina en Profesionales y Directivos Municipales sobre el Total de Funcionarios Municipales</t>
  </si>
  <si>
    <t>Indicador-Género-Participación-IADM34</t>
  </si>
  <si>
    <t>IPEEC (N°) Población Comunal en Edad Escolar</t>
  </si>
  <si>
    <t>Densidad</t>
  </si>
  <si>
    <t>Demografía</t>
  </si>
  <si>
    <t>Personas-Densidad-Población-IPEEC</t>
  </si>
  <si>
    <t>IEDU003 (S-N) ¿Posee Enseñanza Media Municipal?</t>
  </si>
  <si>
    <t>Pregunta</t>
  </si>
  <si>
    <t>Enseñanza media</t>
  </si>
  <si>
    <t>(S-N)</t>
  </si>
  <si>
    <t>Pregunta-Enseñanza media-Enseñanza media-IEDU003</t>
  </si>
  <si>
    <t>MDESMEDU (S-N) Realizó Traspaso de la Educación Municipal al Servicio Local de Educación (desmunicipalización)</t>
  </si>
  <si>
    <t>Comunal</t>
  </si>
  <si>
    <t>SLE</t>
  </si>
  <si>
    <t>Realizó Traspaso de la Educación Municipal al Servicio Local de Educación (desmunicipalización)</t>
  </si>
  <si>
    <t>Pregunta-Comunal-SLE-MDESMEDU</t>
  </si>
  <si>
    <t>MPADEM (S-N) ¿Su Municipio Posee PADEM?</t>
  </si>
  <si>
    <t>Posee</t>
  </si>
  <si>
    <t>PADEM</t>
  </si>
  <si>
    <t>Pregunta-Posee-PADEM-MPADEM</t>
  </si>
  <si>
    <t>IEDU001 (TEXT) Tipo de Administración del Sistema de Educacion Municipal</t>
  </si>
  <si>
    <t>Funcionamiento</t>
  </si>
  <si>
    <t>Administración</t>
  </si>
  <si>
    <t>Tipo de Administración del Sistema de Educacion Municipal</t>
  </si>
  <si>
    <t>IEDU001</t>
  </si>
  <si>
    <t>Indicador-Funcionamiento-Administración-IEDU001</t>
  </si>
  <si>
    <t>IEDU009 (%) Cobertura en Educación Municipal</t>
  </si>
  <si>
    <t>Cobertura</t>
  </si>
  <si>
    <t>Indicador-Funcionamiento-Cobertura-IEDU009</t>
  </si>
  <si>
    <t>DMGBA (N°) Matrícula General de Alumnos de Enseñanza Básica Municipal</t>
  </si>
  <si>
    <t>Enseñanza básica</t>
  </si>
  <si>
    <t>Matrícula</t>
  </si>
  <si>
    <t>Personas-Enseñanza básica-Matrícula-DMGBA</t>
  </si>
  <si>
    <t>DMGMA (N°) Matrícula General de Alumnos de Enseñanza Media Municipal</t>
  </si>
  <si>
    <t>Personas-Enseñanza media-Matrícula-DMGMA</t>
  </si>
  <si>
    <t>DMIB (N°) Matrícula Inicial de Alumnos de Enseñanza Básica Municipal</t>
  </si>
  <si>
    <t>Personas-Enseñanza básica-Matrícula-DMIB</t>
  </si>
  <si>
    <t>DMIM (N°) Matrícula Inicial de Alumnos de Enseñanza Media Municipal</t>
  </si>
  <si>
    <t>Personas-Enseñanza básica-Matrícula-DMIM</t>
  </si>
  <si>
    <t>DNAM (N°) Matrícula Inicial en Establecimientos Municipales</t>
  </si>
  <si>
    <t>Personas-Municipales-Matrícula-DNAM</t>
  </si>
  <si>
    <t>DMIPP (N°) Matrícula Inicial en Establecimientos Particulares Pagados</t>
  </si>
  <si>
    <t>Particulares pagados</t>
  </si>
  <si>
    <t>Personas-Particulares pagados-Matrícula-DMIPP</t>
  </si>
  <si>
    <t xml:space="preserve">DMIPS (N°) Matrícula Inicial en Establecimientos Particulares Subvencionados </t>
  </si>
  <si>
    <t>Subvencionados</t>
  </si>
  <si>
    <t>Personas-Subvencionados-Matrícula-DMIPS</t>
  </si>
  <si>
    <t>IEDU008 (PERS) Matrícula Promedio Mensual Establecimientos de Educación Municipal</t>
  </si>
  <si>
    <t>Personas-Municipales-Matrícula-IEDU008</t>
  </si>
  <si>
    <t>IEDU005 (%) Porcentaje de Asistencia Escolar Comunal</t>
  </si>
  <si>
    <t>Asistencia Escolar</t>
  </si>
  <si>
    <t>Indicador-Funcionamiento-Asistencia Escolar-IEDU005</t>
  </si>
  <si>
    <t>IEDU006 (%) Porcentaje de Retiro de Alumnos de Establecimientos Municipales en Enseñanza Básica</t>
  </si>
  <si>
    <t>Enseñanza Básica</t>
  </si>
  <si>
    <t>Retiro</t>
  </si>
  <si>
    <t>Indicador-Enseñanza Básica-Retiro-IEDU006</t>
  </si>
  <si>
    <t>IEDU007 (%) Porcentaje de Retiro de Alumnos de Establecimientos Municipales en Enseñanza Media</t>
  </si>
  <si>
    <t>Indicador-Enseñanza media-Retiro-IEDU007</t>
  </si>
  <si>
    <t>PSU</t>
  </si>
  <si>
    <t>Número de alumnos de 4º medio de colegios municipales que rindieron la PSU por primera vez</t>
  </si>
  <si>
    <t>Personas-Municipales-PSU-UPRM</t>
  </si>
  <si>
    <t>Número de alumnos de 4º medio de colegios particulares que rindieron la PSU por primera vez</t>
  </si>
  <si>
    <t>Personas-Particulares pagados-PSU-UPRP</t>
  </si>
  <si>
    <t>Número de alumnos de 4º medio de colegios particulares subvencionados que rindieron la PSU por primera vez</t>
  </si>
  <si>
    <t>Personas-Subvencionados-PSU-UPRPS</t>
  </si>
  <si>
    <t>Número de PSU igual o superior a 450 puntos (que rinde la prueba por primera vez) en colegios municipales</t>
  </si>
  <si>
    <t>Personas-Municipales-PSU-UPPSM</t>
  </si>
  <si>
    <t>Número de PSU igual o superior a 450 puntos (que rinde la prueba por primera vez) en colegios particulares pagados</t>
  </si>
  <si>
    <t>Personas-Particulares pagados-PSU-UPPSP</t>
  </si>
  <si>
    <t>Número de PSU igual o superior a 450 puntos (que rinde la prueba por primera vez) en colegios particulares subvencionados</t>
  </si>
  <si>
    <t>Personas-Subvencionados-PSU-UPPSPS</t>
  </si>
  <si>
    <t>IEDU011 (%) Porcentaje de Puntajes PSU Igual o Superior a 450 Puntos en Establecimientos Municipales de Educación</t>
  </si>
  <si>
    <t>Porcentaje de Puntajes PSU Igual o Superior a 450 Puntos en Establecimientos Municipales de Educación</t>
  </si>
  <si>
    <t>Indicador-Municipales-PSU-IEDU011</t>
  </si>
  <si>
    <t>IEDU013 (%) Porcentaje de Puntajes PSU Igual o Superior a 450 Puntos en Establecimientos Particulares Pagados de Educación</t>
  </si>
  <si>
    <t>Porcentaje de Puntajes PSU Igual o Superior a 450 Puntos en Establecimientos Particulares Pagados de Educación</t>
  </si>
  <si>
    <t>Indicador-Particulares pagados-PSU-IEDU013</t>
  </si>
  <si>
    <t>IEDU012 (%) Porcentaje de Puntajes PSU Igual o Superior a 450 Puntos en Establecimientos  Particulares Subvencionados de Educación</t>
  </si>
  <si>
    <t>Porcentaje de Puntajes PSU Igual o Superior a 450 Puntos en Establecimientos Particulares Subvencionados de Educación</t>
  </si>
  <si>
    <t>Indicador-Subvencionados-PSU-IEDU012</t>
  </si>
  <si>
    <t>IEDU019 (%) Aporte del MINEDUC (Subvención) respecto al Ingreso Total Percibido Sector Educación</t>
  </si>
  <si>
    <t>MINEDUC</t>
  </si>
  <si>
    <t>Aporte</t>
  </si>
  <si>
    <t>Indicador-MINEDUC-Aporte-IEDU019</t>
  </si>
  <si>
    <t>IEDU020 (M$) Aporte Municipal al Sector Educación</t>
  </si>
  <si>
    <t>Finanzas-Egresos-Aporte-IEDU020</t>
  </si>
  <si>
    <t>IEDU022 (%) Aporte Municipal al Sector Educación respecto al Ingreso Total Percibido Municipal</t>
  </si>
  <si>
    <t>Indicador-Gastos-Aporte-IEDU022</t>
  </si>
  <si>
    <t>IEDU021 (%) Aporte Municipal al Sector Educación respecto al Ingreso Total Percibido Sector Educación</t>
  </si>
  <si>
    <t>Aporte Municipal al Sector Educación respecto al Ingreso Total Percibido Sector Educación</t>
  </si>
  <si>
    <t>Indicador-Gastos-Aporte-IEDU021</t>
  </si>
  <si>
    <t>RFNDRE (M$) Fondo Nacional de Desarrollo Regional (FNDR) a Educación</t>
  </si>
  <si>
    <t>ingresos</t>
  </si>
  <si>
    <t>FNDR</t>
  </si>
  <si>
    <t>Finanzas-ingresos-FNDR-RFNDRE</t>
  </si>
  <si>
    <t>IEDU016 (M$) Ingresos Educación  (Ingreso Total Percibido)</t>
  </si>
  <si>
    <t>Total Percibido</t>
  </si>
  <si>
    <t>Finanzas-Ingresos-Total Percibido-IEDU016</t>
  </si>
  <si>
    <t>IEDU999 (M$) Ingresos Educación (Ingreso Total Percibido) sin Saldo Inicial de Caja</t>
  </si>
  <si>
    <t>Total-Saldo Caja</t>
  </si>
  <si>
    <t>Finanzas-Ingresos-Total-Saldo Caja-IEDU999</t>
  </si>
  <si>
    <t>IEDU017 (M$) Ingresos Totales de Educación Municipal descontadas las Transferencias del Municipio a Educación</t>
  </si>
  <si>
    <t>Total-Transferencia</t>
  </si>
  <si>
    <t>Ingresos Totales de Educación Municipal descontadas las Transferencias del Municipio a Educación</t>
  </si>
  <si>
    <t>Finanzas-Ingresos-Total-Transferencia-IEDU017</t>
  </si>
  <si>
    <t>BPIIE (M$) Presupuesto Inicial Sector Educación</t>
  </si>
  <si>
    <t>Finanzas-Presupuesto-Inicial-BPIIE</t>
  </si>
  <si>
    <t>BPVESALINI (M$) Presupuesto Vigente Saldo Inicial de Caja Sector Educación</t>
  </si>
  <si>
    <t>Finanzas-Presupuesto-Vigente-BPVESALINI</t>
  </si>
  <si>
    <t>BPVIE (M$) Presupuesto Vigente Sector Educación</t>
  </si>
  <si>
    <t>Finanzas-Presupuesto-Vigente-BPVIE</t>
  </si>
  <si>
    <t>IEDU018 (M$) Subvención de Escolaridad (del Mineduc)</t>
  </si>
  <si>
    <t>Subvención</t>
  </si>
  <si>
    <t>Finanzas-Ingresos-Subvención-IEDU018</t>
  </si>
  <si>
    <t>IEDU023 (%) Transferencias Municipales a Educación sobre Ingresos Propios Municipales</t>
  </si>
  <si>
    <t>Indicador-Egresos-Transferencia-IEDU023</t>
  </si>
  <si>
    <t>IEDU026 (M$) Gasto en Personal del Sector Educación</t>
  </si>
  <si>
    <t>Finanzas-Gastos-Personal-IEDU026</t>
  </si>
  <si>
    <t>IEDU029 (M$) Gastos de Funcionamiento del Sector Educación</t>
  </si>
  <si>
    <t>Finanzas-Gastos-Funcionamiento-IEDU029</t>
  </si>
  <si>
    <t>IEDU025 (M$) Gastos Educación (Gasto Total Devengado)</t>
  </si>
  <si>
    <t>Finanzas-Gastos-Total-IEDU025</t>
  </si>
  <si>
    <t>IEDU031 (M$) Inversión Real Sector Educación</t>
  </si>
  <si>
    <t>Sector</t>
  </si>
  <si>
    <t>Finanzas-Inversión-Sector-IEDU031</t>
  </si>
  <si>
    <t>IEDU030 (%) Porcentaje de Gastos en Funcionamiento del Sector Educación</t>
  </si>
  <si>
    <t>Indicador-Gastos-Funcionamiento-IEDU030</t>
  </si>
  <si>
    <t>IEDU028 (%) Porcentaje de Gastos en Personal del Area Educación respecto del Aporte de Subvención MINEDUC</t>
  </si>
  <si>
    <t>Porcentaje de Gastos en Personal del Area Educación respecto del Aporte de Subvención MINEDUC</t>
  </si>
  <si>
    <t>Indicador-Gastos-Personal-IEDU028</t>
  </si>
  <si>
    <t>IEDU027 (%) Porcentaje de Gastos en Personal del Sector Educación</t>
  </si>
  <si>
    <t>Indicador-Gastos-Personal-IEDU027</t>
  </si>
  <si>
    <t>IEDU032 (%) Porcentaje de Inversión sobre Gasto Total de Educación</t>
  </si>
  <si>
    <t>Inversión Total</t>
  </si>
  <si>
    <t>Indicador-Gastos-Inversión Total-IEDU032</t>
  </si>
  <si>
    <t>BPIGE (M$) Presupuesto Inicial Gastos Educación</t>
  </si>
  <si>
    <t>Finanzas-Presupuesto-Inicial-BPIGE</t>
  </si>
  <si>
    <t>BPVGE (M$) Presupuesto Vigente Gastos Educación</t>
  </si>
  <si>
    <t>Finanzas-Presupuesto-Vigente-BPVGE</t>
  </si>
  <si>
    <t>DTPND (PERS) Asistentes Adscritos a Establecimientos de Educación Municipal (Fuente: MINEDUC desde 2011)</t>
  </si>
  <si>
    <t>Asistentes</t>
  </si>
  <si>
    <t>Asistentes Adscritos a Establecimientos de Educación Municipal (Fuente: MINEDUC desde 2011)</t>
  </si>
  <si>
    <t>Personas-Asistentes-Personal-DTPND</t>
  </si>
  <si>
    <t>DNDA (N°) Docentes de Aula Contratados (Fuente: MINEDUC)</t>
  </si>
  <si>
    <t>Docentes</t>
  </si>
  <si>
    <t>Personas-Docentes-Personal-DNDA</t>
  </si>
  <si>
    <t>IEDU042.1 (M$) Gasto en Personal a Contrata Sector Educación</t>
  </si>
  <si>
    <t>Finanzas-Gastos-Personal-IEDU042.1</t>
  </si>
  <si>
    <t>IEDU043.1 (M$) Gasto en Personal a Honorarios del Sector Educación (Subtítulo 21.03)</t>
  </si>
  <si>
    <t>Finanzas-Gastos-Personal-IEDU043.1</t>
  </si>
  <si>
    <t xml:space="preserve">IEDU043.2 (M$) Gasto en Personal a Honorarios Suma Alzada y Asimilados a Grado del Sector Educación (sólo 21.03.001 y 21.03.002) </t>
  </si>
  <si>
    <t>Gasto en Personal a Honorarios Suma Alzada y Asimilados a Grado del Sector Educación (sólo 21.03.001 y 21.03.002)</t>
  </si>
  <si>
    <t>Finanzas-Gastos-Personal-IEDU043.2</t>
  </si>
  <si>
    <t>IEDU040.1 (M$) Gasto en Personal de Planta Sector Educación</t>
  </si>
  <si>
    <t>Finanzas-Gastos-Personal-IEDU040.1</t>
  </si>
  <si>
    <t>IEDU026.1 (M$) Gasto Total en Personal del Sector Educación (Subtítulo 21)</t>
  </si>
  <si>
    <t>Finanzas-Gastos-Personal-IEDU026.1</t>
  </si>
  <si>
    <t>IEDU035 (PERS) Número de Alumnos por Docente de Aula (Fuente: MINEDUC)</t>
  </si>
  <si>
    <t>Alumnos</t>
  </si>
  <si>
    <t>Personas-Docentes-Alumnos-IEDU035</t>
  </si>
  <si>
    <t>IEDU042 (N°) Personal a Contrata Sector Educación</t>
  </si>
  <si>
    <t>Personas-Contrata-Personal-IEDU042</t>
  </si>
  <si>
    <t>DTPAEE (N°) Personal Adscrito a Establecimientos de Educación Municipal (Fuente: MINEDUC desde 2011)</t>
  </si>
  <si>
    <t>Establecimientos Municipales</t>
  </si>
  <si>
    <t>Personas-Establecimientos Municipales-Personal-DTPAEE</t>
  </si>
  <si>
    <t>IEDU043 (N°) Personal a Honorarios Sector Educación</t>
  </si>
  <si>
    <t>Personas-Honorarios-Personal-IEDU043</t>
  </si>
  <si>
    <t>MTPND (N°) Personal Asistente de la Educación Municipal (No Docente)</t>
  </si>
  <si>
    <t>Personas-Asistentes-Personal-MTPND</t>
  </si>
  <si>
    <t>IEDU041 (N°) Personal Código del Trabajo Sector Educación</t>
  </si>
  <si>
    <t>Código Trabajo</t>
  </si>
  <si>
    <t>Personas-Código Trabajo-Personal-IEDU041</t>
  </si>
  <si>
    <t>IEDU040 (N°) Personal de Planta Sector Educación</t>
  </si>
  <si>
    <t>Personas-Planta-Personal-IEDU040</t>
  </si>
  <si>
    <t>MTPD (N°) Personal Docente</t>
  </si>
  <si>
    <t>Personas-Docentes-Personal-MTPD</t>
  </si>
  <si>
    <t>MPECT (N°) Personal Honorarios en Prestaciones Serv. Programas Comunitarios Sector Educación (cta. pres. 21.04.004.000)</t>
  </si>
  <si>
    <t>Personal Honorarios en Prestaciones Serv. Programas Comunitarios Sector Educación (cta. pres. 21.04.004.000)</t>
  </si>
  <si>
    <t>Personas-Honorarios-Personal-MPECT</t>
  </si>
  <si>
    <t>IEDU039 (PERS) Personal Sector Educación (Planta y Contrata) (desde 2008)</t>
  </si>
  <si>
    <t>Personas-Planta y Contrata-Personal-IEDU039</t>
  </si>
  <si>
    <t>IEDU036 (%) Porcentaje Personal Docente respecto al Personal del Área Educación (Fuente: Encuesta Municipal)</t>
  </si>
  <si>
    <t xml:space="preserve"> Personal</t>
  </si>
  <si>
    <t>Porcentaje Personal Docente respecto al Personal del Área Educación (Fuente: Encuesta Municipal)</t>
  </si>
  <si>
    <t>Indicador-Docentes- Personal-IEDU036</t>
  </si>
  <si>
    <t>IEDU037 (PERS) Relación Personal Docente vs. Personal No Docente del Sector Educación (Fuente: Encuesta Municipal)</t>
  </si>
  <si>
    <t>Relación</t>
  </si>
  <si>
    <t>Relación Personal Docente vs. Personal No Docente del Sector Educación (Fuente: Encuesta Municipal)</t>
  </si>
  <si>
    <t>Personas-Relación-Personal-IEDU037</t>
  </si>
  <si>
    <t>MTEMCR (N°) Número de Establecimientos de Educación Municipal en Áreas Rurales</t>
  </si>
  <si>
    <t>Cosas</t>
  </si>
  <si>
    <t>Cantidad</t>
  </si>
  <si>
    <t>Establecimientos</t>
  </si>
  <si>
    <t>Cosas-Cantidad-Establecimientos-MTEMCR</t>
  </si>
  <si>
    <t>MTEMCU (N°) Número de Establecimientos de Educación Municipal en Áreas Urbanas</t>
  </si>
  <si>
    <t>Cosas-Cantidad-Establecimientos-MTEMCU</t>
  </si>
  <si>
    <t>IEDU002 (N°) Número de Establecimientos  de Educación Municipal  (rurales y urbanos)</t>
  </si>
  <si>
    <t>Cosas-Cantidad-Establecimientos-IEDU002</t>
  </si>
  <si>
    <t>MASM (S-N) ¿Administra Servicio de Salud Primaria?</t>
  </si>
  <si>
    <t>Primaria</t>
  </si>
  <si>
    <t>Pregunta-Primaria-Administración-MASM</t>
  </si>
  <si>
    <t>HPISM (N°) Población Inscrita Validada en Servicios de Salud Municipal (FONASA)</t>
  </si>
  <si>
    <t>Servicio Salud</t>
  </si>
  <si>
    <t>Personas-Servicio Salud-Población-HPISM</t>
  </si>
  <si>
    <t>MTAS (TEXT) Tipo de Administración de Sistema de Salud Municipal</t>
  </si>
  <si>
    <t>Indicador-Funcionamiento-Administración-MTAS</t>
  </si>
  <si>
    <t>ISAL006 (%) Cobertura de Examen Preventivo del Adulto</t>
  </si>
  <si>
    <t>Adulto Mayor</t>
  </si>
  <si>
    <t>Indicador-Cobertura-Adulto Mayor-ISAL006</t>
  </si>
  <si>
    <t>ISAL005 (%) Cobertura de Salud Primaria Municipal</t>
  </si>
  <si>
    <t>Indicador-Cobertura-Municipal-ISAL005</t>
  </si>
  <si>
    <t>GTCM10 (N°) Consultas de Morbilidad otorgadas a menores de 10 años</t>
  </si>
  <si>
    <t>Consulta</t>
  </si>
  <si>
    <t>Morbilidad</t>
  </si>
  <si>
    <t>Menos 10 años</t>
  </si>
  <si>
    <t>Consulta-Morbilidad-Menos 10 años-GTCM10</t>
  </si>
  <si>
    <t>GTCMNBA20 (N°) Consultas de Morbilidad otorgadas a personas de 20 años y más</t>
  </si>
  <si>
    <t>Más 20 años</t>
  </si>
  <si>
    <t>Consulta-Morbilidad-Más 20 años-GTCMNBA20</t>
  </si>
  <si>
    <t>MTCM1019 (N°) Consultas de Morbilidad Realizadas a Adolescentes entre 10 - 19</t>
  </si>
  <si>
    <t>Adolescentes</t>
  </si>
  <si>
    <t>Consulta-Morbilidad-Adolescentes-MTCM1019</t>
  </si>
  <si>
    <t>MTCMNBA2 (N°) Consultas de Morbilidad Realizadas a Mayores de 65 Años</t>
  </si>
  <si>
    <t>Más 65 años</t>
  </si>
  <si>
    <t>Consulta-Morbilidad-Más 65 años-MTCMNBA2</t>
  </si>
  <si>
    <t>MTCMMBA (N°) Consultas Médicas Anuales Efectuadas por la Población Mayor de 20 Años</t>
  </si>
  <si>
    <t>Médicas</t>
  </si>
  <si>
    <t>Consulta-Médicas-Más 20 años-MTCMMBA</t>
  </si>
  <si>
    <t>GTCM (N°) Consultas Médicas realizadas en APS</t>
  </si>
  <si>
    <t>APS</t>
  </si>
  <si>
    <t>Consulta-Médicas-APS-GTCM</t>
  </si>
  <si>
    <t>GTMRS (N°) Evaluaciones del Desarrollo Psico-motor, Otorgadas a Menores de 18 meses de Edad</t>
  </si>
  <si>
    <t>Evaluaciones</t>
  </si>
  <si>
    <t>Menos 18 meses</t>
  </si>
  <si>
    <t>Consulta-Evaluaciones-Menos 18 meses-GTMRS</t>
  </si>
  <si>
    <t>GNAESPA (N°) Exámenes de Salud Preventivos del Adulto (ESPA)</t>
  </si>
  <si>
    <t>Exámenes</t>
  </si>
  <si>
    <t>Adulto</t>
  </si>
  <si>
    <t>Consulta-Exámenes-Adulto-GNAESPA</t>
  </si>
  <si>
    <t>HIAAPS (%) Indice de Actividad de Atención Primaria de Salud</t>
  </si>
  <si>
    <t>Atención Primaria</t>
  </si>
  <si>
    <t>Indicador-Salud-Atención Primaria-HIAAPS</t>
  </si>
  <si>
    <t>GITPC (M$) Ingreso Total Per Cápita recibido por Municipio durante el año (Fuente: MINSAL)</t>
  </si>
  <si>
    <t>per capita</t>
  </si>
  <si>
    <t>Indicador-Ingresos-per capita-GITPC</t>
  </si>
  <si>
    <t>MNMPV (PERS) Mujeres Entre 25 y 64 Años con PAP Vigente</t>
  </si>
  <si>
    <t>PAP</t>
  </si>
  <si>
    <t>25-64 años</t>
  </si>
  <si>
    <t>Personas-PAP-25-64 años-MNMPV</t>
  </si>
  <si>
    <t>HPV2064 (N°) Población Adulta entre 20 y 64 Años Validada como Beneficiaria por FONASA para el mismo Año</t>
  </si>
  <si>
    <t>FONASA</t>
  </si>
  <si>
    <t>20-64 años</t>
  </si>
  <si>
    <t>Población Adulta entre 20 y 64 Años Validada como Beneficiaria por FONASA para el mismo Año</t>
  </si>
  <si>
    <t>Personas-FONASA-20-64 años-HPV2064</t>
  </si>
  <si>
    <t>HPVM2 (N°) Población Beneficiaria Menor de 2 años, Validada por FONASA</t>
  </si>
  <si>
    <t xml:space="preserve">Menos 2 </t>
  </si>
  <si>
    <t>Personas-FONASA-Menos 2 -HPVM2</t>
  </si>
  <si>
    <t>HPVM6 (N°) Población Beneficiaria Menor de 6 Años Validada por FONASA</t>
  </si>
  <si>
    <t>Menos 6</t>
  </si>
  <si>
    <t>Personas-FONASA-Menos 6-HPVM6</t>
  </si>
  <si>
    <t>GPHAPB (N°) Población de 20 y más años bajo control en Programa de Hipertensión Arterial</t>
  </si>
  <si>
    <t>Programa de Hipertensión Arterial</t>
  </si>
  <si>
    <t>Más 20</t>
  </si>
  <si>
    <t>Personas-Programa de Hipertensión Arterial-Más 20-GPHAPB</t>
  </si>
  <si>
    <t xml:space="preserve">GPCV20 (N°) Población de 20 y más años bajo control en Programa de Riesgo Cardio-Vascular (incluye hipertensos, diabéticos y dislipidémicos) </t>
  </si>
  <si>
    <t>Programa de Riesgo Cardio-Vascular</t>
  </si>
  <si>
    <t>Población de 20 y más años bajo control en Programa de Riesgo Cardio-Vascular (incluye hipertensos, diabéticos y dislipidémicos)</t>
  </si>
  <si>
    <t>Personas-Programa de Riesgo Cardio-Vascular-Más 20-GPCV20</t>
  </si>
  <si>
    <t>HPVF2564 (N°) Población Femenina entre 25 y 64 años Validada como Beneficiaria por FONASA para el mismo Año</t>
  </si>
  <si>
    <t>Población Femenina entre 25 y 64 años Validada como Beneficiaria por FONASA para el mismo Año</t>
  </si>
  <si>
    <t>Personas-FONASA-25-64 años-HPVF2564</t>
  </si>
  <si>
    <t>ISAL004 (PERS) Población Inscrita Validada en Servicios de Salud Municipal (FONASA)</t>
  </si>
  <si>
    <t>Personas-FONASA-Población-ISAL004</t>
  </si>
  <si>
    <t>HPVM64 (N°) Población Mayor de 64 años Validada como Beneficiaria por FONASA</t>
  </si>
  <si>
    <t>Más 64</t>
  </si>
  <si>
    <t>Personas-FONASA-Más 64-HPVM64</t>
  </si>
  <si>
    <t>ISAL012 (%) Aporte del MINSAL (per cápita) respecto del Ingreso Total del Sector Salud</t>
  </si>
  <si>
    <t>MINSAL</t>
  </si>
  <si>
    <t>Indicador-per capita-MINSAL-ISAL012</t>
  </si>
  <si>
    <t>ISAL013 (M$) Aporte Municipal al Sector Salud</t>
  </si>
  <si>
    <t>Finanzas-Aporte-Municipal-ISAL013</t>
  </si>
  <si>
    <t xml:space="preserve">ISAL015 (%) Aporte Municipal al Sector Salud respecto al Ingreso Total Percibido Municipal </t>
  </si>
  <si>
    <t>Indicador-Municipales-Aporte-ISAL015</t>
  </si>
  <si>
    <t>RFNDRS (M$) Fondo Nacional de Desarrollo Regional (FNDR) a Salud</t>
  </si>
  <si>
    <t>Finanzas-Transferencia-FNDR-RFNDRS</t>
  </si>
  <si>
    <t>ISAL011 (M$) Ingresos por Aporte del MINSAL (Per Cápita)</t>
  </si>
  <si>
    <t>Finanzas-per capita-Aporte-ISAL011</t>
  </si>
  <si>
    <t>ISAL009 (M$) Ingresos Salud (Ingreso Total Percibido)</t>
  </si>
  <si>
    <t>Finanzas-Ingresos-Total Percibido-ISAL009</t>
  </si>
  <si>
    <t>ISAL999 (M$) Ingresos Salud (Ingreso Total Percibido) sin Saldo Inicial de Caja</t>
  </si>
  <si>
    <t>Finanzas-Ingresos-Total-Saldo Caja-ISAL999</t>
  </si>
  <si>
    <t>ISAL010 (M$) Ingresos Totales Area Salud Descontadas las Transferencias del Municipio al Sector</t>
  </si>
  <si>
    <t>Finanzas-Ingresos-Total-Transferencia-ISAL010</t>
  </si>
  <si>
    <t>HITPC (M$) Ingreso Total Per Capita recibido por Municipios</t>
  </si>
  <si>
    <t>Indicador-Ingresos-per capita-HITPC</t>
  </si>
  <si>
    <t>BPIIS (M$) Presupuesto Inicial Sector Salud</t>
  </si>
  <si>
    <t>Finanzas-Presupuesto-Inicial-BPIIS</t>
  </si>
  <si>
    <t>BPVSSALINI (M$) Presupuesto Vigente Saldo Inicial de Caja Sector Salud</t>
  </si>
  <si>
    <t>Finanzas-Presupuesto-Vigente-BPVSSALINI</t>
  </si>
  <si>
    <t>BPVIS (M$) Presupuesto Vigente Sector Salud</t>
  </si>
  <si>
    <t>Finanzas-Presupuesto-Vigente-BPVIS</t>
  </si>
  <si>
    <t>ISAL016 (%) Transferencias Municipales a Salud sobre Ingresos Propios Municipales</t>
  </si>
  <si>
    <t>Indicador-Transferencia-Ingresos Popios-ISAL016</t>
  </si>
  <si>
    <t>ISAL23 (M$) Gasto Anual del Area Salud por Habitante Inscrito Validado (Población Según Decreto Anual MINSAL)</t>
  </si>
  <si>
    <t>Gasto Anual del Area Salud por Habitante Inscrito Validado (Población Según Decreto Anual MINSAL)</t>
  </si>
  <si>
    <t>Indicador-Gastos-Por Habitante-ISAL23</t>
  </si>
  <si>
    <t>ISAL025 (M$) Gasto en Capacitación Personal Area Salud</t>
  </si>
  <si>
    <t>Finanzas-Gastos-Personal-ISAL025</t>
  </si>
  <si>
    <t>ISAL019 (M$) Gasto en Personal del Sector Salud</t>
  </si>
  <si>
    <t>Finanzas-Gastos-Personal-ISAL019</t>
  </si>
  <si>
    <t>ISAL021 (M$) Gastos del Funcionamiento del Sector Salud</t>
  </si>
  <si>
    <t>Finanzas-Gastos-Funcionamiento-ISAL021</t>
  </si>
  <si>
    <t>ISAL018 (M$) Gastos Salud (Gasto Total Devengado)</t>
  </si>
  <si>
    <t>Finanzas-Gastos-Total-ISAL018</t>
  </si>
  <si>
    <t>ISAL023 (M$) Inversión Real Sector Salud</t>
  </si>
  <si>
    <t>Real</t>
  </si>
  <si>
    <t>Finanzas-Inversión-Real-ISAL023</t>
  </si>
  <si>
    <t>ISAL022 (%) Porcentaje de Gasto de Funcionamiento Sobre el Gasto Total de Salud</t>
  </si>
  <si>
    <t>Indicador-Gastos-Funcionamiento-ISAL022</t>
  </si>
  <si>
    <t>ISAL026 (%) Porcentaje de Gasto en Capacitación de Recursos Humanos del Area Salud</t>
  </si>
  <si>
    <t>Indicador-Gastos-Capacitación-ISAL026</t>
  </si>
  <si>
    <t>ISAL024 (%) Porcentaje de Inversión Real sobre Gasto Total de Salud</t>
  </si>
  <si>
    <t>Indicador-Inversión-Real-ISAL024</t>
  </si>
  <si>
    <t>ISAL020 (%) Porcentaje del Gasto en Personal de Salud Sobre el Gasto Total de Salud</t>
  </si>
  <si>
    <t>Indicador-Gastos-Personal-ISAL020</t>
  </si>
  <si>
    <t>BPIGS (M$) Presupuesto Inicial Gastos Salud</t>
  </si>
  <si>
    <t>Finanzas-Gastos-Inicial-BPIGS</t>
  </si>
  <si>
    <t>BPVGS (M$) Presupuesto Vigente Gastos Salud</t>
  </si>
  <si>
    <t>Finanzas-Gastos-Vigente-BPVGS</t>
  </si>
  <si>
    <t>MAMBUL (N°) Número de Ambulancias</t>
  </si>
  <si>
    <t>Ambulancias</t>
  </si>
  <si>
    <t>Cosas-Cantidad-Ambulancias-MAMBUL</t>
  </si>
  <si>
    <t>MCECOF (N°) Número de CECOF en la comuna</t>
  </si>
  <si>
    <t>CECOF</t>
  </si>
  <si>
    <t>Cosas-Cantidad-CECOF-MCECOF</t>
  </si>
  <si>
    <t>MCSR (N°) Número de Centros de Salud Rurales en la comuna</t>
  </si>
  <si>
    <t>Centros</t>
  </si>
  <si>
    <t>Cosas-Cantidad-Centros-MCSR</t>
  </si>
  <si>
    <t>MCSU (N°) Número de Centros de Salud Urbanos en la comuna</t>
  </si>
  <si>
    <t>Cosas-Cantidad-Centros-MCSU</t>
  </si>
  <si>
    <t>MCESFAM (N°) Número de CESFAM en la comuna</t>
  </si>
  <si>
    <t>CESFAM</t>
  </si>
  <si>
    <t>Cosas-Cantidad-CESFAM-MCESFAM</t>
  </si>
  <si>
    <t>MDENTAL (N°) Número de Clínicas Dental Móviles en la comuna</t>
  </si>
  <si>
    <t>Clínicas Dentales</t>
  </si>
  <si>
    <t>Cosas-Cantidad-Clínicas Dentales-MDENTAL</t>
  </si>
  <si>
    <t>MNCGR (N°) Número de Consultorios General Rural (CGR)</t>
  </si>
  <si>
    <t>Consultorios</t>
  </si>
  <si>
    <t>Cosas-Cantidad-Consultorios-MNCGR</t>
  </si>
  <si>
    <t>MNCGU (N°) Número de Consultorios General Urbanos (CGU)</t>
  </si>
  <si>
    <t>Cosas-Cantidad-Consultorios-MNCGU</t>
  </si>
  <si>
    <t>ISAL027 (N°) Número de Consultorios (urbanos y rurales)</t>
  </si>
  <si>
    <t>Cosas-Cantidad-Consultorios-ISAL027</t>
  </si>
  <si>
    <t>MCOSAM (N°) Número de COSAM en la Comuna</t>
  </si>
  <si>
    <t>COSAM</t>
  </si>
  <si>
    <t>Cosas-Cantidad-COSAM-MCOSAM</t>
  </si>
  <si>
    <t>MLABC (N°) Número de Laboratorios de Salud Comunal</t>
  </si>
  <si>
    <t>Laboratorios</t>
  </si>
  <si>
    <t>Cosas-Cantidad-Laboratorios-MLABC</t>
  </si>
  <si>
    <t>MOES (N°) Número de Otros Establecimientos Municipales de Salud en la Comuna</t>
  </si>
  <si>
    <t>Otros Establecimientos</t>
  </si>
  <si>
    <t>Cosas-Cantidad-Otros Establecimientos-MOES</t>
  </si>
  <si>
    <t>MNPR (N°) Número de Postas de Salud Rural (PSR)</t>
  </si>
  <si>
    <t>Postas</t>
  </si>
  <si>
    <t>Cosas-Cantidad-Postas-MNPR</t>
  </si>
  <si>
    <t>MSAPU (N°) Número de SAPU en la comuna.</t>
  </si>
  <si>
    <t>SAPU</t>
  </si>
  <si>
    <t>Cosas-Cantidad-SAPU-MSAPU</t>
  </si>
  <si>
    <t>MVACU (N°) Número de Vacunatorios en la comuna</t>
  </si>
  <si>
    <t>Vacunatorios</t>
  </si>
  <si>
    <t>Cosas-Cantidad-Vacunatorios-MVACU</t>
  </si>
  <si>
    <t>ISAL031 (M$) Gasto en Personal a Contrata Sector Salud</t>
  </si>
  <si>
    <t>Finanzas-Gastos-Personal-ISAL031</t>
  </si>
  <si>
    <t>ISAL032 (M$) Gasto en Personal a Honorarios Sector Salud (Subtítulo 21.03)</t>
  </si>
  <si>
    <t>Finanzas-Gastos-Personal-ISAL032</t>
  </si>
  <si>
    <t>ISAL032.1 (M$) Gasto en Personal a Honorarios Suma Alzada y Asimilados a Grado Sector Salud (sólo 21.03.001 y 21.03.002)</t>
  </si>
  <si>
    <t>Gasto en Personal a Honorarios Suma Alzada y Asimilados a Grado Sector Salud (sólo 21.03.001 y 21.03.002)</t>
  </si>
  <si>
    <t>Finanzas-Gastos-Personal-ISAL032.1</t>
  </si>
  <si>
    <t>ISAL029 (M$) Gasto en Personal de Planta Sector Salud</t>
  </si>
  <si>
    <t>Finanzas-Gastos-Personal-ISAL029</t>
  </si>
  <si>
    <t>ISAL019.1 (M$) Gasto Total en Personal del Sector Salud (Subtitulo 21)</t>
  </si>
  <si>
    <t>Finanzas-Gastos-Personal-ISAL019.1</t>
  </si>
  <si>
    <t>MTFCE (PERS) Número Total de Enfermeras Contratadas al 31 de Diciembre</t>
  </si>
  <si>
    <t>Enfermeras</t>
  </si>
  <si>
    <t>Personas-Enfermeras-Personal-MTFCE</t>
  </si>
  <si>
    <t>MTFCM (N°) Número Total de Médicos Contratados al 31 de Diciembre</t>
  </si>
  <si>
    <t>Personas-Enfermeras-Personal-MTFCM</t>
  </si>
  <si>
    <t>Personal a Contrata Sector Salud</t>
  </si>
  <si>
    <t>Personas-Contrata-Personal-MPSCC</t>
  </si>
  <si>
    <t>Personal a Honorarios Sector Salud</t>
  </si>
  <si>
    <t>Personas-Honorarios-Personal-MPSH</t>
  </si>
  <si>
    <t>Personal Código del Trabajo Sector Salud</t>
  </si>
  <si>
    <t>Personas-Código Trabajo-Personal-MPSCDT</t>
  </si>
  <si>
    <t>Personal de Planta Sector Salud</t>
  </si>
  <si>
    <t>Personas-Planta-Personal-MPSP</t>
  </si>
  <si>
    <t>Otro Contrato</t>
  </si>
  <si>
    <t>Personal por Otro tipo de contrato (Honorarios a Programas y Otros) sector Salud</t>
  </si>
  <si>
    <t>Personas-Otro Contrato-Personal-MPSOC</t>
  </si>
  <si>
    <t>MTFCOTR (N°) Total de Otros Profesionales de Salud Contratados al 31 de Diciembre (Odontólogos, Matronas, Nutricionistas, Asistentes social, Kinesiólogos, Psicólogos, Tecnólogos Médicos)</t>
  </si>
  <si>
    <t>Otros</t>
  </si>
  <si>
    <t>Total de Otros Profesionales de Salud Contratados al 31 de Diciembre (Odontólogos, Matronas, Nutricionistas, Asistentes social, Kinesiólogos, Psicólogos, Tecnólogos Médicos)</t>
  </si>
  <si>
    <t>Personas-Otros-Personal-MTFCOTR</t>
  </si>
  <si>
    <t>ISOC001 (%) Indice de Pobreza CASEN (Última Encuesta Vigente)</t>
  </si>
  <si>
    <t>Pobreza</t>
  </si>
  <si>
    <t>CASEN</t>
  </si>
  <si>
    <t>Indicador-Comunal-Pobreza-ISOC001</t>
  </si>
  <si>
    <t>LPCASEN (%) Porcentaje de Población en Condiciones de Pobreza , según CASEN</t>
  </si>
  <si>
    <t>Porcentaje de Población en Condiciones de Pobreza , según CASEN</t>
  </si>
  <si>
    <t>LPCASEN</t>
  </si>
  <si>
    <t>Indicador-Comunal-Pobreza-LPCASEN</t>
  </si>
  <si>
    <t>NPBSVM (M$) Monto Pagado por Pensión Básica de Vejez (PBSV) en el año</t>
  </si>
  <si>
    <t>Monto</t>
  </si>
  <si>
    <t>Pensión Básica Vejez</t>
  </si>
  <si>
    <t>Finanzas-Monto-Pensión Básica Vejez-NPBSVM</t>
  </si>
  <si>
    <t>NPBS1 (M$) Monto Pagado por Pensión Básica Solidaria (PBS) en el año</t>
  </si>
  <si>
    <t>Pensión Básica Solidaria</t>
  </si>
  <si>
    <t>Finanzas-Monto-Pensión Básica Solidaria-NPBS1</t>
  </si>
  <si>
    <t>NPBSIM (M$) Monto Pagado por Pensión de Invalidez (PBSI) en el año</t>
  </si>
  <si>
    <t>Pensión de Invalidez</t>
  </si>
  <si>
    <t>Finanzas-Monto-Pensión de Invalidez-NPBSIM</t>
  </si>
  <si>
    <t>MSELECT (Nº) Número de Beneficiarios de Subsidio Eléctrico en la comuna durante el año</t>
  </si>
  <si>
    <t>Beneficios</t>
  </si>
  <si>
    <t>Electricidad</t>
  </si>
  <si>
    <t>Subsidio</t>
  </si>
  <si>
    <t>Personas-Beneficios-Electricidad-MSELECT</t>
  </si>
  <si>
    <t>NPBSIA (N°) Pensiones Básicas Solidarias de Invalidez (PBSI) Pagadas a la comuna</t>
  </si>
  <si>
    <t>PBSI</t>
  </si>
  <si>
    <t>Personas-Beneficios-PBSI-NPBSIA</t>
  </si>
  <si>
    <t>NPBSVA (N°) Pensiones Básicas Solidarias de Vejez (PBSV) Pagadas a la comuna</t>
  </si>
  <si>
    <t>PBSV</t>
  </si>
  <si>
    <t>Personas-Beneficios-PBSV-NPBSVA</t>
  </si>
  <si>
    <t>NPBS (N°) Pensiones Básicas Solidarias (PBS) Pagadas a la comuna</t>
  </si>
  <si>
    <t>PBS</t>
  </si>
  <si>
    <t>Personas-Beneficios-PBS-NPBS</t>
  </si>
  <si>
    <t>MSAOR (N°) Subsidios de Agua Potable (SAP) Otorgados por la comuna a Zonas Rurales</t>
  </si>
  <si>
    <t>Agua Potable</t>
  </si>
  <si>
    <t>Personas-Beneficios-Agua Potable-MSAOR</t>
  </si>
  <si>
    <t>MSAOU (N°) Subsidios de Agua Potable (SAP) Otorgados por la comuna a Zonas Urbanas</t>
  </si>
  <si>
    <t>Personas-Beneficios-Agua Potable-MSAOU</t>
  </si>
  <si>
    <t>MSUFO (N°) Subsidios Familiares (SUF) Otorgados en la comuna</t>
  </si>
  <si>
    <t>SUF</t>
  </si>
  <si>
    <t>Personas-Beneficios-SUF-MSUFO</t>
  </si>
  <si>
    <t>MNPEE (N°) Personas Enviadas a un Empleo</t>
  </si>
  <si>
    <t>Enviados</t>
  </si>
  <si>
    <t>Empleo</t>
  </si>
  <si>
    <t>Personas-Beneficios-Enviados-MNPEE</t>
  </si>
  <si>
    <t>MPIE (N°) Personas Inscritas en la Municipalidad en Busca de Empleo</t>
  </si>
  <si>
    <t>Inscritas</t>
  </si>
  <si>
    <t>Personas-Beneficios-Inscritas-MPIE</t>
  </si>
  <si>
    <t>MPIC (N°) Personas Inscritas en la Municipalidad para Capacitación</t>
  </si>
  <si>
    <t>Personas-Beneficios-Inscritas-MPIC</t>
  </si>
  <si>
    <t>MPEC (N°) Personas que Efectivamente Egresan de Cursos de Capacitación Laboral</t>
  </si>
  <si>
    <t>Egresados</t>
  </si>
  <si>
    <t>Personas-Beneficios-Egresados-MPEC</t>
  </si>
  <si>
    <t>ISOC012 (%) Tasa Logros de Egresos de Capacitación</t>
  </si>
  <si>
    <t>Indicador-Comunal-Capacitación-ISOC012</t>
  </si>
  <si>
    <t>MCCULT (N°) N° de Centros Culturales</t>
  </si>
  <si>
    <t>Centros Culturales</t>
  </si>
  <si>
    <t>Cosas-Cantidad-Centros Culturales-MCCULT</t>
  </si>
  <si>
    <t>MCMO (N°) Nº de Centros de Madres</t>
  </si>
  <si>
    <t>Centros de Madres</t>
  </si>
  <si>
    <t>Cosas-Cantidad-Centros de Madres-MCMO</t>
  </si>
  <si>
    <t>MCPAO (N°) Nº de Centros de Padres y Apoderados</t>
  </si>
  <si>
    <t>Centros de Padres</t>
  </si>
  <si>
    <t>Cosas-Cantidad-Centros de Padres-MCPAO</t>
  </si>
  <si>
    <t>MCOAM (N°) Nº de Centros u Organizaciones del Adulto Mayor</t>
  </si>
  <si>
    <t>Centros u Organizaciones del Adulto Mayor</t>
  </si>
  <si>
    <t>Cosas-Cantidad-Centros u Organizaciones del Adulto Mayor-MCOAM</t>
  </si>
  <si>
    <t>MCDO (N°) N° de Clubes Deportivos</t>
  </si>
  <si>
    <t xml:space="preserve">Clubes Deportivos </t>
  </si>
  <si>
    <t>Cosas-Cantidad-Clubes Deportivos -MCDO</t>
  </si>
  <si>
    <t>MCBOMB (N°) N° de Compañías de Bomberos</t>
  </si>
  <si>
    <t>Compañías de Bomberos</t>
  </si>
  <si>
    <t>Cosas-Cantidad-Compañías de Bomberos-MCBOMB</t>
  </si>
  <si>
    <t>MJVNO (N°) Nº de Juntas de Vecinos</t>
  </si>
  <si>
    <t>Cosas-Cantidad-Vacunatorios-MJVNO</t>
  </si>
  <si>
    <t>MOOCF (N°) Nº de Otras Organizaciones Comunitarias Funcionales (otros)</t>
  </si>
  <si>
    <t>Otras Organizaciones Comunitarias</t>
  </si>
  <si>
    <t>Cosas-Cantidad-Otras Organizaciones Comunitarias-MOOCF</t>
  </si>
  <si>
    <t>MUCNO (N°) Nº de Uniones Comunales</t>
  </si>
  <si>
    <t>Uniones Comunales</t>
  </si>
  <si>
    <t>Cosas-Cantidad-Uniones Comunales-MUCNO</t>
  </si>
  <si>
    <t>ISOC013 (N°) Número de Organizaciones Comunitarias (suma total)</t>
  </si>
  <si>
    <t>Cosas-Cantidad-Organizaciones Comunitarias-ISOC013</t>
  </si>
  <si>
    <t>MBIEB (N°) Becas Indígenas Enseñanza Básica</t>
  </si>
  <si>
    <t>Indígenas</t>
  </si>
  <si>
    <t>Becas-Cantidad-Indígenas-MBIEB</t>
  </si>
  <si>
    <t>MBIEM (N°) Becas Indígenas Enseñanza Media</t>
  </si>
  <si>
    <t>Becas-Cantidad-Indígenas-MBIEM</t>
  </si>
  <si>
    <t>MTSBP (N°) Becas Presidente de la República a Enseñanza Media Asignadas a la Comuna</t>
  </si>
  <si>
    <t>Becas-Cantidad-Enseñanza media-MTSBP</t>
  </si>
  <si>
    <t>MOCOSOC (S-N) Existe alguna ordenanza de participación ciudadana? (desde año 2016)</t>
  </si>
  <si>
    <t>Ordenanza</t>
  </si>
  <si>
    <t>Pregunta-Ordenanza-Participación-MOCOSOC</t>
  </si>
  <si>
    <t>MCOSOC (S-N) Se encuentra constituido el Consejo Comunal de Organizaciones de la Sociedad Civil (COSOC) en su municipio? (desde año 2016)</t>
  </si>
  <si>
    <t>Constitución</t>
  </si>
  <si>
    <t>COSOC</t>
  </si>
  <si>
    <t>Se encuentra constituido el Consejo Comunal de Organizaciones de la Sociedad Civil (COSOC) en su municipio? (desde año 2016)</t>
  </si>
  <si>
    <t>Pregunta-Constitución-COSOC-MCOSOC</t>
  </si>
  <si>
    <t>MDISCAP (S-N) Existe en el organigrama municipal una unidad específica a cargo del tema de discapacidad? (desde año 2016)</t>
  </si>
  <si>
    <t>Existe en el organigrama municipal una unidad específica a cargo del tema de discapacidad? (desde año 2016)</t>
  </si>
  <si>
    <t>Pregunta-Unidad-Discapacidad-MDISCAP</t>
  </si>
  <si>
    <t>MIDISCAP (S-N) Existe información estadística de personas con discapacidad en su comuna? (desde año 2016)</t>
  </si>
  <si>
    <t>Estadísticas</t>
  </si>
  <si>
    <t>Existe información estadística de personas con discapacidad en su comuna? (desde año 2016)</t>
  </si>
  <si>
    <t>Pregunta-Estadísticas-Discapacidad-MIDISCAP</t>
  </si>
  <si>
    <t>MNSEGCIUC (N°) Número de casetas de seguridad en la comuna (desde el año 2016)</t>
  </si>
  <si>
    <t>Casetas Seguridad</t>
  </si>
  <si>
    <t>Cosas-Cantidad-Casetas Seguridad-MNSEGCIUC</t>
  </si>
  <si>
    <t>MNSEGCIUCA (N°) Número de cámaras de vigilancia en la comuna (desde año 2016)</t>
  </si>
  <si>
    <t>Cámaras Seguridad</t>
  </si>
  <si>
    <t>Cosas-Cantidad-Cámaras Seguridad-MNSEGCIUCA</t>
  </si>
  <si>
    <t>MNSEGCIUIN (N°) Número de guardias, inspectores o vigilantes municipales (desde año 2016)</t>
  </si>
  <si>
    <t>Guardias Seguridad</t>
  </si>
  <si>
    <t>Cosas-Cantidad-Guardias Seguridad-MNSEGCIUIN</t>
  </si>
  <si>
    <t>MNSEGCIUM (N°) Número de profesionales pagados por el Ministerio del Interior (desde año 2016)</t>
  </si>
  <si>
    <t>Ministerio Interior</t>
  </si>
  <si>
    <t>Número de profesionales pagados por el Ministerio del Interior (desde año 2016)</t>
  </si>
  <si>
    <t>MNSEGCIUM</t>
  </si>
  <si>
    <t>Personas-Cantidad-Ministerio Interior-MNSEGCIUM</t>
  </si>
  <si>
    <t>MNSEGCIU (N°) Número de recursos que componen el área de Seguridad de su Municipio, en este caso, Número de profesionales pagados por el municipio (desde año 2016)</t>
  </si>
  <si>
    <t>Seguridad</t>
  </si>
  <si>
    <t>Número de recursos que componen el área de Seguridad de su Municipio, en este caso, Número de profesionales pagados por el municipio (desde año 2016)</t>
  </si>
  <si>
    <t>Personas-Cantidad-Seguridad-MNSEGCIU</t>
  </si>
  <si>
    <t xml:space="preserve">MSEGCIU (S-N) Su Municipio tiene un área dedicada especialmente a la Seguridad Ciudadana? (desde año 2016) </t>
  </si>
  <si>
    <t>Su Municipio tiene un área dedicada especialmente a la Seguridad Ciudadana? (desde año 2016)</t>
  </si>
  <si>
    <t>Pregunta-Área-Seguridad-MSEGCIU</t>
  </si>
  <si>
    <t>ISC (KMS²) Superficie Comunal (km2)</t>
  </si>
  <si>
    <t>Superficie</t>
  </si>
  <si>
    <t>Superficie Comunal (km2)</t>
  </si>
  <si>
    <t>ISC</t>
  </si>
  <si>
    <t>Indicador-Comunal-Superficie-ISC</t>
  </si>
  <si>
    <t>ITER007 (%) Cobertura de Agua Potable</t>
  </si>
  <si>
    <t>Cobertura Agua Potable</t>
  </si>
  <si>
    <t>Cobertura de Agua Potable</t>
  </si>
  <si>
    <t>ITER007</t>
  </si>
  <si>
    <t>Indicador-Comunal-Cobertura Agua Potable-ITER007</t>
  </si>
  <si>
    <t xml:space="preserve">ITER009 (MTS²) Metros Cuadrados (M2) de Areas Verdes con Mantenimiento por Habitante </t>
  </si>
  <si>
    <t>Areas Verdes</t>
  </si>
  <si>
    <t>Indicador-Comunal-Areas Verdes-ITER009</t>
  </si>
  <si>
    <t>ITER008 (M$) Servicios de Mantención de Jardines (desde 2009)</t>
  </si>
  <si>
    <t>Finanzas-Gastos-Servicios Jardines-ITER008</t>
  </si>
  <si>
    <t>MAVM (MTS²) Superficie en M2 de Areas Verdes con Mantenimiento</t>
  </si>
  <si>
    <t>Indicador-Comunal-Areas Verdes-MAVM</t>
  </si>
  <si>
    <t>MNPDEE (N°) Nº de Permisos de Edificación Entregados</t>
  </si>
  <si>
    <t>Permisos Edificación</t>
  </si>
  <si>
    <t>Construcción</t>
  </si>
  <si>
    <t>Cosas-Cantidad-Permisos Edificación-MNPDEE</t>
  </si>
  <si>
    <t>MCRD (N°) Número de Construcciones con Recepción Definitiva durante el Año</t>
  </si>
  <si>
    <t>Recepción definitiva</t>
  </si>
  <si>
    <t>Cosas-Cantidad-Recepción definitiva-MCRD</t>
  </si>
  <si>
    <t>ITER010 (%) Porcentaje Estimado de Construcciones con Recepción Definitiva sobre el Total de Roles de Predios, Informado por el SII</t>
  </si>
  <si>
    <t>Porcentaje Estimado de Construcciones con Recepción Definitiva sobre el Total de Roles de Predios, Informado por el SII</t>
  </si>
  <si>
    <t>Indicador-Comunal-Construcción-ITER010</t>
  </si>
  <si>
    <t>ITER012 (M$) Avalúo Fiscal de las Propiedades de Dominio Municipal (Municipales y Corporaciones)</t>
  </si>
  <si>
    <t>Avalúo Propiedades</t>
  </si>
  <si>
    <t>Finanzas-Ingresos-Avalúo Propiedades-ITER012</t>
  </si>
  <si>
    <t>YPROCORPAV (M$) Avalúo Fiscal de Propiedades de Corporaciones Municipales</t>
  </si>
  <si>
    <t>Finanzas-Ingresos-Avalúo Propiedades-YPROCORPAV</t>
  </si>
  <si>
    <t>YPROMUAV (M$) Avalúo Fiscal de Propiedades de Municipalidades</t>
  </si>
  <si>
    <t>Finanzas-Ingresos-Avalúo Propiedades-YPROMUAV</t>
  </si>
  <si>
    <t>ITER21 (%) Porcentaje de Predios Exentos respecto al Total de Predios</t>
  </si>
  <si>
    <t>Impuesto Territorial</t>
  </si>
  <si>
    <t>Predios</t>
  </si>
  <si>
    <t>Indicador-Comunal-Impuesto Territorial-ITER21</t>
  </si>
  <si>
    <t>ITER015 (%) Porcentaje de Predios No Agrícolas Habitacionales Afectos (desde 2008)</t>
  </si>
  <si>
    <t>Indicador-Comunal-Impuesto Territorial-ITER015</t>
  </si>
  <si>
    <t>YROLPAE (N°) Predios Agrícolas Exentos</t>
  </si>
  <si>
    <t>Agricolas</t>
  </si>
  <si>
    <t>Cosas-Cantidad-Agricolas-YROLPAE</t>
  </si>
  <si>
    <t>ITER013 (N°) Predios Agrícolas (indicador disponible a partir de 2006)</t>
  </si>
  <si>
    <t>Cosas-Cantidad-Agricolas-ITER013</t>
  </si>
  <si>
    <t>YROLPNAE (N°) Predios NO Agrícolas Exentos</t>
  </si>
  <si>
    <t>No Agricolas</t>
  </si>
  <si>
    <t>Cosas-Cantidad-No Agricolas-YROLPNAE</t>
  </si>
  <si>
    <t>YROLPNAH (N°) Predios No Agrícolas Habitacionales</t>
  </si>
  <si>
    <t>Cosas-Cantidad-No Agricolas-YROLPNAH</t>
  </si>
  <si>
    <t>YROLPNHA (N°) Predios No Agrícolas Habitacionales Afectos</t>
  </si>
  <si>
    <t>Cosas-Cantidad-No Agricolas-YROLPNHA</t>
  </si>
  <si>
    <t>ITER014 (N°) Predios No Agrícolas (indicador disponible a partir de 2006)</t>
  </si>
  <si>
    <t>Cosas-Cantidad-No Agricolas-ITER014</t>
  </si>
  <si>
    <t>YROLPNANH (N°) Predios No Agrícolas No Habitacionales</t>
  </si>
  <si>
    <t>Cosas-Cantidad-No Agricolas-YROLPNANH</t>
  </si>
  <si>
    <t>YPROCORP (N°) Propiedades de Corporaciones Municipales</t>
  </si>
  <si>
    <t>Propiedades</t>
  </si>
  <si>
    <t>Corporaciones Municipales</t>
  </si>
  <si>
    <t>Cosas-Cantidad-Propiedades-YPROCORP</t>
  </si>
  <si>
    <t>ITER011 (N°) Propiedades de Dominio Municipal (Municipales y Corporaciones)</t>
  </si>
  <si>
    <t>Cosas-Cantidad-Propiedades-ITER011</t>
  </si>
  <si>
    <t>YPROMU (N°) Propiedades de Municipalidades</t>
  </si>
  <si>
    <t>Cosas-Cantidad-Propiedades-YPROMU</t>
  </si>
  <si>
    <t>YROLSII (N°) Rol de Predios (cantidad) Informado por el Servicio de Impuestos Internos (SII)</t>
  </si>
  <si>
    <t>Cosas-Cantidad-Predios-YROLSII</t>
  </si>
  <si>
    <t>MPQC (N°) Número de Parques Urbanos en la Comuna (a contar del 2010)</t>
  </si>
  <si>
    <t>Parques</t>
  </si>
  <si>
    <t>Cosas-Cantidad-Parques-MPQC</t>
  </si>
  <si>
    <t>MPZC (N°) Número de Plazas en la Comuna (a contar del 2010)</t>
  </si>
  <si>
    <t>Plazas</t>
  </si>
  <si>
    <t>Cosas-Cantidad-Plazas-MPZC</t>
  </si>
  <si>
    <t>MMPQC (MTS²) Superficie Total (m2) de Parques Urbanos Existentes en la Comuna (a contar del 2010)</t>
  </si>
  <si>
    <t>Indicador-Comunal-Areas Verdes-MMPQC</t>
  </si>
  <si>
    <t>MMPZC (MTS²) Superficie Total (m2) de Plazas Existentes en la Comuna (a contar del 2010)</t>
  </si>
  <si>
    <t>Indicador-Comunal-Areas Verdes-MMPZC</t>
  </si>
  <si>
    <t>MPLADAN (N°) ¿Cuál es el año de formulación o actualización del último PLADECO?</t>
  </si>
  <si>
    <t>Formulación</t>
  </si>
  <si>
    <t>PLADECO</t>
  </si>
  <si>
    <t>Pregunta-Formulación-PLADECO-MPLADAN</t>
  </si>
  <si>
    <t>MPLADECO (S-N) ¿Su municipio posee Plan de Desarrollo Comunal (PLADECO)?</t>
  </si>
  <si>
    <t>Pregunta-Posee-PLADECO-MPLADECO</t>
  </si>
  <si>
    <t>ITER017 (N°) Año de Aprobación Legal del Plan Regulador Comunal Vigente (Aprobado por MINVU)</t>
  </si>
  <si>
    <t>Aprobación</t>
  </si>
  <si>
    <t>PRC</t>
  </si>
  <si>
    <t>Año-Aprobación-PRC-ITER017</t>
  </si>
  <si>
    <t>MAEPR (S-N) Existencia de un Plan Regulador Comunal Vigente</t>
  </si>
  <si>
    <t>IPT</t>
  </si>
  <si>
    <t>Pregunta-Posee-IPT-MAEPR</t>
  </si>
  <si>
    <t>ITER018 (N°) Número de Seccionales Aprobados Posteriormente al Plan Regulador Vigente</t>
  </si>
  <si>
    <t>Cosas-Aprobación-IPT-ITER018</t>
  </si>
  <si>
    <t xml:space="preserve">ICAR003 (KMS) Distancia con Respecto a la Capital Regional </t>
  </si>
  <si>
    <t>Capital Regional</t>
  </si>
  <si>
    <t>(KMS)</t>
  </si>
  <si>
    <t>Indicador-Comunal-Capital Regional-ICAR003</t>
  </si>
  <si>
    <t>ICAR002 (N°) Provincia a la que Pertenece la Comuna</t>
  </si>
  <si>
    <t>Lugar</t>
  </si>
  <si>
    <t>Pertenecia</t>
  </si>
  <si>
    <t>Provincia</t>
  </si>
  <si>
    <t>Ubicación</t>
  </si>
  <si>
    <t>Lugar-Pertenecia-Provincia-ICAR002</t>
  </si>
  <si>
    <t>ICAR001 (REG) Región a la que Pertenece la Comuna</t>
  </si>
  <si>
    <t>Región</t>
  </si>
  <si>
    <t>(REG)</t>
  </si>
  <si>
    <t>Lugar-Pertenecia-Región-ICAR001</t>
  </si>
  <si>
    <t>ICAR007 (TAS) Densidad de Población por Km2</t>
  </si>
  <si>
    <t>Indicador-Comunal-Densidad-ICAR007</t>
  </si>
  <si>
    <t>ITPCMX (N°) Población Comunal de 10 Años y Más</t>
  </si>
  <si>
    <t>Más 10</t>
  </si>
  <si>
    <t>Personas-Densidad-Más 10-ITPCMX</t>
  </si>
  <si>
    <t>ITPCM (N°) Población Comunal de 18 Años y Más</t>
  </si>
  <si>
    <t>Más 18</t>
  </si>
  <si>
    <t>Personas-Densidad-Más 18-ITPCM</t>
  </si>
  <si>
    <t>ITPCM6 (N°) Población Comunal de 6 Años y Más</t>
  </si>
  <si>
    <t xml:space="preserve">Más 6 </t>
  </si>
  <si>
    <t>Personas-Densidad-Más 6 -ITPCM6</t>
  </si>
  <si>
    <t>ITPC (N°) Población Comunal Estimada para el Año (por el INE)</t>
  </si>
  <si>
    <t>Personas-Densidad-Comunal-ITPC</t>
  </si>
  <si>
    <t>ICAR004 (N°) Población Comunal, Estimada por el INE</t>
  </si>
  <si>
    <t>INE</t>
  </si>
  <si>
    <t>Personas-Densidad-INE-ICAR004</t>
  </si>
  <si>
    <t>ITPCF (N°) Población Femenina Estimada para el Año (por el INE)</t>
  </si>
  <si>
    <t>Mujeres</t>
  </si>
  <si>
    <t>Personas-Densidad-Mujeres-ITPCF</t>
  </si>
  <si>
    <t>ITPCMA (N°) Población Masculina Estimada para el Año (por el INE)</t>
  </si>
  <si>
    <t>Hombres</t>
  </si>
  <si>
    <t>Personas-Densidad-Hombres-ITPCMA</t>
  </si>
  <si>
    <t>ITPR (N°) Población Rural</t>
  </si>
  <si>
    <t>Rural</t>
  </si>
  <si>
    <t>Personas-Densidad-Rural-ITPR</t>
  </si>
  <si>
    <t>ITPU (N°) Población Urbana</t>
  </si>
  <si>
    <t>Urbana</t>
  </si>
  <si>
    <t>Personas-Densidad-Urbana-ITPU</t>
  </si>
  <si>
    <t>ICAR005 (%) Porcentaje de Población Comunal Femenina</t>
  </si>
  <si>
    <t>Indicador-Género-Mujeres-ICAR005</t>
  </si>
  <si>
    <t>ICAR006 (%) Porcentaje de Población Comunal Masculina</t>
  </si>
  <si>
    <t>Indicador-Género-Hombres-ICAR006</t>
  </si>
  <si>
    <t>ICAR015 (TAS) Tasa de Mortalidad Infantil</t>
  </si>
  <si>
    <t>Mortalidad</t>
  </si>
  <si>
    <t>Indicador-Comunal-Mortalidad-ICAR015</t>
  </si>
  <si>
    <t>ICAR014 (TAS) Tasa de Natalidad</t>
  </si>
  <si>
    <t>Natalidad</t>
  </si>
  <si>
    <t>Indicador-Comunal-Natalidad-ICAR014</t>
  </si>
  <si>
    <t>IGEN006 (N°) Mujeres pertenecientes a Escalafón Directivo y Profesional (Planta y Contrata)</t>
  </si>
  <si>
    <t>Mujeres pertenecientes a Escalafón Directivo y Profesional (Planta y Contrata)</t>
  </si>
  <si>
    <t>Personas-Género-Mujeres-IGEN006</t>
  </si>
  <si>
    <t>IGEN003 (%) Porcentaje de Mujeres en Escalafón Directivo sobre Total de Funcionarias Municipales Mujeres.</t>
  </si>
  <si>
    <t>Personal Directivo</t>
  </si>
  <si>
    <t>Porcentaje de Mujeres en Escalafón Directivo sobre Total de Funcionarias Municipales Mujeres.</t>
  </si>
  <si>
    <t>Indicador-Género-Personal Directivo-IGEN003</t>
  </si>
  <si>
    <t>IGEN001 (%) Porcentaje de Mujeres Funcionarias Municipales</t>
  </si>
  <si>
    <t>Porcentaje de Mujeres Funcionarias Municipales</t>
  </si>
  <si>
    <t>Indicador-Género- Personal-IGEN001</t>
  </si>
  <si>
    <t>IGEN002 (%) Porcentaje de Mujeres Profesionales sobre el Total de Funcionarias Municipales Mujeres</t>
  </si>
  <si>
    <t xml:space="preserve"> Personal Profecional</t>
  </si>
  <si>
    <t>Porcentaje de Mujeres Profesionales sobre el Total de Funcionarias Municipales Mujeres</t>
  </si>
  <si>
    <t>Indicador-Género- Personal Profecional-IGEN002</t>
  </si>
  <si>
    <t>MCEM (S-N) ¿La Municipalidad o Corporación administra Cementerio?</t>
  </si>
  <si>
    <t>Pregunta-Cementerio-Administración-MCEM</t>
  </si>
  <si>
    <t>MCEM01 (S-N) Si la Municipalidad o Corporación administra Cementerio, indique si tiene presupuesto propio. SI = presupuesto propio o independiente.</t>
  </si>
  <si>
    <t>Si la Municipalidad o Corporación administra Cementerio, indique si tiene presupuesto propio. SI = presupuesto propio o independiente.</t>
  </si>
  <si>
    <t>Pregunta-Cementerio-Administración-MCEM01</t>
  </si>
  <si>
    <t>CEM01 (M$) Ingresos Cementerio (Ingreso Total Percibido)</t>
  </si>
  <si>
    <t>Finanzas-Ingresos-Cementerio-CEM01</t>
  </si>
  <si>
    <t>CEM02 (M$) Gastos Cementerio (Gasto Total Devengado)</t>
  </si>
  <si>
    <t>Finanzas-Gastos-Cementerio-CEM02</t>
  </si>
  <si>
    <t>MTPATSLE (Nº) Número de Personal en educación antes del traspaso al Servicio Local de Educación</t>
  </si>
  <si>
    <t>Servicio Local de Educación</t>
  </si>
  <si>
    <t>Personas-Servicio Local de Educación-Personal-MTPATSLE</t>
  </si>
  <si>
    <t>MTPDTSLE (Nº) Número de Personal en educación que quedó contratado en el municipio después del traspaso al Servicio Local de Educación</t>
  </si>
  <si>
    <t xml:space="preserve"> Número de Personal en educación que quedó contratado en el municipio después del traspaso al Servicio Local de Educación</t>
  </si>
  <si>
    <t>Personas-Servicio Local de Educación-Personal-MTPDTSLE</t>
  </si>
  <si>
    <t>MTPTSLE (Nº) Número de Personal en educación traspasados al Servicio Local de Educación</t>
  </si>
  <si>
    <t xml:space="preserve">MTPTSLE </t>
  </si>
  <si>
    <t xml:space="preserve">Personas-Servicio Local de Educación-Personal-MTPTSLE </t>
  </si>
  <si>
    <t>MTEPRC (Nº) Número de Establecimientos educacionales de propiedad de la corporación</t>
  </si>
  <si>
    <t xml:space="preserve">MTEPRC </t>
  </si>
  <si>
    <t xml:space="preserve">Cosas-Cantidad-Establecimientos-MTEPRC </t>
  </si>
  <si>
    <t>MTEPRM (Nº) Número de Establecimientos educacionales de propiedad municipal</t>
  </si>
  <si>
    <t>Cosas-Cantidad-Establecimientos-MTEPRM</t>
  </si>
  <si>
    <t>MSFARM (N°) Número de Farmacias Municipales en la Comuna</t>
  </si>
  <si>
    <t>Farmacias</t>
  </si>
  <si>
    <t xml:space="preserve">MSFARM </t>
  </si>
  <si>
    <t xml:space="preserve">Cosas-Cantidad-Farmacias-MSFARM </t>
  </si>
  <si>
    <t>MSOPT (N°) Número de Ópticas Municipales en la Comuna</t>
  </si>
  <si>
    <t>Ópticas</t>
  </si>
  <si>
    <t xml:space="preserve">MSOPT </t>
  </si>
  <si>
    <t xml:space="preserve">Cosas-Cantidad-Ópticas-MSOPT </t>
  </si>
  <si>
    <t>MTFFOND (Nº) Número Total de Fonoaudiólogos Contratados al 31 de diciembre</t>
  </si>
  <si>
    <t>Fonoaudiólogos</t>
  </si>
  <si>
    <t>Personas-Fonoaudiólogos-Personal-MTFFOND</t>
  </si>
  <si>
    <t>MTFGER (Nº) Número Total de Geriatras Contratados al 31 de diciembre</t>
  </si>
  <si>
    <t>Geriatras</t>
  </si>
  <si>
    <t>Personas-Geriatras-Personal-MTFGER</t>
  </si>
  <si>
    <t>MTFKINE (Nº) Número Total de Kinesiólogos Contratados al 31 de diciembre</t>
  </si>
  <si>
    <t>Kinesiólogos</t>
  </si>
  <si>
    <t>Personas-Kinesiólogos-Personal-MTFKINE</t>
  </si>
  <si>
    <t>MTFMATRO (Nº) Número Total de Matronas Contratadas al 31 de diciembre</t>
  </si>
  <si>
    <t>Matronas</t>
  </si>
  <si>
    <t>Personas-Matronas-Personal-MTFMATRO</t>
  </si>
  <si>
    <t>MTFNUTRI (Nº) Número Total de Nutricionistas Contratados al 31 de diciembre</t>
  </si>
  <si>
    <t>Nutrcionistas</t>
  </si>
  <si>
    <t>Personas-Nutrcionistas-Personal-MTFNUTRI</t>
  </si>
  <si>
    <t>MTFODON (Nº) Número Total de Odontólogos Contratados al 31 de diciembre</t>
  </si>
  <si>
    <t>Odontólogos</t>
  </si>
  <si>
    <t>Personas-Odontólogos-Personal-MTFODON</t>
  </si>
  <si>
    <t>MTFPSICO (Nº) Número Total de Psicólogos Contratados al 31 de diciembre</t>
  </si>
  <si>
    <t>Psicólogos</t>
  </si>
  <si>
    <t>Personas-Psicólogos-Personal-MTFPSICO</t>
  </si>
  <si>
    <t>MTFPSIQ (Nº) Número Total de Psiquiatras Contratados al 31 de diciembre</t>
  </si>
  <si>
    <t>Psiquiatras</t>
  </si>
  <si>
    <t>Personas-Psiquiatras-Personal-MTFPSIQ</t>
  </si>
  <si>
    <t>MTFTECENF (Nº) Número Total de Técnicos en Enfermería  Contratados al 31 de diciembre</t>
  </si>
  <si>
    <t>Técnicos en Enfermería</t>
  </si>
  <si>
    <t>Número Total de Técnicos en Enfermería  Contratados al 31 de diciembre</t>
  </si>
  <si>
    <t>Personas-Técnicos en Enfermería-Personal-MTFTECENF</t>
  </si>
  <si>
    <t>MTFTECMED (Nº) Número Total de Tecnólogos Médicos Contratados al 31 de diciembre</t>
  </si>
  <si>
    <t>Tecnólogos Médicos</t>
  </si>
  <si>
    <t>Personas-Tecnólogos Médicos-Personal-MTFTECMED</t>
  </si>
  <si>
    <t>RSHNHENC (N°) Número Total de Hogares Encuestados en el Registro Social de Hogares (RSH)</t>
  </si>
  <si>
    <t>Hogares</t>
  </si>
  <si>
    <t>Encuestados</t>
  </si>
  <si>
    <t>Totales</t>
  </si>
  <si>
    <t>Registro Social Horares</t>
  </si>
  <si>
    <t>Hogares-Encuestados-Totales-RSHNHENC</t>
  </si>
  <si>
    <t>RSHNPDEPEN (PERS) Número Total de Personas con Dependencia inscritas en el Registro Social de Hogares.</t>
  </si>
  <si>
    <t>Dependencia</t>
  </si>
  <si>
    <t>Número Total de Personas con Dependencia inscritas en el Registro Social de Hogares</t>
  </si>
  <si>
    <t>Personas-Dependencia-Totales-RSHNPDEPEN</t>
  </si>
  <si>
    <t>RSHNPDISCA (PERS) Número Total de Personas con Discapacidad registradas en el Registro Social de Hogares.</t>
  </si>
  <si>
    <t>Número Total de Personas con Discapacidad registradas en el Registro Social de Hogares</t>
  </si>
  <si>
    <t>Personas-Discapacidad-Totales-RSHNPDISCA</t>
  </si>
  <si>
    <t>RSHPMA60 (PERS) Número Total de Personas de 60 años o más inscritas en el Registro Social de Hogares.</t>
  </si>
  <si>
    <t>60 años o más</t>
  </si>
  <si>
    <t>Número Total de Personas de 60 años o más inscritas en el Registro Social de Hogares</t>
  </si>
  <si>
    <t>Personas-Inscritas-60 años o más-RSHPMA60</t>
  </si>
  <si>
    <t>RSHNP (PERS) Número Total de Personas inscritas en el Registro Social de Hogares (RSH)</t>
  </si>
  <si>
    <t>Personas-Inscritas-Totales-RSHNP</t>
  </si>
  <si>
    <t>RSHPME18 (PERS) Número Total de Personas Menores de 18 años inscritas en el Registro Social de Hogares.</t>
  </si>
  <si>
    <t>Menores 18 años</t>
  </si>
  <si>
    <t>Número Total de Personas Menores de 18 años inscritas en el Registro Social de Hogares</t>
  </si>
  <si>
    <t>Personas-Inscritas-Menores 18 años-RSHPME18</t>
  </si>
  <si>
    <t>RSHNH40 (N°) Número de Hogares de 0-40% de Ingresos (RSH)</t>
  </si>
  <si>
    <t>0-40% Ingresos</t>
  </si>
  <si>
    <t>Hogares-Ingresos-0-40% Ingresos-RSHNH40</t>
  </si>
  <si>
    <t>RSHNH50 (N°) Número de Hogares de 41-50% de Ingresos (RSH)</t>
  </si>
  <si>
    <t>41-50%  Ingresos</t>
  </si>
  <si>
    <t>Hogares-Ingresos-41-50%  Ingresos-RSHNH50</t>
  </si>
  <si>
    <t>RSHNH60 (N°) Número de Hogares de 51-60 % de Ingresos (RSH)</t>
  </si>
  <si>
    <t>51-60% Ingresos</t>
  </si>
  <si>
    <t>Hogares-Ingresos-51-60% Ingresos-RSHNH60</t>
  </si>
  <si>
    <t>RSHNH70 (N°) Número de Hogares de 61-70% de Ingresos (RSH)</t>
  </si>
  <si>
    <t>61-70% Ingresos</t>
  </si>
  <si>
    <t>Hogares-Ingresos-61-70% Ingresos-RSHNH70</t>
  </si>
  <si>
    <t>RSHNH80 (N°) Número de Hogares de 71-80% de Ingresos (RSH)</t>
  </si>
  <si>
    <t>71-80% Ingresos</t>
  </si>
  <si>
    <t>Hogares-Ingresos-71-80% Ingresos-RSHNH80</t>
  </si>
  <si>
    <t>RSHNH90 (N°) Número de Hogares de 81-90% de Ingresos (RSH)</t>
  </si>
  <si>
    <t>81-90% Ingresos</t>
  </si>
  <si>
    <t>Hogares-Ingresos-81-90% Ingresos-RSHNH90</t>
  </si>
  <si>
    <t>RSHNH100 (N°) Número de Hogares de 91-100% de Ingresos (RSH)</t>
  </si>
  <si>
    <t>91-100% Ingresos</t>
  </si>
  <si>
    <t>Número de Hogares de 91-100% de Ingresos (RSH)</t>
  </si>
  <si>
    <t>RSHNH100</t>
  </si>
  <si>
    <t>Hogares-Ingresos-91-100% Ingresos-RSHNH100</t>
  </si>
  <si>
    <t>RSHPORH40 (%) Porcentaje de Hogares de 0-40% de Ingresos respecto del Total Regional (RSH)</t>
  </si>
  <si>
    <t>Porcentaje de Hogares de 0-40% de Ingresos respecto del Total Regional (RSH)</t>
  </si>
  <si>
    <t>RSHPORH40</t>
  </si>
  <si>
    <t>Indicador-Hogares-0-40% Ingresos-RSHPORH40</t>
  </si>
  <si>
    <t>RSHPORH50 (%) Porcentaje de Hogares de 41-50% de Ingresos respecto del Total Regional (RSH)</t>
  </si>
  <si>
    <t>Porcentaje de Hogares de 41-50% de Ingresos respecto del Total Regional (RSH)</t>
  </si>
  <si>
    <t>RSHPORH50</t>
  </si>
  <si>
    <t>Indicador-Hogares-41-50%  Ingresos-RSHPORH50</t>
  </si>
  <si>
    <t>RSHPORH60 (%) Porcentaje de Hogares de 51-60% de Ingresos respecto del Total Regional (RSH)</t>
  </si>
  <si>
    <t>Porcentaje de Hogares de 51-60% de Ingresos respecto del Total Regional (RSH)</t>
  </si>
  <si>
    <t>RSHPORH60</t>
  </si>
  <si>
    <t>Indicador-Hogares-51-60% Ingresos-RSHPORH60</t>
  </si>
  <si>
    <t>RSHPORH70 (%) Porcentaje de Hogares de 61-70% de Ingresos respecto del Total Regional (RSH)</t>
  </si>
  <si>
    <t>Porcentaje de Hogares de 61-70% de Ingresos respecto del Total Regional (RSH)</t>
  </si>
  <si>
    <t>RSHPORH70</t>
  </si>
  <si>
    <t>Indicador-Hogares-61-70% Ingresos-RSHPORH70</t>
  </si>
  <si>
    <t>RSHPORH80 (%) Porcentaje de Hogares de 71-80% de Ingresos respecto del Total Regional (RSH)</t>
  </si>
  <si>
    <t>Porcentaje de Hogares de 71-80% de Ingresos respecto del Total Regional (RSH)</t>
  </si>
  <si>
    <t>RSHPORH80</t>
  </si>
  <si>
    <t>Indicador-Hogares-71-80% Ingresos-RSHPORH80</t>
  </si>
  <si>
    <t>RSHPORH90 (%) Porcentaje de Hogares de 81-90% de Ingresos respecto del Total Regional (RSH)</t>
  </si>
  <si>
    <t>Porcentaje de Hogares de 81-90% de Ingresos respecto del Total Regional (RSH)</t>
  </si>
  <si>
    <t>RSHPORH90</t>
  </si>
  <si>
    <t>Indicador-Hogares-81-90% Ingresos-RSHPORH90</t>
  </si>
  <si>
    <t>RSHPORH100 (%) Porcentaje de Hogares de 91-100% de Ingresos respecto del Total Regional (RSH)</t>
  </si>
  <si>
    <t>Porcentaje de Hogares de 91-100% de Ingresos respecto del Total Regional (RSH)</t>
  </si>
  <si>
    <t>RSHPORH100</t>
  </si>
  <si>
    <t>Indicador-Hogares-91-100% Ingresos-RSHPORH100</t>
  </si>
  <si>
    <t>RSHNMAEDSU (N°) Número de Matrículas de Educación Superior respecto de Jóvenes presentes en el RSH - Total de Jóvenes de 18 a 24 años (RSH)</t>
  </si>
  <si>
    <t>Matrícula ES</t>
  </si>
  <si>
    <t>Jóvenes 18-24 años</t>
  </si>
  <si>
    <t>Número de Matrículas de Educación Superior respecto de Jóvenes presentes en el RSH - Total de Jóvenes de 18 a 24 años (RSH)</t>
  </si>
  <si>
    <t>Indicador-Matrícula ES-Jóvenes 18-24 años-RSHNMAEDSU</t>
  </si>
  <si>
    <t>RSHNFONASA (N°) Número Total de Beneficiarios según Plan de Salud FONASA (RSH)</t>
  </si>
  <si>
    <t>Beneficiarios</t>
  </si>
  <si>
    <t>Personas-FONASA-Beneficiarios-RSHNFONASA</t>
  </si>
  <si>
    <t>RSHNISAPRE (N°) Número Total de Beneficiarios según Plan de Salud ISAPRE (RSH)</t>
  </si>
  <si>
    <t>ISAPRE</t>
  </si>
  <si>
    <t>Personas-ISAPRE-Beneficiarios-RSHNISAPRE</t>
  </si>
  <si>
    <t>RETIRO10M1 (M$) Monto Total (M$) por el Primer Retiro del 10% de los Fondos de Pensiones</t>
  </si>
  <si>
    <t>1er Retiro</t>
  </si>
  <si>
    <t>Fondos Pensiones</t>
  </si>
  <si>
    <t>Retiros</t>
  </si>
  <si>
    <t>Monto-1er Retiro-Fondos Pensiones-RETIRO10M1</t>
  </si>
  <si>
    <t>RETIRO10M2 (M$) Monto Total (M$) por el Segundo Retiro del 10% de los Fondos de Pensiones</t>
  </si>
  <si>
    <t>2do Retiro</t>
  </si>
  <si>
    <t>Monto-2do Retiro-Fondos Pensiones-RETIRO10M2</t>
  </si>
  <si>
    <t>RETIRO10M3 (M$) Monto Total (M$) por el Tercer Retiro del 10% de los Fondos de Pensiones</t>
  </si>
  <si>
    <t>3er Retiro</t>
  </si>
  <si>
    <t>Monto-3er Retiro-Fondos Pensiones-RETIRO10M3</t>
  </si>
  <si>
    <t>RETIRO10N1 (Nº) Número de Personas que realizaron Primer Retiro del 10% de sus Fondos de Pensiones</t>
  </si>
  <si>
    <t>Personas-1er Retiro-Fondos Pensiones-RETIRO10N1</t>
  </si>
  <si>
    <t>RETIRO10N2 (Nº) Número de Personas que realizaron Segundo Retiro del 10% de sus Fondos de Pensiones</t>
  </si>
  <si>
    <t>Personas-2do Retiro-Fondos Pensiones-RETIRO10N2</t>
  </si>
  <si>
    <t>RETIRO10N3 (Nº) Número de Personas que realizaron Tercer Retiro del 10% de sus Fondos de Pensiones</t>
  </si>
  <si>
    <t>Personas-3er Retiro-Fondos Pensiones-RETIRO10N3</t>
  </si>
  <si>
    <t>VAr1</t>
  </si>
  <si>
    <t>CULTADM (TEXT)  Tipo de administración Cultural en el Municipio</t>
  </si>
  <si>
    <t>CULTPERSO (PERS) N° de Personas Contratadas para labores de Gestión Cultural Municipal</t>
  </si>
  <si>
    <t>CULTPLADEC (S-N) El Plan de Desarrollo Comunal (PLADECO) cuenta con un apartado dedicado a la Cultura  (Si / No)</t>
  </si>
  <si>
    <t>CULTPLAN (TEXT) Existe un Plan Cultural Municipal Vigente en la comuna (Si / No)</t>
  </si>
  <si>
    <t>CULTWEB (S-N) La página web municipal, tiene un calendario o publicidad en la que difundan las actividades culturales (Si / No)</t>
  </si>
  <si>
    <t>ICAR008 (%) Porcentaje de Población Rural</t>
  </si>
  <si>
    <t>IRH15=G (PERS) Número total de hombres y mujeres a honorarios (Subtítulo 215.21.03</t>
  </si>
  <si>
    <t>IRH16=G (PERS) Número total de hombres y mujeres, destinado a programas comunitarios (Subtítulo 215.21.04.004)</t>
  </si>
  <si>
    <t>ITER001 (KMS²) Superficie Total Comunal en Km2</t>
  </si>
  <si>
    <t>ITVC (Nº) Número Total de Viviendas en la Comuna</t>
  </si>
  <si>
    <t>IVAP (N°) Viviendas con Conexión a Red de Agua Potable, según Ultimo Censo</t>
  </si>
  <si>
    <t>IVC (N°) Viviendas de la Comuna, según el Ultimo Censo</t>
  </si>
  <si>
    <t>LCNA1 (Nº) N° Licencias de Conducir Clase A1 nuevas y renovadas en el año.</t>
  </si>
  <si>
    <t>LCNA2 (Nº) N° Licencias de Conducir Clase A2 nuevas y renovadas en el año.</t>
  </si>
  <si>
    <t>LCNA3 (Nº) N° Licencia de Conducir Clase A3 nuevas y renovadas en el año.</t>
  </si>
  <si>
    <t>LCNA4 (Nº) N° Licencias de Conducir Clase A4 nuevas y renovadas en el año.</t>
  </si>
  <si>
    <t>LCNA5 (Nº) N° Licencias de Conducir Clase A5 nuevas y renovadas en el año.</t>
  </si>
  <si>
    <t>LCNB (Nº) N° Licencias de Conducir Clase B nuevas y renovadas en el año.</t>
  </si>
  <si>
    <t>LCNC (Nº) N° Licencias de Conducir Clase C nuevas y renovadas en el año.</t>
  </si>
  <si>
    <t>LCND (Nº) N° Licencias de Conducir Clase D nuevas y renovadas en el año.</t>
  </si>
  <si>
    <t>LCNE (Nº) N° Licencias de Conducir Clase E nuevas y renovadas en el año.</t>
  </si>
  <si>
    <t>LCNF (Nº) N° Licencias de Conducir Clase F nuevas y renovadas en el año.</t>
  </si>
  <si>
    <t>MLICEN (S-N) Su Municipalidad actualmente entrega Licencias de Conducir?</t>
  </si>
  <si>
    <t>MLICENSIS (S-N) La Municipalidad ha adecuado su sistema para entregar Licencias de Conducir de acuerdo a las nuevas Normas Establecidas por el Ministerio de Transportes?</t>
  </si>
  <si>
    <t>MNSEGCIUAU (N°) Números de automóviles de seguridad municipal o patrullaje.</t>
  </si>
  <si>
    <t>MNSEGCIUBI (N°) Números de bicicletas de seguridad municipal o patrullaje</t>
  </si>
  <si>
    <t xml:space="preserve">MNSEGCIUCC (S-N) ¿Su Municipio cuenta con un Consejo Comunal de Seguridad Ley 20.965 (SI-NO) </t>
  </si>
  <si>
    <t>MNSEGCIUCM (N°) Números de camionetas de seguridad municipal o patrullaje</t>
  </si>
  <si>
    <t>MNSEGCIUD (N°) Número de Drones para seguridad</t>
  </si>
  <si>
    <t>MNSEGCIUMO (N°) Números de motos de seguridad municipal o patrullaje.</t>
  </si>
  <si>
    <t>MNSEGCIURR (S-N) El Municipio tiene un Plan Comunal para la Reducción del Riesgo de Desastres Ley 21.364. (SI-NO)</t>
  </si>
  <si>
    <t>MTASE (TEXT) Tipo de Administración Sistema de Educación Municipal</t>
  </si>
  <si>
    <t>PINVM (PERS) Número de alumnos provenientes de colegios municipales de la comuna, que rindió la PAES de Invierno en  julio.</t>
  </si>
  <si>
    <t>PINVP (PERS) Número de alumnos provenientes de colegios Particulares de la comuna, que rindió la PAES de Invierno en  julio.</t>
  </si>
  <si>
    <t>PINVPS (PERS) Número de  alumnos provenientes de colegios Particulares Subvencionados de la comuna, que rindió la PAES de Invierno en  julio.</t>
  </si>
  <si>
    <t>PJEINVM (PERS) Número de alumnos que obtienen un puntaje PAES de invierno  igual o superior a 458 puntos, rendida por primera vez en Julio y que estudiaron 4° de Enseñanza Media en Colegios Municipales d</t>
  </si>
  <si>
    <t>PJEINVP (PERS) Número de alumnos que obtienen un puntaje PAES de invierno igual o superior a 458 puntos, rendida por primera vez en Julio y que estudiaron 4° de Enseñanza Media en Colegios Particulares d</t>
  </si>
  <si>
    <t>PJEINVPS (PERS) Número de alumnos que obtienen un puntaje PAES de invierno igual o superior a 458 puntos, rendida por primera vez en Julio  y que estudiaron 4° de Enseñanza Media en Colegios Particulares S</t>
  </si>
  <si>
    <t>RSHPOR100i (%) Porcentaje de Hogares de 91-100% de Ingresos respecto del Total Regional (RSH)</t>
  </si>
  <si>
    <t>RSHPORH40i (%) Porcentaje de Hogares de 0-40% de Ingresos respecto del Total Regional (RSH)</t>
  </si>
  <si>
    <t>RSHPORH50i (%) Porcentaje de Hogares de 41-50% de Ingresos respecto del Total Regional (RSH)</t>
  </si>
  <si>
    <t>RSHPORH60i (%) Porcentaje de Hogares de 51-60% de Ingresos respecto del Total Regional (RSH)</t>
  </si>
  <si>
    <t>RSHPORH70i (%) Porcentaje de Hogares de 61-70% de Ingresos respecto del Total Regional (RSH)</t>
  </si>
  <si>
    <t>RSHPORH80i (%) Porcentaje de Hogares de 71-80% de Ingresos respecto del Total Regional (RSH)</t>
  </si>
  <si>
    <t>RSHPORH90i (%) Porcentaje de Hogares de 81-90% de Ingresos respecto del Total Regional (RSH)</t>
  </si>
  <si>
    <t>CULTADM</t>
  </si>
  <si>
    <t>CULTPERSO</t>
  </si>
  <si>
    <t>CULTPLADEC</t>
  </si>
  <si>
    <t>CULTPLAN</t>
  </si>
  <si>
    <t>CULTWEB</t>
  </si>
  <si>
    <t>RSHPOR100i</t>
  </si>
  <si>
    <t>RSHPORH40i</t>
  </si>
  <si>
    <t>RSHPORH50i</t>
  </si>
  <si>
    <t>RSHPORH60i</t>
  </si>
  <si>
    <t>RSHPORH70i</t>
  </si>
  <si>
    <t>RSHPORH80i</t>
  </si>
  <si>
    <t>RSHPORH90i</t>
  </si>
  <si>
    <t>Cultura</t>
  </si>
  <si>
    <t>Licencias</t>
  </si>
  <si>
    <t>Viviendas</t>
  </si>
  <si>
    <t>Tipo de administración Cultural en el Municipio</t>
  </si>
  <si>
    <t>N° de Personas Contratadas para labores de Gestión Cultural Municipal</t>
  </si>
  <si>
    <t>El Plan de Desarrollo Comunal (PLADECO) cuenta con un apartado dedicado a la Cultura  (Si / No)</t>
  </si>
  <si>
    <t>Existe un Plan Cultural Municipal Vigente en la comuna (Si / No)</t>
  </si>
  <si>
    <t>La página web municipal, tiene un calendario o publicidad en la que difundan las actividades culturales (Si / No)</t>
  </si>
  <si>
    <t>MPSOC (N°) N° Personal por Otro tipo de contrato (Honorarios a Programas y Otros) sector Salud</t>
  </si>
  <si>
    <t>MPSCC (N°) N° Personal a Contrata Sector Salud</t>
  </si>
  <si>
    <t>MPSH (N°) N° Personal a Honorarios Sector Salud</t>
  </si>
  <si>
    <t>MPSCDT (N°) N° Personal Código del Trabajo Sector Salud</t>
  </si>
  <si>
    <t>MPSP (N°) N° Personal de Planta Sector Salud</t>
  </si>
  <si>
    <t>UPPSM (N°) Número de PAES igual o superior a 458 puntos (que rinde la prueba por primera vez) en colegios municipales</t>
  </si>
  <si>
    <t>UPPSP (N°) Número de PAES igual o superior a 458 puntos (que rinde la prueba por primera vez) en colegios particulares pagados</t>
  </si>
  <si>
    <t>UPPSPS (N°) Número de PAES igual o superior a 458 puntos (que rinde la prueba por primera vez) en colegios particulares subvencionados</t>
  </si>
  <si>
    <t>UPRM (N°) Número de alumnos de 4º medio de colegios municipales que rindieron la PAES por primera vez</t>
  </si>
  <si>
    <t>UPRP (N°) Número de alumnos de 4º medio de colegios particulares que rindieron la PAES por primera vez</t>
  </si>
  <si>
    <t>UPRPS (N°) Número de alumnos de 4º medio de colegios particulares subvencionados que rindieron la PAES por primera vez</t>
  </si>
  <si>
    <t>MTPHPH (PERS) Nº de hombres a honorarios, destinados a programas comunitarios (Subtítulo 21.04.004) (1 más 2)</t>
  </si>
  <si>
    <t>MTPHH (PERS) Nº de hombres a honorarios (Subtítulo 21.03.000)</t>
  </si>
  <si>
    <t>MHNPC (PERS) Nº de hombres no profesionales a contrata (sin título profesional)</t>
  </si>
  <si>
    <t xml:space="preserve">MHNPDP (PERS) Nº de hombres no profesionales de planta (sin título profesional) </t>
  </si>
  <si>
    <t>MHPC (PERS) Nº de hombres profesionales a contrata</t>
  </si>
  <si>
    <t>MHPDP (PERS) Nº de hombres profesionales de planta</t>
  </si>
  <si>
    <t>MTPHPM (PERS) Nº de mujeres a honorarios, destinadas a programas comunitarios (Subtítulo 21.04.004) (1 más 2)</t>
  </si>
  <si>
    <t>MTPHM (PERS) Nº de mujeres a honorarios (Subtítulo 21.03.000)</t>
  </si>
  <si>
    <t>MMNPC (PERS) Nº de mujeres no profesionales a contrata (sin título profesional)</t>
  </si>
  <si>
    <t xml:space="preserve">MMNPDP (PERS) Nº de mujeres no profesionales de planta (sin título profesional) </t>
  </si>
  <si>
    <t>MMPC (PERS) Nº de mujeres profesionales a contrata</t>
  </si>
  <si>
    <t xml:space="preserve">MMPDP (PERS) Nº de mujeres profesionales de planta </t>
  </si>
  <si>
    <t>IRH10 (N°) Número de hombres a contrata</t>
  </si>
  <si>
    <t>IRH03 (N°) Número de hombres planta</t>
  </si>
  <si>
    <t>IRH11 (N°) Número de mujeres a contrata</t>
  </si>
  <si>
    <t>IRH04 (N°) Número de mujeres planta</t>
  </si>
  <si>
    <t>MHPPD (PERS) Número de Hombres de Planta, pertenecientes al escalafón Directivo, Sector Municipal</t>
  </si>
  <si>
    <t>MMPPD (PERS) Número de Mujeres de Planta, pertenecientes al escalafón Directivo, Sector Municipal</t>
  </si>
  <si>
    <t>MMPPP (PERS) Número de Mujeres de Planta pertenecientes al escalafón Profesional, Sector Municipal</t>
  </si>
  <si>
    <t>IRH05 (N°) Número Funcionarios de Planta</t>
  </si>
  <si>
    <t>IRH02 (N°) Número Funcionarios de Planta No Profesionales</t>
  </si>
  <si>
    <t>IRH06 (N°) Número Funcionarios de Planta pertenecientes al Escalafón Directivo</t>
  </si>
  <si>
    <t>IRH07 (N°) Número Funcionarios de Planta pertenecientes al Escalafón Profesional</t>
  </si>
  <si>
    <t>IRH01 (N°) Número Funcionarios de Planta Profesionales</t>
  </si>
  <si>
    <t>MHPPP (PERS) Número Hombres de Planta, pertenecientes al escalafón Profesional, Sector Municipal</t>
  </si>
  <si>
    <t>IRH12 (N°) Número de Funcionarios a Contrata</t>
  </si>
  <si>
    <t>IRH09 (N°) Número de Funcionarios a Contrata No Profesionales</t>
  </si>
  <si>
    <t xml:space="preserve">IRH14 (N°) Número de Funcionarios a Contrata pertenecientes al Escalafón Profesional </t>
  </si>
  <si>
    <t>IRH08 (N°) Número de Funcionarios a Contrata Profesional</t>
  </si>
  <si>
    <t>MHCPD (PERS) Número de Hombres a Contrata pertenecientes al escalafón Directivo, Sector Municipal</t>
  </si>
  <si>
    <t>MHCPP (PERS) Número de Hombres a Contrata pertenecientes al escalafón Profesional, Sector Municipal</t>
  </si>
  <si>
    <t>MMCPD (PERS) Número de Mujeres a Contrata pertenecientes al escalafón Directivo, Sector Municipal</t>
  </si>
  <si>
    <t>MMCPP (PERS) Número de Mujeres a Contrata pertenecientes al escalafón Profesional, Sector Municipal</t>
  </si>
  <si>
    <t>MTPHPHE (PERS) Número de Hombres a Honorarios, destinados a Programas Comunitarios con Recursos Externos (21.04.004.000) (2)</t>
  </si>
  <si>
    <t>MTPHPHI (PERS) Número de Hombres a Honorarios destinados a Programas Comunitarios con Recursos Municipales (cta 21.04.004.000) (1)</t>
  </si>
  <si>
    <t>MTPHPME (PERS) Número de Mujeres a Honorarios destinados a Programas Comunitarios con Recursos Externos (21.04.004.000) (2)</t>
  </si>
  <si>
    <t>MTPHPMI (PERS) Número de Mujeres a Honorarios destinados a Programas Comunitarios con Recursos Municipales (21.04.004.000) (1)</t>
  </si>
  <si>
    <t>IRH16 (N°) Número Total de Hombres y Mujeres a Honorarios, destinados a Programas Comunitarios (Subtítulo 21.04.004)</t>
  </si>
  <si>
    <t>IRH15 (N°) Número Total de Hombres y Mujeres a Honorarios (Subtitulo 21.03)</t>
  </si>
  <si>
    <t>IRH17 (N°) Número de Funcionarios Municipales (Planta y Contrata)</t>
  </si>
  <si>
    <t xml:space="preserve">IRH19 (N°) Número de Hombres Municipales (Planta y Contrata) </t>
  </si>
  <si>
    <t>IRH18 (N°) Número de Mujeres Municipales (Planta y Contrata)</t>
  </si>
  <si>
    <t>Área2</t>
  </si>
  <si>
    <t>IGEN006 (N°) Mujeres pertenecientes a escalafón directivo y profesional (planta y contrata)</t>
  </si>
  <si>
    <t>IGEN003 (%) Porcentaje de mujeres en escalafón directivo sobre total de funcionarias municipales mujeres.</t>
  </si>
  <si>
    <t>IGEN001 (%) Porcentaje de mujeres funcionarias municipales</t>
  </si>
  <si>
    <t>IGEN002 (%) Porcentaje de mujeres profesionales sobre el total de funcionarias municipales Mujeres</t>
  </si>
</sst>
</file>

<file path=xl/styles.xml><?xml version="1.0" encoding="utf-8"?>
<styleSheet xmlns="http://schemas.openxmlformats.org/spreadsheetml/2006/main">
  <fonts count="4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2" fillId="0" borderId="0" xfId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Border="1"/>
  </cellXfs>
  <cellStyles count="2">
    <cellStyle name="Hipervínculo" xfId="1" builtinId="8"/>
    <cellStyle name="Normal" xfId="0" builtinId="0"/>
  </cellStyles>
  <dxfs count="3"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rgb="FFFF0000"/>
        <name val="Aptos Narrow"/>
        <scheme val="minor"/>
      </font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</xdr:colOff>
      <xdr:row>0</xdr:row>
      <xdr:rowOff>22861</xdr:rowOff>
    </xdr:from>
    <xdr:to>
      <xdr:col>4</xdr:col>
      <xdr:colOff>1920240</xdr:colOff>
      <xdr:row>7</xdr:row>
      <xdr:rowOff>114301</xdr:rowOff>
    </xdr:to>
    <xdr:sp macro="" textlink="">
      <xdr:nvSpPr>
        <xdr:cNvPr id="2" name="1 Rectángulo"/>
        <xdr:cNvSpPr>
          <a:spLocks noTextEdit="1"/>
        </xdr:cNvSpPr>
      </xdr:nvSpPr>
      <xdr:spPr>
        <a:xfrm>
          <a:off x="7620" y="22861"/>
          <a:ext cx="5608320" cy="137160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s-HN" sz="1100"/>
            <a:t>Esta forma representa una segmentación de tabla. Las segmentaciones de tabla no se admiten en esta versión de Excel.Si la forma se modificó en una versión anterior de Excel o si el libro se guardó en Excel 2007 o en una versión anterior, no se podrá usar la segmentación.</a:t>
          </a:r>
        </a:p>
      </xdr:txBody>
    </xdr:sp>
    <xdr:clientData/>
  </xdr:twoCellAnchor>
  <xdr:twoCellAnchor editAs="absolute">
    <xdr:from>
      <xdr:col>4</xdr:col>
      <xdr:colOff>2476500</xdr:colOff>
      <xdr:row>0</xdr:row>
      <xdr:rowOff>1</xdr:rowOff>
    </xdr:from>
    <xdr:to>
      <xdr:col>4</xdr:col>
      <xdr:colOff>6568440</xdr:colOff>
      <xdr:row>7</xdr:row>
      <xdr:rowOff>99060</xdr:rowOff>
    </xdr:to>
    <xdr:sp macro="" textlink="">
      <xdr:nvSpPr>
        <xdr:cNvPr id="3" name="2 Rectángulo"/>
        <xdr:cNvSpPr>
          <a:spLocks noTextEdit="1"/>
        </xdr:cNvSpPr>
      </xdr:nvSpPr>
      <xdr:spPr>
        <a:xfrm>
          <a:off x="6172200" y="1"/>
          <a:ext cx="4091940" cy="1379219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s-HN" sz="1100"/>
            <a:t>Esta forma representa una segmentación de tabla. Las segmentaciones de tabla no se admiten en esta versión de Excel.Si la forma se modificó en una versión anterior de Excel o si el libro se guardó en Excel 2007 o en una versión anterior, no se podrá usar la segmentación.</a:t>
          </a:r>
        </a:p>
      </xdr:txBody>
    </xdr:sp>
    <xdr:clientData/>
  </xdr:twoCellAnchor>
  <xdr:twoCellAnchor editAs="absolute">
    <xdr:from>
      <xdr:col>4</xdr:col>
      <xdr:colOff>7185660</xdr:colOff>
      <xdr:row>0</xdr:row>
      <xdr:rowOff>0</xdr:rowOff>
    </xdr:from>
    <xdr:to>
      <xdr:col>4</xdr:col>
      <xdr:colOff>9014460</xdr:colOff>
      <xdr:row>5</xdr:row>
      <xdr:rowOff>99059</xdr:rowOff>
    </xdr:to>
    <xdr:sp macro="" textlink="">
      <xdr:nvSpPr>
        <xdr:cNvPr id="4" name="3 Rectángulo"/>
        <xdr:cNvSpPr>
          <a:spLocks noTextEdit="1"/>
        </xdr:cNvSpPr>
      </xdr:nvSpPr>
      <xdr:spPr>
        <a:xfrm>
          <a:off x="10881360" y="0"/>
          <a:ext cx="1828800" cy="1013459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s-HN" sz="1100"/>
            <a:t>Esta forma representa una segmentación de tabla. Las segmentaciones de tabla no se admiten en esta versión de Excel.Si la forma se modificó en una versión anterior de Excel o si el libro se guardó en Excel 2007 o en una versión anterior, no se podrá usar la segmentación.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Área" xr10:uid="{BA394570-42D3-4682-BC9F-0381DA099D33}" sourceName="Área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1417C912-ACF3-4895-929C-999B6BA07713}" sourceName="Año">
  <extLst>
    <x:ext xmlns:x15="http://schemas.microsoft.com/office/spreadsheetml/2010/11/main" uri="{2F2917AC-EB37-4324-AD4E-5DD8C200BD13}">
      <x15:tableSlicerCache tableId="3" column="4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rección" xr10:uid="{EE1667BD-FC04-42E6-B1C2-4200B0246EC8}" sourceName="Corrección">
  <extLst>
    <x:ext xmlns:x15="http://schemas.microsoft.com/office/spreadsheetml/2010/11/main" uri="{2F2917AC-EB37-4324-AD4E-5DD8C200BD13}">
      <x15:tableSlicerCache tableId="3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Área" xr10:uid="{AFFCC981-6CAC-418F-B9B3-D6281DB59473}" cache="SegmentaciónDeDatos_Área" caption="Área" columnCount="3" rowHeight="247650"/>
  <slicer name="Año" xr10:uid="{9C13EE3A-DE0A-4960-82B3-D46CEE4F171D}" cache="SegmentaciónDeDatos_Año" caption="Año" columnCount="8" rowHeight="247650"/>
  <slicer name="Corrección" xr10:uid="{A8127094-4645-490E-863D-CD662E5085E3}" cache="SegmentaciónDeDatos_Corrección" caption="Corrección" rowHeight="247650"/>
</slicers>
</file>

<file path=xl/tables/table1.xml><?xml version="1.0" encoding="utf-8"?>
<table xmlns="http://schemas.openxmlformats.org/spreadsheetml/2006/main" id="2" name="Correcion_Monetaria" displayName="Correcion_Monetaria" ref="H2:I25" totalsRowShown="0">
  <autoFilter ref="H2:I25"/>
  <tableColumns count="2">
    <tableColumn id="1" name="año"/>
    <tableColumn id="2" name="correción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1" name="Variables_SINIM" displayName="Variables_SINIM" ref="A2:H476" totalsRowShown="0">
  <autoFilter ref="A2:H476"/>
  <sortState ref="A3:H476">
    <sortCondition ref="A2:A476"/>
  </sortState>
  <tableColumns count="8">
    <tableColumn id="1" name="Index" dataDxfId="2">
      <calculatedColumnFormula>+VLOOKUP(Variables_SINIM[[#This Row],[idvariable]],'Variables 2'!$A$2:$M$509,2,0)</calculatedColumnFormula>
    </tableColumn>
    <tableColumn id="2" name="idarea" dataDxfId="1"/>
    <tableColumn id="3" name="Área"/>
    <tableColumn id="4" name="idsubarea" dataDxfId="0"/>
    <tableColumn id="5" name="Subárea"/>
    <tableColumn id="6" name="Variable-Indicador"/>
    <tableColumn id="7" name="Unidad"/>
    <tableColumn id="8" name="idvariabl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Descargas_SINIM" displayName="Descargas_SINIM" ref="A9:F216" totalsRowShown="0">
  <autoFilter ref="A9:F216"/>
  <tableColumns count="6">
    <tableColumn id="1" name="idarea"/>
    <tableColumn id="2" name="Área"/>
    <tableColumn id="3" name="idaño"/>
    <tableColumn id="4" name="Año"/>
    <tableColumn id="5" name="Descarga" dataCellStyle="Hipervínculo">
      <calculatedColumnFormula>+"https://datos.sinim.gov.cl/datos_municipales/obtener_datos_municipales.php?area[]="&amp;A10&amp;"&amp;subarea[]=T&amp;variables[]=T&amp;periodos[]="&amp;C10&amp;"&amp;regiones[]=T&amp;municipios[]=T&amp;corrmon=false"</calculatedColumnFormula>
    </tableColumn>
    <tableColumn id="6" name="Corrección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Q509" totalsRowShown="0">
  <autoFilter ref="A1:Q509"/>
  <sortState ref="A2:M505">
    <sortCondition ref="A1:A505"/>
  </sortState>
  <tableColumns count="17">
    <tableColumn id="1" name="VAr1">
      <calculatedColumnFormula>+J2</calculatedColumnFormula>
    </tableColumn>
    <tableColumn id="2" name="Index"/>
    <tableColumn id="3" name="Variable"/>
    <tableColumn id="4" name="Área"/>
    <tableColumn id="5" name="Atributo 1"/>
    <tableColumn id="6" name="Atributo 2"/>
    <tableColumn id="7" name="Atributo 4"/>
    <tableColumn id="8" name="Atributo 3"/>
    <tableColumn id="9" name="Unidad"/>
    <tableColumn id="10" name="VAR"/>
    <tableColumn id="11" name="Columna1"/>
    <tableColumn id="12" name="Columna2">
      <calculatedColumnFormula>+Tabla4[[#This Row],[Index]]</calculatedColumnFormula>
    </tableColumn>
    <tableColumn id="13" name="Columna3"/>
    <tableColumn id="14" name="idarea">
      <calculatedColumnFormula>+VLOOKUP(Tabla4[[#This Row],[Columna2]],Variables_SINIM[],2,0)</calculatedColumnFormula>
    </tableColumn>
    <tableColumn id="15" name="Área2">
      <calculatedColumnFormula>+VLOOKUP(Tabla4[[#This Row],[Columna2]],Variables_SINIM[],3,0)</calculatedColumnFormula>
    </tableColumn>
    <tableColumn id="16" name="idsubarea">
      <calculatedColumnFormula>+VLOOKUP(Tabla4[[#This Row],[Columna2]],Variables_SINIM[],4,0)</calculatedColumnFormula>
    </tableColumn>
    <tableColumn id="17" name="Subárea">
      <calculatedColumnFormula>+VLOOKUP(Tabla4[[#This Row],[Columna2]],Variables_SINIM[],5,0)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datos.sinim.gov.cl/datos_municipales/obtener_datos_municipales.php?area%5b%5d=1&amp;subarea%5b%5d=T&amp;variables%5b%5d=T&amp;periodos%5b%5d=2&amp;regiones%5b%5d=T&amp;municipios%5b%5d=T&amp;corrmon=fal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atos.sinim.gov.cl/datos_municipales/obtener_datos_municipales.php?area%5b%5d=1&amp;subarea%5b%5d=T&amp;variables%5b%5d=T&amp;periodos%5b%5d=2&amp;regiones%5b%5d=T&amp;municipios%5b%5d=T&amp;corrmon=false" TargetMode="External"/><Relationship Id="rId13" Type="http://schemas.openxmlformats.org/officeDocument/2006/relationships/hyperlink" Target="https://datos.sinim.gov.cl/datos_municipales/obtener_datos_municipales.php?area%5b%5d=1&amp;subarea%5b%5d=T&amp;variables%5b%5d=T&amp;periodos%5b%5d=2&amp;regiones%5b%5d=T&amp;municipios%5b%5d=T&amp;corrmon=false" TargetMode="External"/><Relationship Id="rId18" Type="http://schemas.openxmlformats.org/officeDocument/2006/relationships/hyperlink" Target="https://datos.sinim.gov.cl/datos_municipales/obtener_datos_municipales.php?area%5b%5d=1&amp;subarea%5b%5d=T&amp;variables%5b%5d=T&amp;periodos%5b%5d=2&amp;regiones%5b%5d=T&amp;municipios%5b%5d=T&amp;corrmon=false" TargetMode="External"/><Relationship Id="rId3" Type="http://schemas.openxmlformats.org/officeDocument/2006/relationships/hyperlink" Target="https://datos.sinim.gov.cl/datos_municipales/obtener_datos_municipales.php?area%5b%5d=1&amp;subarea%5b%5d=T&amp;variables%5b%5d=T&amp;periodos%5b%5d=9&amp;regiones%5b%5d=T&amp;municipios%5b%5d=T&amp;corrmon=1" TargetMode="External"/><Relationship Id="rId21" Type="http://schemas.openxmlformats.org/officeDocument/2006/relationships/table" Target="../tables/table3.xml"/><Relationship Id="rId7" Type="http://schemas.openxmlformats.org/officeDocument/2006/relationships/hyperlink" Target="https://datos.sinim.gov.cl/datos_municipales/obtener_datos_municipales.php?area%5b%5d=1&amp;subarea%5b%5d=T&amp;variables%5b%5d=T&amp;periodos%5b%5d=2&amp;regiones%5b%5d=T&amp;municipios%5b%5d=T&amp;corrmon=false" TargetMode="External"/><Relationship Id="rId12" Type="http://schemas.openxmlformats.org/officeDocument/2006/relationships/hyperlink" Target="https://datos.sinim.gov.cl/datos_municipales/obtener_datos_municipales.php?area%5b%5d=1&amp;subarea%5b%5d=T&amp;variables%5b%5d=T&amp;periodos%5b%5d=2&amp;regiones%5b%5d=T&amp;municipios%5b%5d=T&amp;corrmon=false" TargetMode="External"/><Relationship Id="rId17" Type="http://schemas.openxmlformats.org/officeDocument/2006/relationships/hyperlink" Target="https://datos.sinim.gov.cl/datos_municipales/obtener_datos_municipales.php?area%5b%5d=1&amp;subarea%5b%5d=T&amp;variables%5b%5d=T&amp;periodos%5b%5d=2&amp;regiones%5b%5d=T&amp;municipios%5b%5d=T&amp;corrmon=false" TargetMode="External"/><Relationship Id="rId2" Type="http://schemas.openxmlformats.org/officeDocument/2006/relationships/hyperlink" Target="https://datos.sinim.gov.cl/datos_municipales/obtener_datos_municipales.php?area%5b%5d=1&amp;subarea%5b%5d=T&amp;variables%5b%5d=T&amp;periodos%5b%5d=2&amp;regiones%5b%5d=T&amp;municipios%5b%5d=T&amp;corrmon=false" TargetMode="External"/><Relationship Id="rId16" Type="http://schemas.openxmlformats.org/officeDocument/2006/relationships/hyperlink" Target="https://datos.sinim.gov.cl/datos_municipales/obtener_datos_municipales.php?area%5b%5d=1&amp;subarea%5b%5d=T&amp;variables%5b%5d=T&amp;periodos%5b%5d=2&amp;regiones%5b%5d=T&amp;municipios%5b%5d=T&amp;corrmon=false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https://datos.sinim.gov.cl/datos_municipales/obtener_datos_municipales.php?area%5b%5d=1&amp;subarea%5b%5d=T&amp;variables%5b%5d=T&amp;periodos%5b%5d=2&amp;regiones%5b%5d=T&amp;municipios%5b%5d=T&amp;corrmon=false" TargetMode="External"/><Relationship Id="rId6" Type="http://schemas.openxmlformats.org/officeDocument/2006/relationships/hyperlink" Target="https://datos.sinim.gov.cl/datos_municipales/obtener_datos_municipales.php?area%5b%5d=1&amp;subarea%5b%5d=T&amp;variables%5b%5d=T&amp;periodos%5b%5d=2&amp;regiones%5b%5d=T&amp;municipios%5b%5d=T&amp;corrmon=false" TargetMode="External"/><Relationship Id="rId11" Type="http://schemas.openxmlformats.org/officeDocument/2006/relationships/hyperlink" Target="https://datos.sinim.gov.cl/datos_municipales/obtener_datos_municipales.php?area%5b%5d=1&amp;subarea%5b%5d=T&amp;variables%5b%5d=T&amp;periodos%5b%5d=2&amp;regiones%5b%5d=T&amp;municipios%5b%5d=T&amp;corrmon=false" TargetMode="External"/><Relationship Id="rId5" Type="http://schemas.openxmlformats.org/officeDocument/2006/relationships/hyperlink" Target="https://datos.sinim.gov.cl/datos_municipales/obtener_datos_municipales.php?area%5b%5d=1&amp;subarea%5b%5d=T&amp;variables%5b%5d=T&amp;periodos%5b%5d=2&amp;regiones%5b%5d=T&amp;municipios%5b%5d=T&amp;corrmon=false" TargetMode="External"/><Relationship Id="rId15" Type="http://schemas.openxmlformats.org/officeDocument/2006/relationships/hyperlink" Target="https://datos.sinim.gov.cl/datos_municipales/obtener_datos_municipales.php?area%5b%5d=1&amp;subarea%5b%5d=T&amp;variables%5b%5d=T&amp;periodos%5b%5d=2&amp;regiones%5b%5d=T&amp;municipios%5b%5d=T&amp;corrmon=false" TargetMode="External"/><Relationship Id="rId10" Type="http://schemas.openxmlformats.org/officeDocument/2006/relationships/hyperlink" Target="https://datos.sinim.gov.cl/datos_municipales/obtener_datos_municipales.php?area%5b%5d=1&amp;subarea%5b%5d=T&amp;variables%5b%5d=T&amp;periodos%5b%5d=2&amp;regiones%5b%5d=T&amp;municipios%5b%5d=T&amp;corrmon=false" TargetMode="External"/><Relationship Id="rId19" Type="http://schemas.openxmlformats.org/officeDocument/2006/relationships/hyperlink" Target="https://datos.sinim.gov.cl/datos_municipales/obtener_datos_municipales.php?area%5b%5d=1&amp;subarea%5b%5d=T&amp;variables%5b%5d=T&amp;periodos%5b%5d=2&amp;regiones%5b%5d=T&amp;municipios%5b%5d=T&amp;corrmon=false" TargetMode="External"/><Relationship Id="rId4" Type="http://schemas.openxmlformats.org/officeDocument/2006/relationships/hyperlink" Target="https://datos.sinim.gov.cl/datos_municipales/obtener_datos_municipales.php?area%5b%5d=1&amp;subarea%5b%5d=T&amp;variables%5b%5d=T&amp;periodos%5b%5d=2&amp;regiones%5b%5d=T&amp;municipios%5b%5d=T&amp;corrmon=false" TargetMode="External"/><Relationship Id="rId9" Type="http://schemas.openxmlformats.org/officeDocument/2006/relationships/hyperlink" Target="https://datos.sinim.gov.cl/datos_municipales/obtener_datos_municipales.php?area%5b%5d=1&amp;subarea%5b%5d=T&amp;variables%5b%5d=T&amp;periodos%5b%5d=2&amp;regiones%5b%5d=T&amp;municipios%5b%5d=T&amp;corrmon=false" TargetMode="External"/><Relationship Id="rId14" Type="http://schemas.openxmlformats.org/officeDocument/2006/relationships/hyperlink" Target="https://datos.sinim.gov.cl/datos_municipales/obtener_datos_municipales.php?area%5b%5d=1&amp;subarea%5b%5d=T&amp;variables%5b%5d=T&amp;periodos%5b%5d=2&amp;regiones%5b%5d=T&amp;municipios%5b%5d=T&amp;corrmon=false" TargetMode="External"/><Relationship Id="rId22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40"/>
  <sheetViews>
    <sheetView topLeftCell="D1" workbookViewId="0">
      <selection activeCell="K18" sqref="K18"/>
    </sheetView>
  </sheetViews>
  <sheetFormatPr baseColWidth="10" defaultRowHeight="13.8"/>
  <cols>
    <col min="2" max="2" width="145.59765625" bestFit="1" customWidth="1"/>
    <col min="5" max="5" width="5" bestFit="1" customWidth="1"/>
    <col min="6" max="6" width="32.09765625" bestFit="1" customWidth="1"/>
    <col min="8" max="8" width="5.8984375" customWidth="1"/>
    <col min="9" max="9" width="10.796875" customWidth="1"/>
  </cols>
  <sheetData>
    <row r="1" spans="2:9">
      <c r="D1">
        <v>23</v>
      </c>
      <c r="E1">
        <v>2022</v>
      </c>
    </row>
    <row r="2" spans="2:9">
      <c r="D2">
        <v>24</v>
      </c>
      <c r="E2">
        <v>2023</v>
      </c>
      <c r="H2" t="s">
        <v>17</v>
      </c>
      <c r="I2" t="s">
        <v>18</v>
      </c>
    </row>
    <row r="3" spans="2:9">
      <c r="B3" t="s">
        <v>0</v>
      </c>
      <c r="H3">
        <v>2023</v>
      </c>
      <c r="I3">
        <v>1</v>
      </c>
    </row>
    <row r="4" spans="2:9">
      <c r="B4" s="2" t="s">
        <v>11</v>
      </c>
      <c r="D4" s="1" t="s">
        <v>1</v>
      </c>
      <c r="E4">
        <v>1</v>
      </c>
      <c r="F4" t="s">
        <v>2</v>
      </c>
      <c r="H4">
        <v>2022</v>
      </c>
      <c r="I4">
        <v>1.0389999999999999</v>
      </c>
    </row>
    <row r="5" spans="2:9">
      <c r="E5">
        <v>2</v>
      </c>
      <c r="F5" t="s">
        <v>3</v>
      </c>
      <c r="H5">
        <v>2021</v>
      </c>
      <c r="I5">
        <v>1.1719999999999999</v>
      </c>
    </row>
    <row r="6" spans="2:9">
      <c r="E6">
        <v>3</v>
      </c>
      <c r="F6" t="s">
        <v>4</v>
      </c>
      <c r="H6">
        <v>2020</v>
      </c>
      <c r="I6">
        <v>1.26</v>
      </c>
    </row>
    <row r="7" spans="2:9">
      <c r="E7">
        <v>4</v>
      </c>
      <c r="F7" t="s">
        <v>5</v>
      </c>
      <c r="H7">
        <v>2019</v>
      </c>
      <c r="I7">
        <v>1.294</v>
      </c>
    </row>
    <row r="8" spans="2:9">
      <c r="E8">
        <v>5</v>
      </c>
      <c r="F8" t="s">
        <v>6</v>
      </c>
      <c r="H8">
        <v>2018</v>
      </c>
      <c r="I8">
        <v>1.333</v>
      </c>
    </row>
    <row r="9" spans="2:9">
      <c r="E9">
        <v>6</v>
      </c>
      <c r="F9" t="s">
        <v>7</v>
      </c>
      <c r="H9">
        <v>2017</v>
      </c>
      <c r="I9">
        <v>1.367</v>
      </c>
    </row>
    <row r="10" spans="2:9">
      <c r="E10">
        <v>7</v>
      </c>
      <c r="F10" t="s">
        <v>8</v>
      </c>
      <c r="H10">
        <v>2016</v>
      </c>
      <c r="I10">
        <v>1.3979999999999999</v>
      </c>
    </row>
    <row r="11" spans="2:9">
      <c r="E11">
        <v>8</v>
      </c>
      <c r="F11" t="s">
        <v>9</v>
      </c>
      <c r="H11">
        <v>2015</v>
      </c>
      <c r="I11">
        <v>1.4359999999999999</v>
      </c>
    </row>
    <row r="12" spans="2:9">
      <c r="E12">
        <v>9</v>
      </c>
      <c r="F12" t="s">
        <v>10</v>
      </c>
      <c r="H12">
        <v>2014</v>
      </c>
      <c r="I12">
        <v>1.498</v>
      </c>
    </row>
    <row r="13" spans="2:9">
      <c r="H13">
        <v>2013</v>
      </c>
      <c r="I13">
        <v>1.5680000000000001</v>
      </c>
    </row>
    <row r="14" spans="2:9">
      <c r="E14">
        <v>1</v>
      </c>
      <c r="F14">
        <v>2000</v>
      </c>
      <c r="H14">
        <v>2012</v>
      </c>
      <c r="I14">
        <v>1.615</v>
      </c>
    </row>
    <row r="15" spans="2:9">
      <c r="E15">
        <v>2</v>
      </c>
      <c r="F15">
        <v>2001</v>
      </c>
      <c r="H15">
        <v>2011</v>
      </c>
      <c r="I15">
        <v>1.639</v>
      </c>
    </row>
    <row r="16" spans="2:9">
      <c r="E16">
        <v>3</v>
      </c>
      <c r="F16">
        <v>2002</v>
      </c>
      <c r="H16">
        <v>2010</v>
      </c>
      <c r="I16">
        <v>1.712</v>
      </c>
    </row>
    <row r="17" spans="5:9">
      <c r="E17">
        <v>4</v>
      </c>
      <c r="F17">
        <v>2003</v>
      </c>
      <c r="H17">
        <v>2009</v>
      </c>
      <c r="I17">
        <v>1.7629999999999999</v>
      </c>
    </row>
    <row r="18" spans="5:9">
      <c r="E18">
        <v>5</v>
      </c>
      <c r="F18">
        <v>2004</v>
      </c>
      <c r="H18">
        <v>2008</v>
      </c>
      <c r="I18">
        <v>1.7390000000000001</v>
      </c>
    </row>
    <row r="19" spans="5:9">
      <c r="E19">
        <v>6</v>
      </c>
      <c r="F19">
        <v>2005</v>
      </c>
      <c r="H19">
        <v>2007</v>
      </c>
      <c r="I19">
        <v>1.8620000000000001</v>
      </c>
    </row>
    <row r="20" spans="5:9">
      <c r="E20">
        <v>7</v>
      </c>
      <c r="F20">
        <v>2006</v>
      </c>
      <c r="H20">
        <v>2006</v>
      </c>
      <c r="I20">
        <v>2.008</v>
      </c>
    </row>
    <row r="21" spans="5:9">
      <c r="E21">
        <v>8</v>
      </c>
      <c r="F21">
        <v>2007</v>
      </c>
      <c r="H21">
        <v>2005</v>
      </c>
      <c r="I21">
        <v>2.0590000000000002</v>
      </c>
    </row>
    <row r="22" spans="5:9">
      <c r="E22">
        <v>9</v>
      </c>
      <c r="F22">
        <v>2008</v>
      </c>
      <c r="H22">
        <v>2004</v>
      </c>
      <c r="I22">
        <v>2.1349999999999998</v>
      </c>
    </row>
    <row r="23" spans="5:9">
      <c r="E23">
        <v>10</v>
      </c>
      <c r="F23">
        <v>2009</v>
      </c>
      <c r="H23">
        <v>2003</v>
      </c>
      <c r="I23">
        <v>2.1859999999999999</v>
      </c>
    </row>
    <row r="24" spans="5:9">
      <c r="E24">
        <v>11</v>
      </c>
      <c r="F24">
        <v>2010</v>
      </c>
      <c r="H24">
        <v>2002</v>
      </c>
      <c r="I24">
        <v>2.21</v>
      </c>
    </row>
    <row r="25" spans="5:9">
      <c r="E25">
        <v>12</v>
      </c>
      <c r="F25">
        <v>2011</v>
      </c>
      <c r="H25">
        <v>2001</v>
      </c>
      <c r="I25">
        <v>2.2719999999999998</v>
      </c>
    </row>
    <row r="26" spans="5:9">
      <c r="E26">
        <v>13</v>
      </c>
      <c r="F26">
        <v>2012</v>
      </c>
    </row>
    <row r="27" spans="5:9">
      <c r="E27">
        <v>14</v>
      </c>
      <c r="F27">
        <v>2013</v>
      </c>
    </row>
    <row r="28" spans="5:9">
      <c r="E28">
        <v>15</v>
      </c>
      <c r="F28">
        <v>2014</v>
      </c>
    </row>
    <row r="29" spans="5:9">
      <c r="E29">
        <v>16</v>
      </c>
      <c r="F29">
        <v>2015</v>
      </c>
    </row>
    <row r="30" spans="5:9">
      <c r="E30">
        <v>17</v>
      </c>
      <c r="F30">
        <v>2016</v>
      </c>
    </row>
    <row r="31" spans="5:9">
      <c r="E31">
        <v>18</v>
      </c>
      <c r="F31">
        <v>2017</v>
      </c>
    </row>
    <row r="32" spans="5:9">
      <c r="E32">
        <v>19</v>
      </c>
      <c r="F32">
        <v>2018</v>
      </c>
    </row>
    <row r="33" spans="5:6">
      <c r="E33">
        <v>20</v>
      </c>
      <c r="F33">
        <v>2019</v>
      </c>
    </row>
    <row r="34" spans="5:6">
      <c r="E34">
        <v>21</v>
      </c>
      <c r="F34">
        <v>2020</v>
      </c>
    </row>
    <row r="35" spans="5:6">
      <c r="E35">
        <v>22</v>
      </c>
      <c r="F35">
        <v>2021</v>
      </c>
    </row>
    <row r="36" spans="5:6">
      <c r="E36">
        <v>23</v>
      </c>
      <c r="F36">
        <v>2022</v>
      </c>
    </row>
    <row r="37" spans="5:6">
      <c r="E37">
        <v>24</v>
      </c>
      <c r="F37">
        <v>2023</v>
      </c>
    </row>
    <row r="39" spans="5:6">
      <c r="E39">
        <v>1</v>
      </c>
      <c r="F39" t="s">
        <v>13</v>
      </c>
    </row>
    <row r="40" spans="5:6">
      <c r="E40" t="s">
        <v>15</v>
      </c>
      <c r="F40" t="s">
        <v>14</v>
      </c>
    </row>
  </sheetData>
  <phoneticPr fontId="3" type="noConversion"/>
  <hyperlinks>
    <hyperlink ref="B4" r:id="rId1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H476"/>
  <sheetViews>
    <sheetView workbookViewId="0">
      <selection activeCell="E3" sqref="E3"/>
    </sheetView>
  </sheetViews>
  <sheetFormatPr baseColWidth="10" defaultRowHeight="13.8"/>
  <cols>
    <col min="1" max="1" width="6.19921875" customWidth="1"/>
    <col min="2" max="2" width="8.19921875" customWidth="1"/>
    <col min="3" max="3" width="32.09765625" bestFit="1" customWidth="1"/>
    <col min="4" max="4" width="11.19921875" customWidth="1"/>
    <col min="5" max="5" width="36.59765625" bestFit="1" customWidth="1"/>
    <col min="6" max="6" width="77.796875" bestFit="1" customWidth="1"/>
    <col min="8" max="8" width="12.796875" bestFit="1" customWidth="1"/>
  </cols>
  <sheetData>
    <row r="2" spans="1:8">
      <c r="A2" t="s">
        <v>1054</v>
      </c>
      <c r="B2" t="s">
        <v>1048</v>
      </c>
      <c r="C2" t="s">
        <v>1043</v>
      </c>
      <c r="D2" t="s">
        <v>1049</v>
      </c>
      <c r="E2" t="s">
        <v>1044</v>
      </c>
      <c r="F2" t="s">
        <v>1045</v>
      </c>
      <c r="G2" t="s">
        <v>1046</v>
      </c>
      <c r="H2" t="s">
        <v>1047</v>
      </c>
    </row>
    <row r="3" spans="1:8">
      <c r="A3" s="5">
        <f>+VLOOKUP(Variables_SINIM[[#This Row],[idvariable]],'Variables 2'!$A$2:$M$509,2,0)</f>
        <v>1</v>
      </c>
      <c r="B3" s="4">
        <v>1</v>
      </c>
      <c r="C3" t="s">
        <v>2</v>
      </c>
      <c r="D3" s="4" t="s">
        <v>32</v>
      </c>
      <c r="E3" t="s">
        <v>81</v>
      </c>
      <c r="F3" t="s">
        <v>19</v>
      </c>
      <c r="G3" t="s">
        <v>20</v>
      </c>
      <c r="H3" t="s">
        <v>21</v>
      </c>
    </row>
    <row r="4" spans="1:8">
      <c r="A4" s="5">
        <f>+VLOOKUP(Variables_SINIM[[#This Row],[idvariable]],'Variables 2'!$A$2:$M$509,2,0)</f>
        <v>2</v>
      </c>
      <c r="B4" s="4">
        <v>1</v>
      </c>
      <c r="C4" t="s">
        <v>2</v>
      </c>
      <c r="D4" s="4" t="s">
        <v>32</v>
      </c>
      <c r="E4" t="s">
        <v>81</v>
      </c>
      <c r="F4" t="s">
        <v>22</v>
      </c>
      <c r="G4" t="s">
        <v>20</v>
      </c>
      <c r="H4" t="s">
        <v>23</v>
      </c>
    </row>
    <row r="5" spans="1:8">
      <c r="A5" s="5">
        <f>+VLOOKUP(Variables_SINIM[[#This Row],[idvariable]],'Variables 2'!$A$2:$M$509,2,0)</f>
        <v>3</v>
      </c>
      <c r="B5" s="4">
        <v>1</v>
      </c>
      <c r="C5" t="s">
        <v>2</v>
      </c>
      <c r="D5" s="4" t="s">
        <v>32</v>
      </c>
      <c r="E5" t="s">
        <v>81</v>
      </c>
      <c r="F5" t="s">
        <v>24</v>
      </c>
      <c r="G5" t="s">
        <v>20</v>
      </c>
      <c r="H5" t="s">
        <v>25</v>
      </c>
    </row>
    <row r="6" spans="1:8">
      <c r="A6" s="5">
        <f>+VLOOKUP(Variables_SINIM[[#This Row],[idvariable]],'Variables 2'!$A$2:$M$509,2,0)</f>
        <v>4</v>
      </c>
      <c r="B6" s="4">
        <v>1</v>
      </c>
      <c r="C6" t="s">
        <v>2</v>
      </c>
      <c r="D6" s="4" t="s">
        <v>32</v>
      </c>
      <c r="E6" t="s">
        <v>81</v>
      </c>
      <c r="F6" t="s">
        <v>26</v>
      </c>
      <c r="G6" t="s">
        <v>20</v>
      </c>
      <c r="H6" t="s">
        <v>27</v>
      </c>
    </row>
    <row r="7" spans="1:8">
      <c r="A7" s="5">
        <f>+VLOOKUP(Variables_SINIM[[#This Row],[idvariable]],'Variables 2'!$A$2:$M$509,2,0)</f>
        <v>5</v>
      </c>
      <c r="B7" s="4">
        <v>1</v>
      </c>
      <c r="C7" t="s">
        <v>2</v>
      </c>
      <c r="D7" s="4" t="s">
        <v>32</v>
      </c>
      <c r="E7" t="s">
        <v>81</v>
      </c>
      <c r="F7" t="s">
        <v>28</v>
      </c>
      <c r="G7" t="s">
        <v>20</v>
      </c>
      <c r="H7" t="s">
        <v>29</v>
      </c>
    </row>
    <row r="8" spans="1:8">
      <c r="A8" s="5">
        <f>+VLOOKUP(Variables_SINIM[[#This Row],[idvariable]],'Variables 2'!$A$2:$M$509,2,0)</f>
        <v>6</v>
      </c>
      <c r="B8" s="4">
        <v>1</v>
      </c>
      <c r="C8" t="s">
        <v>2</v>
      </c>
      <c r="D8" s="4" t="s">
        <v>32</v>
      </c>
      <c r="E8" t="s">
        <v>81</v>
      </c>
      <c r="F8" t="s">
        <v>30</v>
      </c>
      <c r="G8" t="s">
        <v>20</v>
      </c>
      <c r="H8" t="s">
        <v>31</v>
      </c>
    </row>
    <row r="9" spans="1:8">
      <c r="A9" s="5">
        <f>+VLOOKUP(Variables_SINIM[[#This Row],[idvariable]],'Variables 2'!$A$2:$M$509,2,0)</f>
        <v>7</v>
      </c>
      <c r="B9" s="4">
        <v>1</v>
      </c>
      <c r="C9" t="s">
        <v>2</v>
      </c>
      <c r="D9" s="4" t="s">
        <v>78</v>
      </c>
      <c r="E9" t="s">
        <v>80</v>
      </c>
      <c r="F9" t="s">
        <v>33</v>
      </c>
      <c r="G9" t="s">
        <v>20</v>
      </c>
      <c r="H9" t="s">
        <v>34</v>
      </c>
    </row>
    <row r="10" spans="1:8">
      <c r="A10" s="5">
        <f>+VLOOKUP(Variables_SINIM[[#This Row],[idvariable]],'Variables 2'!$A$2:$M$509,2,0)</f>
        <v>8</v>
      </c>
      <c r="B10" s="4">
        <v>1</v>
      </c>
      <c r="C10" t="s">
        <v>2</v>
      </c>
      <c r="D10" s="4" t="s">
        <v>78</v>
      </c>
      <c r="E10" t="s">
        <v>80</v>
      </c>
      <c r="F10" t="s">
        <v>35</v>
      </c>
      <c r="G10" t="s">
        <v>20</v>
      </c>
      <c r="H10" t="s">
        <v>36</v>
      </c>
    </row>
    <row r="11" spans="1:8">
      <c r="A11" s="5">
        <f>+VLOOKUP(Variables_SINIM[[#This Row],[idvariable]],'Variables 2'!$A$2:$M$509,2,0)</f>
        <v>9</v>
      </c>
      <c r="B11" s="4">
        <v>1</v>
      </c>
      <c r="C11" t="s">
        <v>2</v>
      </c>
      <c r="D11" s="4" t="s">
        <v>78</v>
      </c>
      <c r="E11" t="s">
        <v>80</v>
      </c>
      <c r="F11" t="s">
        <v>37</v>
      </c>
      <c r="G11" t="s">
        <v>20</v>
      </c>
      <c r="H11" t="s">
        <v>38</v>
      </c>
    </row>
    <row r="12" spans="1:8">
      <c r="A12" s="5">
        <f>+VLOOKUP(Variables_SINIM[[#This Row],[idvariable]],'Variables 2'!$A$2:$M$509,2,0)</f>
        <v>10</v>
      </c>
      <c r="B12" s="4">
        <v>1</v>
      </c>
      <c r="C12" t="s">
        <v>2</v>
      </c>
      <c r="D12" s="4" t="s">
        <v>78</v>
      </c>
      <c r="E12" t="s">
        <v>80</v>
      </c>
      <c r="F12" t="s">
        <v>39</v>
      </c>
      <c r="G12" t="s">
        <v>20</v>
      </c>
      <c r="H12" t="s">
        <v>40</v>
      </c>
    </row>
    <row r="13" spans="1:8">
      <c r="A13" s="5">
        <f>+VLOOKUP(Variables_SINIM[[#This Row],[idvariable]],'Variables 2'!$A$2:$M$509,2,0)</f>
        <v>11</v>
      </c>
      <c r="B13" s="4">
        <v>1</v>
      </c>
      <c r="C13" t="s">
        <v>2</v>
      </c>
      <c r="D13" s="4" t="s">
        <v>78</v>
      </c>
      <c r="E13" t="s">
        <v>80</v>
      </c>
      <c r="F13" t="s">
        <v>41</v>
      </c>
      <c r="G13" t="s">
        <v>20</v>
      </c>
      <c r="H13" t="s">
        <v>43</v>
      </c>
    </row>
    <row r="14" spans="1:8">
      <c r="A14" s="5">
        <f>+VLOOKUP(Variables_SINIM[[#This Row],[idvariable]],'Variables 2'!$A$2:$M$509,2,0)</f>
        <v>12</v>
      </c>
      <c r="B14" s="4">
        <v>1</v>
      </c>
      <c r="C14" t="s">
        <v>2</v>
      </c>
      <c r="D14" s="4" t="s">
        <v>78</v>
      </c>
      <c r="E14" t="s">
        <v>80</v>
      </c>
      <c r="F14" t="s">
        <v>44</v>
      </c>
      <c r="G14" t="s">
        <v>20</v>
      </c>
      <c r="H14" t="s">
        <v>45</v>
      </c>
    </row>
    <row r="15" spans="1:8">
      <c r="A15" s="5">
        <f>+VLOOKUP(Variables_SINIM[[#This Row],[idvariable]],'Variables 2'!$A$2:$M$509,2,0)</f>
        <v>13</v>
      </c>
      <c r="B15" s="4">
        <v>1</v>
      </c>
      <c r="C15" t="s">
        <v>2</v>
      </c>
      <c r="D15" s="4" t="s">
        <v>78</v>
      </c>
      <c r="E15" t="s">
        <v>80</v>
      </c>
      <c r="F15" t="s">
        <v>46</v>
      </c>
      <c r="G15" t="s">
        <v>20</v>
      </c>
      <c r="H15" t="s">
        <v>47</v>
      </c>
    </row>
    <row r="16" spans="1:8">
      <c r="A16" s="5">
        <f>+VLOOKUP(Variables_SINIM[[#This Row],[idvariable]],'Variables 2'!$A$2:$M$509,2,0)</f>
        <v>14</v>
      </c>
      <c r="B16" s="4">
        <v>1</v>
      </c>
      <c r="C16" t="s">
        <v>2</v>
      </c>
      <c r="D16" s="4" t="s">
        <v>78</v>
      </c>
      <c r="E16" t="s">
        <v>80</v>
      </c>
      <c r="F16" t="s">
        <v>48</v>
      </c>
      <c r="G16" t="s">
        <v>20</v>
      </c>
      <c r="H16" t="s">
        <v>49</v>
      </c>
    </row>
    <row r="17" spans="1:8">
      <c r="A17" s="5">
        <f>+VLOOKUP(Variables_SINIM[[#This Row],[idvariable]],'Variables 2'!$A$2:$M$509,2,0)</f>
        <v>15</v>
      </c>
      <c r="B17" s="4">
        <v>1</v>
      </c>
      <c r="C17" t="s">
        <v>2</v>
      </c>
      <c r="D17" s="4" t="s">
        <v>78</v>
      </c>
      <c r="E17" t="s">
        <v>80</v>
      </c>
      <c r="F17" t="s">
        <v>50</v>
      </c>
      <c r="G17" t="s">
        <v>20</v>
      </c>
      <c r="H17" t="s">
        <v>51</v>
      </c>
    </row>
    <row r="18" spans="1:8">
      <c r="A18" s="5">
        <f>+VLOOKUP(Variables_SINIM[[#This Row],[idvariable]],'Variables 2'!$A$2:$M$509,2,0)</f>
        <v>16</v>
      </c>
      <c r="B18" s="4">
        <v>1</v>
      </c>
      <c r="C18" t="s">
        <v>2</v>
      </c>
      <c r="D18" s="4" t="s">
        <v>78</v>
      </c>
      <c r="E18" t="s">
        <v>80</v>
      </c>
      <c r="F18" t="s">
        <v>52</v>
      </c>
      <c r="G18" t="s">
        <v>20</v>
      </c>
      <c r="H18" t="s">
        <v>53</v>
      </c>
    </row>
    <row r="19" spans="1:8">
      <c r="A19" s="5">
        <f>+VLOOKUP(Variables_SINIM[[#This Row],[idvariable]],'Variables 2'!$A$2:$M$509,2,0)</f>
        <v>17</v>
      </c>
      <c r="B19" s="4">
        <v>1</v>
      </c>
      <c r="C19" t="s">
        <v>2</v>
      </c>
      <c r="D19" s="4" t="s">
        <v>78</v>
      </c>
      <c r="E19" t="s">
        <v>80</v>
      </c>
      <c r="F19" t="s">
        <v>54</v>
      </c>
      <c r="G19" t="s">
        <v>20</v>
      </c>
      <c r="H19" t="s">
        <v>55</v>
      </c>
    </row>
    <row r="20" spans="1:8">
      <c r="A20" s="5">
        <f>+VLOOKUP(Variables_SINIM[[#This Row],[idvariable]],'Variables 2'!$A$2:$M$509,2,0)</f>
        <v>18</v>
      </c>
      <c r="B20" s="4">
        <v>1</v>
      </c>
      <c r="C20" t="s">
        <v>2</v>
      </c>
      <c r="D20" s="4" t="s">
        <v>78</v>
      </c>
      <c r="E20" t="s">
        <v>80</v>
      </c>
      <c r="F20" t="s">
        <v>56</v>
      </c>
      <c r="G20" t="s">
        <v>20</v>
      </c>
      <c r="H20" t="s">
        <v>57</v>
      </c>
    </row>
    <row r="21" spans="1:8">
      <c r="A21" s="5">
        <f>+VLOOKUP(Variables_SINIM[[#This Row],[idvariable]],'Variables 2'!$A$2:$M$509,2,0)</f>
        <v>19</v>
      </c>
      <c r="B21" s="4">
        <v>1</v>
      </c>
      <c r="C21" t="s">
        <v>2</v>
      </c>
      <c r="D21" s="4" t="s">
        <v>78</v>
      </c>
      <c r="E21" t="s">
        <v>80</v>
      </c>
      <c r="F21" t="s">
        <v>58</v>
      </c>
      <c r="G21" t="s">
        <v>20</v>
      </c>
      <c r="H21" t="s">
        <v>59</v>
      </c>
    </row>
    <row r="22" spans="1:8">
      <c r="A22" s="5">
        <f>+VLOOKUP(Variables_SINIM[[#This Row],[idvariable]],'Variables 2'!$A$2:$M$509,2,0)</f>
        <v>20</v>
      </c>
      <c r="B22" s="4">
        <v>1</v>
      </c>
      <c r="C22" t="s">
        <v>2</v>
      </c>
      <c r="D22" s="4" t="s">
        <v>78</v>
      </c>
      <c r="E22" t="s">
        <v>80</v>
      </c>
      <c r="F22" t="s">
        <v>60</v>
      </c>
      <c r="G22" t="s">
        <v>20</v>
      </c>
      <c r="H22" t="s">
        <v>61</v>
      </c>
    </row>
    <row r="23" spans="1:8">
      <c r="A23" s="5">
        <f>+VLOOKUP(Variables_SINIM[[#This Row],[idvariable]],'Variables 2'!$A$2:$M$509,2,0)</f>
        <v>21</v>
      </c>
      <c r="B23" s="4">
        <v>1</v>
      </c>
      <c r="C23" t="s">
        <v>2</v>
      </c>
      <c r="D23" s="4" t="s">
        <v>78</v>
      </c>
      <c r="E23" t="s">
        <v>80</v>
      </c>
      <c r="F23" t="s">
        <v>62</v>
      </c>
      <c r="G23" t="s">
        <v>20</v>
      </c>
      <c r="H23" t="s">
        <v>63</v>
      </c>
    </row>
    <row r="24" spans="1:8">
      <c r="A24" s="5">
        <f>+VLOOKUP(Variables_SINIM[[#This Row],[idvariable]],'Variables 2'!$A$2:$M$509,2,0)</f>
        <v>22</v>
      </c>
      <c r="B24" s="4">
        <v>1</v>
      </c>
      <c r="C24" t="s">
        <v>2</v>
      </c>
      <c r="D24" s="4" t="s">
        <v>78</v>
      </c>
      <c r="E24" t="s">
        <v>80</v>
      </c>
      <c r="F24" t="s">
        <v>64</v>
      </c>
      <c r="G24" t="s">
        <v>20</v>
      </c>
      <c r="H24" t="s">
        <v>65</v>
      </c>
    </row>
    <row r="25" spans="1:8">
      <c r="A25" s="5">
        <f>+VLOOKUP(Variables_SINIM[[#This Row],[idvariable]],'Variables 2'!$A$2:$M$509,2,0)</f>
        <v>23</v>
      </c>
      <c r="B25" s="4">
        <v>1</v>
      </c>
      <c r="C25" t="s">
        <v>2</v>
      </c>
      <c r="D25" s="4" t="s">
        <v>78</v>
      </c>
      <c r="E25" t="s">
        <v>80</v>
      </c>
      <c r="F25" t="s">
        <v>66</v>
      </c>
      <c r="G25" t="s">
        <v>20</v>
      </c>
      <c r="H25" t="s">
        <v>67</v>
      </c>
    </row>
    <row r="26" spans="1:8">
      <c r="A26" s="5">
        <f>+VLOOKUP(Variables_SINIM[[#This Row],[idvariable]],'Variables 2'!$A$2:$M$509,2,0)</f>
        <v>24</v>
      </c>
      <c r="B26" s="4">
        <v>1</v>
      </c>
      <c r="C26" t="s">
        <v>2</v>
      </c>
      <c r="D26" s="4" t="s">
        <v>78</v>
      </c>
      <c r="E26" t="s">
        <v>80</v>
      </c>
      <c r="F26" t="s">
        <v>68</v>
      </c>
      <c r="G26" t="s">
        <v>20</v>
      </c>
      <c r="H26" t="s">
        <v>69</v>
      </c>
    </row>
    <row r="27" spans="1:8">
      <c r="A27" s="5">
        <f>+VLOOKUP(Variables_SINIM[[#This Row],[idvariable]],'Variables 2'!$A$2:$M$509,2,0)</f>
        <v>25</v>
      </c>
      <c r="B27" s="4">
        <v>1</v>
      </c>
      <c r="C27" t="s">
        <v>2</v>
      </c>
      <c r="D27" s="4" t="s">
        <v>78</v>
      </c>
      <c r="E27" t="s">
        <v>80</v>
      </c>
      <c r="F27" t="s">
        <v>70</v>
      </c>
      <c r="G27" t="s">
        <v>20</v>
      </c>
      <c r="H27" t="s">
        <v>71</v>
      </c>
    </row>
    <row r="28" spans="1:8">
      <c r="A28" s="5">
        <f>+VLOOKUP(Variables_SINIM[[#This Row],[idvariable]],'Variables 2'!$A$2:$M$509,2,0)</f>
        <v>26</v>
      </c>
      <c r="B28" s="4">
        <v>1</v>
      </c>
      <c r="C28" t="s">
        <v>2</v>
      </c>
      <c r="D28" s="4" t="s">
        <v>78</v>
      </c>
      <c r="E28" t="s">
        <v>80</v>
      </c>
      <c r="F28" t="s">
        <v>72</v>
      </c>
      <c r="G28" t="s">
        <v>20</v>
      </c>
      <c r="H28" t="s">
        <v>73</v>
      </c>
    </row>
    <row r="29" spans="1:8">
      <c r="A29" s="5">
        <f>+VLOOKUP(Variables_SINIM[[#This Row],[idvariable]],'Variables 2'!$A$2:$M$509,2,0)</f>
        <v>27</v>
      </c>
      <c r="B29" s="4">
        <v>1</v>
      </c>
      <c r="C29" t="s">
        <v>2</v>
      </c>
      <c r="D29" s="4" t="s">
        <v>78</v>
      </c>
      <c r="E29" t="s">
        <v>80</v>
      </c>
      <c r="F29" t="s">
        <v>74</v>
      </c>
      <c r="G29" t="s">
        <v>20</v>
      </c>
      <c r="H29" t="s">
        <v>75</v>
      </c>
    </row>
    <row r="30" spans="1:8">
      <c r="A30" s="5">
        <f>+VLOOKUP(Variables_SINIM[[#This Row],[idvariable]],'Variables 2'!$A$2:$M$509,2,0)</f>
        <v>28</v>
      </c>
      <c r="B30" s="4">
        <v>1</v>
      </c>
      <c r="C30" t="s">
        <v>2</v>
      </c>
      <c r="D30" s="4" t="s">
        <v>78</v>
      </c>
      <c r="E30" t="s">
        <v>80</v>
      </c>
      <c r="F30" t="s">
        <v>76</v>
      </c>
      <c r="G30" t="s">
        <v>20</v>
      </c>
      <c r="H30" t="s">
        <v>77</v>
      </c>
    </row>
    <row r="31" spans="1:8">
      <c r="A31" s="5">
        <f>+VLOOKUP(Variables_SINIM[[#This Row],[idvariable]],'Variables 2'!$A$2:$M$509,2,0)</f>
        <v>29</v>
      </c>
      <c r="B31" s="4">
        <v>1</v>
      </c>
      <c r="C31" t="s">
        <v>2</v>
      </c>
      <c r="D31" s="4" t="s">
        <v>97</v>
      </c>
      <c r="E31" t="s">
        <v>79</v>
      </c>
      <c r="F31" t="s">
        <v>82</v>
      </c>
      <c r="G31" t="s">
        <v>83</v>
      </c>
      <c r="H31" t="s">
        <v>84</v>
      </c>
    </row>
    <row r="32" spans="1:8">
      <c r="A32" s="5">
        <f>+VLOOKUP(Variables_SINIM[[#This Row],[idvariable]],'Variables 2'!$A$2:$M$509,2,0)</f>
        <v>30</v>
      </c>
      <c r="B32" s="4">
        <v>1</v>
      </c>
      <c r="C32" t="s">
        <v>2</v>
      </c>
      <c r="D32" s="4" t="s">
        <v>97</v>
      </c>
      <c r="E32" t="s">
        <v>79</v>
      </c>
      <c r="F32" t="s">
        <v>85</v>
      </c>
      <c r="G32" t="s">
        <v>83</v>
      </c>
      <c r="H32" t="s">
        <v>86</v>
      </c>
    </row>
    <row r="33" spans="1:8">
      <c r="A33" s="5">
        <f>+VLOOKUP(Variables_SINIM[[#This Row],[idvariable]],'Variables 2'!$A$2:$M$509,2,0)</f>
        <v>31</v>
      </c>
      <c r="B33" s="4">
        <v>1</v>
      </c>
      <c r="C33" t="s">
        <v>2</v>
      </c>
      <c r="D33" s="4" t="s">
        <v>97</v>
      </c>
      <c r="E33" t="s">
        <v>79</v>
      </c>
      <c r="F33" t="s">
        <v>87</v>
      </c>
      <c r="G33" t="s">
        <v>83</v>
      </c>
      <c r="H33" t="s">
        <v>88</v>
      </c>
    </row>
    <row r="34" spans="1:8">
      <c r="A34" s="5">
        <f>+VLOOKUP(Variables_SINIM[[#This Row],[idvariable]],'Variables 2'!$A$2:$M$509,2,0)</f>
        <v>32</v>
      </c>
      <c r="B34" s="4">
        <v>1</v>
      </c>
      <c r="C34" t="s">
        <v>2</v>
      </c>
      <c r="D34" s="4" t="s">
        <v>97</v>
      </c>
      <c r="E34" t="s">
        <v>79</v>
      </c>
      <c r="F34" t="s">
        <v>89</v>
      </c>
      <c r="G34" t="s">
        <v>83</v>
      </c>
      <c r="H34" t="s">
        <v>90</v>
      </c>
    </row>
    <row r="35" spans="1:8">
      <c r="A35" s="5">
        <f>+VLOOKUP(Variables_SINIM[[#This Row],[idvariable]],'Variables 2'!$A$2:$M$509,2,0)</f>
        <v>33</v>
      </c>
      <c r="B35" s="4">
        <v>1</v>
      </c>
      <c r="C35" t="s">
        <v>2</v>
      </c>
      <c r="D35" s="4" t="s">
        <v>97</v>
      </c>
      <c r="E35" t="s">
        <v>79</v>
      </c>
      <c r="F35" t="s">
        <v>91</v>
      </c>
      <c r="G35" t="s">
        <v>83</v>
      </c>
      <c r="H35" t="s">
        <v>92</v>
      </c>
    </row>
    <row r="36" spans="1:8">
      <c r="A36" s="5">
        <f>+VLOOKUP(Variables_SINIM[[#This Row],[idvariable]],'Variables 2'!$A$2:$M$509,2,0)</f>
        <v>34</v>
      </c>
      <c r="B36" s="4">
        <v>1</v>
      </c>
      <c r="C36" t="s">
        <v>2</v>
      </c>
      <c r="D36" s="4" t="s">
        <v>97</v>
      </c>
      <c r="E36" t="s">
        <v>79</v>
      </c>
      <c r="F36" t="s">
        <v>93</v>
      </c>
      <c r="G36" t="s">
        <v>83</v>
      </c>
      <c r="H36" t="s">
        <v>94</v>
      </c>
    </row>
    <row r="37" spans="1:8">
      <c r="A37" s="5">
        <f>+VLOOKUP(Variables_SINIM[[#This Row],[idvariable]],'Variables 2'!$A$2:$M$509,2,0)</f>
        <v>35</v>
      </c>
      <c r="B37" s="4">
        <v>1</v>
      </c>
      <c r="C37" t="s">
        <v>2</v>
      </c>
      <c r="D37" s="4" t="s">
        <v>97</v>
      </c>
      <c r="E37" t="s">
        <v>79</v>
      </c>
      <c r="F37" t="s">
        <v>95</v>
      </c>
      <c r="G37" t="s">
        <v>83</v>
      </c>
      <c r="H37" t="s">
        <v>96</v>
      </c>
    </row>
    <row r="38" spans="1:8">
      <c r="A38" s="5">
        <f>+VLOOKUP(Variables_SINIM[[#This Row],[idvariable]],'Variables 2'!$A$2:$M$509,2,0)</f>
        <v>36</v>
      </c>
      <c r="B38" s="4">
        <v>1</v>
      </c>
      <c r="C38" t="s">
        <v>2</v>
      </c>
      <c r="D38" s="4" t="s">
        <v>98</v>
      </c>
      <c r="E38" t="s">
        <v>102</v>
      </c>
      <c r="F38" t="s">
        <v>103</v>
      </c>
      <c r="G38" t="s">
        <v>20</v>
      </c>
      <c r="H38" t="s">
        <v>104</v>
      </c>
    </row>
    <row r="39" spans="1:8">
      <c r="A39" s="5">
        <f>+VLOOKUP(Variables_SINIM[[#This Row],[idvariable]],'Variables 2'!$A$2:$M$509,2,0)</f>
        <v>37</v>
      </c>
      <c r="B39" s="4">
        <v>1</v>
      </c>
      <c r="C39" t="s">
        <v>2</v>
      </c>
      <c r="D39" s="4" t="s">
        <v>98</v>
      </c>
      <c r="E39" t="s">
        <v>102</v>
      </c>
      <c r="F39" t="s">
        <v>105</v>
      </c>
      <c r="G39" t="s">
        <v>20</v>
      </c>
      <c r="H39" t="s">
        <v>106</v>
      </c>
    </row>
    <row r="40" spans="1:8">
      <c r="A40" s="5">
        <f>+VLOOKUP(Variables_SINIM[[#This Row],[idvariable]],'Variables 2'!$A$2:$M$509,2,0)</f>
        <v>38</v>
      </c>
      <c r="B40" s="4">
        <v>1</v>
      </c>
      <c r="C40" t="s">
        <v>2</v>
      </c>
      <c r="D40" s="4" t="s">
        <v>98</v>
      </c>
      <c r="E40" t="s">
        <v>102</v>
      </c>
      <c r="F40" t="s">
        <v>107</v>
      </c>
      <c r="G40" t="s">
        <v>20</v>
      </c>
      <c r="H40" t="s">
        <v>108</v>
      </c>
    </row>
    <row r="41" spans="1:8">
      <c r="A41" s="5">
        <f>+VLOOKUP(Variables_SINIM[[#This Row],[idvariable]],'Variables 2'!$A$2:$M$509,2,0)</f>
        <v>39</v>
      </c>
      <c r="B41" s="4">
        <v>1</v>
      </c>
      <c r="C41" t="s">
        <v>2</v>
      </c>
      <c r="D41" s="4" t="s">
        <v>98</v>
      </c>
      <c r="E41" t="s">
        <v>102</v>
      </c>
      <c r="F41" t="s">
        <v>109</v>
      </c>
      <c r="G41" t="s">
        <v>20</v>
      </c>
      <c r="H41" t="s">
        <v>110</v>
      </c>
    </row>
    <row r="42" spans="1:8">
      <c r="A42" s="5">
        <f>+VLOOKUP(Variables_SINIM[[#This Row],[idvariable]],'Variables 2'!$A$2:$M$509,2,0)</f>
        <v>40</v>
      </c>
      <c r="B42" s="4">
        <v>1</v>
      </c>
      <c r="C42" t="s">
        <v>2</v>
      </c>
      <c r="D42" s="4" t="s">
        <v>98</v>
      </c>
      <c r="E42" t="s">
        <v>102</v>
      </c>
      <c r="F42" t="s">
        <v>111</v>
      </c>
      <c r="G42" t="s">
        <v>20</v>
      </c>
      <c r="H42" t="s">
        <v>112</v>
      </c>
    </row>
    <row r="43" spans="1:8">
      <c r="A43" s="5">
        <f>+VLOOKUP(Variables_SINIM[[#This Row],[idvariable]],'Variables 2'!$A$2:$M$509,2,0)</f>
        <v>41</v>
      </c>
      <c r="B43" s="4">
        <v>1</v>
      </c>
      <c r="C43" t="s">
        <v>2</v>
      </c>
      <c r="D43" s="4" t="s">
        <v>98</v>
      </c>
      <c r="E43" t="s">
        <v>102</v>
      </c>
      <c r="F43" t="s">
        <v>113</v>
      </c>
      <c r="G43" t="s">
        <v>20</v>
      </c>
      <c r="H43" t="s">
        <v>114</v>
      </c>
    </row>
    <row r="44" spans="1:8">
      <c r="A44" s="5">
        <f>+VLOOKUP(Variables_SINIM[[#This Row],[idvariable]],'Variables 2'!$A$2:$M$509,2,0)</f>
        <v>42</v>
      </c>
      <c r="B44" s="4">
        <v>1</v>
      </c>
      <c r="C44" t="s">
        <v>2</v>
      </c>
      <c r="D44" s="4" t="s">
        <v>98</v>
      </c>
      <c r="E44" t="s">
        <v>102</v>
      </c>
      <c r="F44" t="s">
        <v>115</v>
      </c>
      <c r="G44" t="s">
        <v>20</v>
      </c>
      <c r="H44" t="s">
        <v>116</v>
      </c>
    </row>
    <row r="45" spans="1:8">
      <c r="A45" s="5">
        <f>+VLOOKUP(Variables_SINIM[[#This Row],[idvariable]],'Variables 2'!$A$2:$M$509,2,0)</f>
        <v>43</v>
      </c>
      <c r="B45" s="4">
        <v>1</v>
      </c>
      <c r="C45" t="s">
        <v>2</v>
      </c>
      <c r="D45" s="4" t="s">
        <v>98</v>
      </c>
      <c r="E45" t="s">
        <v>102</v>
      </c>
      <c r="F45" t="s">
        <v>117</v>
      </c>
      <c r="G45" t="s">
        <v>20</v>
      </c>
      <c r="H45" t="s">
        <v>118</v>
      </c>
    </row>
    <row r="46" spans="1:8">
      <c r="A46" s="5">
        <f>+VLOOKUP(Variables_SINIM[[#This Row],[idvariable]],'Variables 2'!$A$2:$M$509,2,0)</f>
        <v>44</v>
      </c>
      <c r="B46" s="4">
        <v>1</v>
      </c>
      <c r="C46" t="s">
        <v>2</v>
      </c>
      <c r="D46" s="4" t="s">
        <v>98</v>
      </c>
      <c r="E46" t="s">
        <v>102</v>
      </c>
      <c r="F46" t="s">
        <v>119</v>
      </c>
      <c r="G46" t="s">
        <v>20</v>
      </c>
      <c r="H46" t="s">
        <v>120</v>
      </c>
    </row>
    <row r="47" spans="1:8">
      <c r="A47" s="5">
        <f>+VLOOKUP(Variables_SINIM[[#This Row],[idvariable]],'Variables 2'!$A$2:$M$509,2,0)</f>
        <v>45</v>
      </c>
      <c r="B47" s="4">
        <v>1</v>
      </c>
      <c r="C47" t="s">
        <v>2</v>
      </c>
      <c r="D47" s="4" t="s">
        <v>98</v>
      </c>
      <c r="E47" t="s">
        <v>102</v>
      </c>
      <c r="F47" t="s">
        <v>121</v>
      </c>
      <c r="G47" t="s">
        <v>20</v>
      </c>
      <c r="H47" t="s">
        <v>122</v>
      </c>
    </row>
    <row r="48" spans="1:8">
      <c r="A48" s="5">
        <f>+VLOOKUP(Variables_SINIM[[#This Row],[idvariable]],'Variables 2'!$A$2:$M$509,2,0)</f>
        <v>46</v>
      </c>
      <c r="B48" s="4">
        <v>1</v>
      </c>
      <c r="C48" t="s">
        <v>2</v>
      </c>
      <c r="D48" s="4" t="s">
        <v>98</v>
      </c>
      <c r="E48" t="s">
        <v>102</v>
      </c>
      <c r="F48" t="s">
        <v>123</v>
      </c>
      <c r="G48" t="s">
        <v>20</v>
      </c>
      <c r="H48" t="s">
        <v>124</v>
      </c>
    </row>
    <row r="49" spans="1:8">
      <c r="A49" s="5">
        <f>+VLOOKUP(Variables_SINIM[[#This Row],[idvariable]],'Variables 2'!$A$2:$M$509,2,0)</f>
        <v>47</v>
      </c>
      <c r="B49" s="4">
        <v>1</v>
      </c>
      <c r="C49" t="s">
        <v>2</v>
      </c>
      <c r="D49" s="4" t="s">
        <v>98</v>
      </c>
      <c r="E49" t="s">
        <v>102</v>
      </c>
      <c r="F49" t="s">
        <v>125</v>
      </c>
      <c r="G49" t="s">
        <v>20</v>
      </c>
      <c r="H49" t="s">
        <v>126</v>
      </c>
    </row>
    <row r="50" spans="1:8">
      <c r="A50" s="5">
        <f>+VLOOKUP(Variables_SINIM[[#This Row],[idvariable]],'Variables 2'!$A$2:$M$509,2,0)</f>
        <v>48</v>
      </c>
      <c r="B50" s="4">
        <v>1</v>
      </c>
      <c r="C50" t="s">
        <v>2</v>
      </c>
      <c r="D50" s="4" t="s">
        <v>127</v>
      </c>
      <c r="E50" t="s">
        <v>128</v>
      </c>
      <c r="F50" t="s">
        <v>129</v>
      </c>
      <c r="G50" t="s">
        <v>83</v>
      </c>
      <c r="H50" t="s">
        <v>130</v>
      </c>
    </row>
    <row r="51" spans="1:8">
      <c r="A51" s="5">
        <f>+VLOOKUP(Variables_SINIM[[#This Row],[idvariable]],'Variables 2'!$A$2:$M$509,2,0)</f>
        <v>49</v>
      </c>
      <c r="B51" s="4">
        <v>1</v>
      </c>
      <c r="C51" t="s">
        <v>2</v>
      </c>
      <c r="D51" s="4" t="s">
        <v>127</v>
      </c>
      <c r="E51" t="s">
        <v>128</v>
      </c>
      <c r="F51" t="s">
        <v>131</v>
      </c>
      <c r="G51" t="s">
        <v>83</v>
      </c>
      <c r="H51" t="s">
        <v>132</v>
      </c>
    </row>
    <row r="52" spans="1:8">
      <c r="A52" s="5">
        <f>+VLOOKUP(Variables_SINIM[[#This Row],[idvariable]],'Variables 2'!$A$2:$M$509,2,0)</f>
        <v>50</v>
      </c>
      <c r="B52" s="4">
        <v>1</v>
      </c>
      <c r="C52" t="s">
        <v>2</v>
      </c>
      <c r="D52" s="4" t="s">
        <v>127</v>
      </c>
      <c r="E52" t="s">
        <v>128</v>
      </c>
      <c r="F52" t="s">
        <v>133</v>
      </c>
      <c r="G52" t="s">
        <v>83</v>
      </c>
      <c r="H52" t="s">
        <v>134</v>
      </c>
    </row>
    <row r="53" spans="1:8">
      <c r="A53" s="5">
        <f>+VLOOKUP(Variables_SINIM[[#This Row],[idvariable]],'Variables 2'!$A$2:$M$509,2,0)</f>
        <v>51</v>
      </c>
      <c r="B53" s="4">
        <v>1</v>
      </c>
      <c r="C53" t="s">
        <v>2</v>
      </c>
      <c r="D53" s="4" t="s">
        <v>127</v>
      </c>
      <c r="E53" t="s">
        <v>128</v>
      </c>
      <c r="F53" t="s">
        <v>135</v>
      </c>
      <c r="G53" t="s">
        <v>83</v>
      </c>
      <c r="H53" t="s">
        <v>136</v>
      </c>
    </row>
    <row r="54" spans="1:8">
      <c r="A54" s="5">
        <f>+VLOOKUP(Variables_SINIM[[#This Row],[idvariable]],'Variables 2'!$A$2:$M$509,2,0)</f>
        <v>52</v>
      </c>
      <c r="B54" s="4">
        <v>1</v>
      </c>
      <c r="C54" t="s">
        <v>2</v>
      </c>
      <c r="D54" s="4" t="s">
        <v>127</v>
      </c>
      <c r="E54" t="s">
        <v>128</v>
      </c>
      <c r="F54" t="s">
        <v>137</v>
      </c>
      <c r="G54" t="s">
        <v>83</v>
      </c>
      <c r="H54" t="s">
        <v>138</v>
      </c>
    </row>
    <row r="55" spans="1:8">
      <c r="A55" s="5">
        <f>+VLOOKUP(Variables_SINIM[[#This Row],[idvariable]],'Variables 2'!$A$2:$M$509,2,0)</f>
        <v>53</v>
      </c>
      <c r="B55" s="4">
        <v>1</v>
      </c>
      <c r="C55" t="s">
        <v>2</v>
      </c>
      <c r="D55" s="4" t="s">
        <v>127</v>
      </c>
      <c r="E55" t="s">
        <v>128</v>
      </c>
      <c r="F55" t="s">
        <v>139</v>
      </c>
      <c r="G55" t="s">
        <v>83</v>
      </c>
      <c r="H55" t="s">
        <v>140</v>
      </c>
    </row>
    <row r="56" spans="1:8">
      <c r="A56" s="5">
        <f>+VLOOKUP(Variables_SINIM[[#This Row],[idvariable]],'Variables 2'!$A$2:$M$509,2,0)</f>
        <v>54</v>
      </c>
      <c r="B56" s="4">
        <v>1</v>
      </c>
      <c r="C56" t="s">
        <v>2</v>
      </c>
      <c r="D56" s="4" t="s">
        <v>127</v>
      </c>
      <c r="E56" t="s">
        <v>128</v>
      </c>
      <c r="F56" t="s">
        <v>141</v>
      </c>
      <c r="G56" t="s">
        <v>83</v>
      </c>
      <c r="H56" t="s">
        <v>142</v>
      </c>
    </row>
    <row r="57" spans="1:8">
      <c r="A57" s="5">
        <f>+VLOOKUP(Variables_SINIM[[#This Row],[idvariable]],'Variables 2'!$A$2:$M$509,2,0)</f>
        <v>55</v>
      </c>
      <c r="B57" s="4">
        <v>1</v>
      </c>
      <c r="C57" t="s">
        <v>2</v>
      </c>
      <c r="D57" s="4" t="s">
        <v>127</v>
      </c>
      <c r="E57" t="s">
        <v>128</v>
      </c>
      <c r="F57" t="s">
        <v>143</v>
      </c>
      <c r="G57" t="s">
        <v>83</v>
      </c>
      <c r="H57" t="s">
        <v>144</v>
      </c>
    </row>
    <row r="58" spans="1:8">
      <c r="A58" s="5">
        <f>+VLOOKUP(Variables_SINIM[[#This Row],[idvariable]],'Variables 2'!$A$2:$M$509,2,0)</f>
        <v>56</v>
      </c>
      <c r="B58" s="4">
        <v>1</v>
      </c>
      <c r="C58" t="s">
        <v>2</v>
      </c>
      <c r="D58" s="4" t="s">
        <v>127</v>
      </c>
      <c r="E58" t="s">
        <v>128</v>
      </c>
      <c r="F58" t="s">
        <v>145</v>
      </c>
      <c r="G58" t="s">
        <v>83</v>
      </c>
      <c r="H58" t="s">
        <v>146</v>
      </c>
    </row>
    <row r="59" spans="1:8">
      <c r="A59" s="5">
        <f>+VLOOKUP(Variables_SINIM[[#This Row],[idvariable]],'Variables 2'!$A$2:$M$509,2,0)</f>
        <v>57</v>
      </c>
      <c r="B59" s="4">
        <v>1</v>
      </c>
      <c r="C59" t="s">
        <v>2</v>
      </c>
      <c r="D59" s="4" t="s">
        <v>99</v>
      </c>
      <c r="E59" t="s">
        <v>147</v>
      </c>
      <c r="F59" t="s">
        <v>148</v>
      </c>
      <c r="G59" t="s">
        <v>20</v>
      </c>
      <c r="H59" t="s">
        <v>149</v>
      </c>
    </row>
    <row r="60" spans="1:8">
      <c r="A60" s="5">
        <f>+VLOOKUP(Variables_SINIM[[#This Row],[idvariable]],'Variables 2'!$A$2:$M$509,2,0)</f>
        <v>58</v>
      </c>
      <c r="B60" s="4">
        <v>1</v>
      </c>
      <c r="C60" t="s">
        <v>2</v>
      </c>
      <c r="D60" s="4" t="s">
        <v>99</v>
      </c>
      <c r="E60" t="s">
        <v>147</v>
      </c>
      <c r="F60" t="s">
        <v>150</v>
      </c>
      <c r="G60" t="s">
        <v>20</v>
      </c>
      <c r="H60" t="s">
        <v>151</v>
      </c>
    </row>
    <row r="61" spans="1:8">
      <c r="A61" s="5">
        <f>+VLOOKUP(Variables_SINIM[[#This Row],[idvariable]],'Variables 2'!$A$2:$M$509,2,0)</f>
        <v>59</v>
      </c>
      <c r="B61" s="4">
        <v>1</v>
      </c>
      <c r="C61" t="s">
        <v>2</v>
      </c>
      <c r="D61" s="4" t="s">
        <v>99</v>
      </c>
      <c r="E61" t="s">
        <v>147</v>
      </c>
      <c r="F61" t="s">
        <v>152</v>
      </c>
      <c r="G61" t="s">
        <v>20</v>
      </c>
      <c r="H61" t="s">
        <v>153</v>
      </c>
    </row>
    <row r="62" spans="1:8">
      <c r="A62" s="5">
        <f>+VLOOKUP(Variables_SINIM[[#This Row],[idvariable]],'Variables 2'!$A$2:$M$509,2,0)</f>
        <v>60</v>
      </c>
      <c r="B62" s="4">
        <v>1</v>
      </c>
      <c r="C62" t="s">
        <v>2</v>
      </c>
      <c r="D62" s="4" t="s">
        <v>99</v>
      </c>
      <c r="E62" t="s">
        <v>147</v>
      </c>
      <c r="F62" t="s">
        <v>154</v>
      </c>
      <c r="G62" t="s">
        <v>20</v>
      </c>
      <c r="H62" t="s">
        <v>155</v>
      </c>
    </row>
    <row r="63" spans="1:8">
      <c r="A63" s="5">
        <f>+VLOOKUP(Variables_SINIM[[#This Row],[idvariable]],'Variables 2'!$A$2:$M$509,2,0)</f>
        <v>61</v>
      </c>
      <c r="B63" s="4">
        <v>1</v>
      </c>
      <c r="C63" t="s">
        <v>2</v>
      </c>
      <c r="D63" s="4" t="s">
        <v>99</v>
      </c>
      <c r="E63" t="s">
        <v>147</v>
      </c>
      <c r="F63" t="s">
        <v>156</v>
      </c>
      <c r="G63" t="s">
        <v>20</v>
      </c>
      <c r="H63" t="s">
        <v>157</v>
      </c>
    </row>
    <row r="64" spans="1:8">
      <c r="A64" s="5">
        <f>+VLOOKUP(Variables_SINIM[[#This Row],[idvariable]],'Variables 2'!$A$2:$M$509,2,0)</f>
        <v>62</v>
      </c>
      <c r="B64" s="4">
        <v>1</v>
      </c>
      <c r="C64" t="s">
        <v>2</v>
      </c>
      <c r="D64" s="4" t="s">
        <v>99</v>
      </c>
      <c r="E64" t="s">
        <v>147</v>
      </c>
      <c r="F64" t="s">
        <v>158</v>
      </c>
      <c r="G64" t="s">
        <v>20</v>
      </c>
      <c r="H64" t="s">
        <v>159</v>
      </c>
    </row>
    <row r="65" spans="1:8">
      <c r="A65" s="5">
        <f>+VLOOKUP(Variables_SINIM[[#This Row],[idvariable]],'Variables 2'!$A$2:$M$509,2,0)</f>
        <v>63</v>
      </c>
      <c r="B65" s="4">
        <v>1</v>
      </c>
      <c r="C65" t="s">
        <v>2</v>
      </c>
      <c r="D65" s="4" t="s">
        <v>99</v>
      </c>
      <c r="E65" t="s">
        <v>147</v>
      </c>
      <c r="F65" t="s">
        <v>160</v>
      </c>
      <c r="G65" t="s">
        <v>20</v>
      </c>
      <c r="H65" t="s">
        <v>161</v>
      </c>
    </row>
    <row r="66" spans="1:8">
      <c r="A66" s="5">
        <f>+VLOOKUP(Variables_SINIM[[#This Row],[idvariable]],'Variables 2'!$A$2:$M$509,2,0)</f>
        <v>64</v>
      </c>
      <c r="B66" s="4">
        <v>1</v>
      </c>
      <c r="C66" t="s">
        <v>2</v>
      </c>
      <c r="D66" s="4" t="s">
        <v>99</v>
      </c>
      <c r="E66" t="s">
        <v>147</v>
      </c>
      <c r="F66" t="s">
        <v>162</v>
      </c>
      <c r="G66" t="s">
        <v>20</v>
      </c>
      <c r="H66" t="s">
        <v>163</v>
      </c>
    </row>
    <row r="67" spans="1:8">
      <c r="A67" s="5">
        <f>+VLOOKUP(Variables_SINIM[[#This Row],[idvariable]],'Variables 2'!$A$2:$M$509,2,0)</f>
        <v>65</v>
      </c>
      <c r="B67" s="4">
        <v>1</v>
      </c>
      <c r="C67" t="s">
        <v>2</v>
      </c>
      <c r="D67" s="4" t="s">
        <v>99</v>
      </c>
      <c r="E67" t="s">
        <v>147</v>
      </c>
      <c r="F67" t="s">
        <v>164</v>
      </c>
      <c r="G67" t="s">
        <v>20</v>
      </c>
      <c r="H67" t="s">
        <v>165</v>
      </c>
    </row>
    <row r="68" spans="1:8">
      <c r="A68" s="5">
        <f>+VLOOKUP(Variables_SINIM[[#This Row],[idvariable]],'Variables 2'!$A$2:$M$509,2,0)</f>
        <v>67</v>
      </c>
      <c r="B68" s="4">
        <v>1</v>
      </c>
      <c r="C68" t="s">
        <v>2</v>
      </c>
      <c r="D68" s="4" t="s">
        <v>99</v>
      </c>
      <c r="E68" t="s">
        <v>147</v>
      </c>
      <c r="F68" t="s">
        <v>166</v>
      </c>
      <c r="G68" t="s">
        <v>167</v>
      </c>
      <c r="H68" t="s">
        <v>168</v>
      </c>
    </row>
    <row r="69" spans="1:8">
      <c r="A69" s="5">
        <f>+VLOOKUP(Variables_SINIM[[#This Row],[idvariable]],'Variables 2'!$A$2:$M$509,2,0)</f>
        <v>68</v>
      </c>
      <c r="B69" s="4">
        <v>1</v>
      </c>
      <c r="C69" t="s">
        <v>2</v>
      </c>
      <c r="D69" s="4" t="s">
        <v>99</v>
      </c>
      <c r="E69" t="s">
        <v>147</v>
      </c>
      <c r="F69" t="s">
        <v>169</v>
      </c>
      <c r="G69" t="s">
        <v>20</v>
      </c>
      <c r="H69" t="s">
        <v>170</v>
      </c>
    </row>
    <row r="70" spans="1:8">
      <c r="A70" s="5">
        <f>+VLOOKUP(Variables_SINIM[[#This Row],[idvariable]],'Variables 2'!$A$2:$M$509,2,0)</f>
        <v>69</v>
      </c>
      <c r="B70" s="4">
        <v>1</v>
      </c>
      <c r="C70" t="s">
        <v>2</v>
      </c>
      <c r="D70" s="4" t="s">
        <v>99</v>
      </c>
      <c r="E70" t="s">
        <v>147</v>
      </c>
      <c r="F70" t="s">
        <v>171</v>
      </c>
      <c r="G70" t="s">
        <v>83</v>
      </c>
      <c r="H70" t="s">
        <v>172</v>
      </c>
    </row>
    <row r="71" spans="1:8">
      <c r="A71" s="5">
        <f>+VLOOKUP(Variables_SINIM[[#This Row],[idvariable]],'Variables 2'!$A$2:$M$509,2,0)</f>
        <v>70</v>
      </c>
      <c r="B71" s="4">
        <v>1</v>
      </c>
      <c r="C71" t="s">
        <v>2</v>
      </c>
      <c r="D71" s="4" t="s">
        <v>99</v>
      </c>
      <c r="E71" t="s">
        <v>147</v>
      </c>
      <c r="F71" t="s">
        <v>173</v>
      </c>
      <c r="G71" t="s">
        <v>83</v>
      </c>
      <c r="H71" t="s">
        <v>174</v>
      </c>
    </row>
    <row r="72" spans="1:8">
      <c r="A72" s="5">
        <f>+VLOOKUP(Variables_SINIM[[#This Row],[idvariable]],'Variables 2'!$A$2:$M$509,2,0)</f>
        <v>71</v>
      </c>
      <c r="B72" s="4">
        <v>1</v>
      </c>
      <c r="C72" t="s">
        <v>2</v>
      </c>
      <c r="D72" s="4" t="s">
        <v>99</v>
      </c>
      <c r="E72" t="s">
        <v>147</v>
      </c>
      <c r="F72" t="s">
        <v>175</v>
      </c>
      <c r="G72" t="s">
        <v>83</v>
      </c>
      <c r="H72" t="s">
        <v>176</v>
      </c>
    </row>
    <row r="73" spans="1:8">
      <c r="A73" s="5">
        <f>+VLOOKUP(Variables_SINIM[[#This Row],[idvariable]],'Variables 2'!$A$2:$M$509,2,0)</f>
        <v>72</v>
      </c>
      <c r="B73" s="4">
        <v>1</v>
      </c>
      <c r="C73" t="s">
        <v>2</v>
      </c>
      <c r="D73" s="4" t="s">
        <v>99</v>
      </c>
      <c r="E73" t="s">
        <v>147</v>
      </c>
      <c r="F73" t="s">
        <v>177</v>
      </c>
      <c r="G73" t="s">
        <v>83</v>
      </c>
      <c r="H73" t="s">
        <v>178</v>
      </c>
    </row>
    <row r="74" spans="1:8">
      <c r="A74" s="5">
        <f>+VLOOKUP(Variables_SINIM[[#This Row],[idvariable]],'Variables 2'!$A$2:$M$509,2,0)</f>
        <v>73</v>
      </c>
      <c r="B74" s="4">
        <v>1</v>
      </c>
      <c r="C74" t="s">
        <v>2</v>
      </c>
      <c r="D74" s="4" t="s">
        <v>99</v>
      </c>
      <c r="E74" t="s">
        <v>147</v>
      </c>
      <c r="F74" t="s">
        <v>179</v>
      </c>
      <c r="G74" t="s">
        <v>83</v>
      </c>
      <c r="H74" t="s">
        <v>180</v>
      </c>
    </row>
    <row r="75" spans="1:8">
      <c r="A75" s="5">
        <f>+VLOOKUP(Variables_SINIM[[#This Row],[idvariable]],'Variables 2'!$A$2:$M$509,2,0)</f>
        <v>74</v>
      </c>
      <c r="B75" s="4">
        <v>1</v>
      </c>
      <c r="C75" t="s">
        <v>2</v>
      </c>
      <c r="D75" s="4" t="s">
        <v>99</v>
      </c>
      <c r="E75" t="s">
        <v>147</v>
      </c>
      <c r="F75" t="s">
        <v>181</v>
      </c>
      <c r="G75" t="s">
        <v>20</v>
      </c>
      <c r="H75" t="s">
        <v>182</v>
      </c>
    </row>
    <row r="76" spans="1:8">
      <c r="A76" s="5">
        <f>+VLOOKUP(Variables_SINIM[[#This Row],[idvariable]],'Variables 2'!$A$2:$M$509,2,0)</f>
        <v>75</v>
      </c>
      <c r="B76" s="4">
        <v>1</v>
      </c>
      <c r="C76" t="s">
        <v>2</v>
      </c>
      <c r="D76" s="4" t="s">
        <v>99</v>
      </c>
      <c r="E76" t="s">
        <v>147</v>
      </c>
      <c r="F76" t="s">
        <v>183</v>
      </c>
      <c r="G76" t="s">
        <v>20</v>
      </c>
      <c r="H76" t="s">
        <v>184</v>
      </c>
    </row>
    <row r="77" spans="1:8">
      <c r="A77" s="5">
        <f>+VLOOKUP(Variables_SINIM[[#This Row],[idvariable]],'Variables 2'!$A$2:$M$509,2,0)</f>
        <v>76</v>
      </c>
      <c r="B77" s="4">
        <v>1</v>
      </c>
      <c r="C77" t="s">
        <v>2</v>
      </c>
      <c r="D77" s="4" t="s">
        <v>185</v>
      </c>
      <c r="E77" t="s">
        <v>186</v>
      </c>
      <c r="F77" t="s">
        <v>187</v>
      </c>
      <c r="G77" t="s">
        <v>20</v>
      </c>
      <c r="H77" t="s">
        <v>188</v>
      </c>
    </row>
    <row r="78" spans="1:8">
      <c r="A78" s="5">
        <f>+VLOOKUP(Variables_SINIM[[#This Row],[idvariable]],'Variables 2'!$A$2:$M$509,2,0)</f>
        <v>77</v>
      </c>
      <c r="B78" s="4">
        <v>1</v>
      </c>
      <c r="C78" t="s">
        <v>2</v>
      </c>
      <c r="D78" s="4" t="s">
        <v>185</v>
      </c>
      <c r="E78" t="s">
        <v>186</v>
      </c>
      <c r="F78" t="s">
        <v>189</v>
      </c>
      <c r="G78" t="s">
        <v>20</v>
      </c>
      <c r="H78" t="s">
        <v>190</v>
      </c>
    </row>
    <row r="79" spans="1:8">
      <c r="A79" s="5">
        <f>+VLOOKUP(Variables_SINIM[[#This Row],[idvariable]],'Variables 2'!$A$2:$M$509,2,0)</f>
        <v>78</v>
      </c>
      <c r="B79" s="4">
        <v>1</v>
      </c>
      <c r="C79" t="s">
        <v>2</v>
      </c>
      <c r="D79" s="4" t="s">
        <v>185</v>
      </c>
      <c r="E79" t="s">
        <v>186</v>
      </c>
      <c r="F79" t="s">
        <v>191</v>
      </c>
      <c r="G79" t="s">
        <v>20</v>
      </c>
      <c r="H79" t="s">
        <v>192</v>
      </c>
    </row>
    <row r="80" spans="1:8">
      <c r="A80" s="5">
        <f>+VLOOKUP(Variables_SINIM[[#This Row],[idvariable]],'Variables 2'!$A$2:$M$509,2,0)</f>
        <v>79</v>
      </c>
      <c r="B80" s="4">
        <v>1</v>
      </c>
      <c r="C80" t="s">
        <v>2</v>
      </c>
      <c r="D80" s="4" t="s">
        <v>185</v>
      </c>
      <c r="E80" t="s">
        <v>186</v>
      </c>
      <c r="F80" t="s">
        <v>193</v>
      </c>
      <c r="G80" t="s">
        <v>20</v>
      </c>
      <c r="H80" t="s">
        <v>194</v>
      </c>
    </row>
    <row r="81" spans="1:8">
      <c r="A81" s="5">
        <f>+VLOOKUP(Variables_SINIM[[#This Row],[idvariable]],'Variables 2'!$A$2:$M$509,2,0)</f>
        <v>80</v>
      </c>
      <c r="B81" s="4">
        <v>1</v>
      </c>
      <c r="C81" t="s">
        <v>2</v>
      </c>
      <c r="D81" s="4" t="s">
        <v>185</v>
      </c>
      <c r="E81" t="s">
        <v>186</v>
      </c>
      <c r="F81" t="s">
        <v>195</v>
      </c>
      <c r="G81" t="s">
        <v>83</v>
      </c>
      <c r="H81" t="s">
        <v>196</v>
      </c>
    </row>
    <row r="82" spans="1:8">
      <c r="A82" s="5">
        <f>+VLOOKUP(Variables_SINIM[[#This Row],[idvariable]],'Variables 2'!$A$2:$M$509,2,0)</f>
        <v>81</v>
      </c>
      <c r="B82" s="4">
        <v>1</v>
      </c>
      <c r="C82" t="s">
        <v>2</v>
      </c>
      <c r="D82" s="4" t="s">
        <v>185</v>
      </c>
      <c r="E82" t="s">
        <v>186</v>
      </c>
      <c r="F82" t="s">
        <v>197</v>
      </c>
      <c r="G82" t="s">
        <v>83</v>
      </c>
      <c r="H82" t="s">
        <v>198</v>
      </c>
    </row>
    <row r="83" spans="1:8">
      <c r="A83" s="5">
        <f>+VLOOKUP(Variables_SINIM[[#This Row],[idvariable]],'Variables 2'!$A$2:$M$509,2,0)</f>
        <v>82</v>
      </c>
      <c r="B83" s="4">
        <v>1</v>
      </c>
      <c r="C83" t="s">
        <v>2</v>
      </c>
      <c r="D83" s="4" t="s">
        <v>185</v>
      </c>
      <c r="E83" t="s">
        <v>186</v>
      </c>
      <c r="F83" t="s">
        <v>199</v>
      </c>
      <c r="G83" t="s">
        <v>83</v>
      </c>
      <c r="H83" t="s">
        <v>200</v>
      </c>
    </row>
    <row r="84" spans="1:8">
      <c r="A84" s="5">
        <f>+VLOOKUP(Variables_SINIM[[#This Row],[idvariable]],'Variables 2'!$A$2:$M$509,2,0)</f>
        <v>83</v>
      </c>
      <c r="B84" s="4">
        <v>1</v>
      </c>
      <c r="C84" t="s">
        <v>2</v>
      </c>
      <c r="D84" s="4" t="s">
        <v>185</v>
      </c>
      <c r="E84" t="s">
        <v>186</v>
      </c>
      <c r="F84" t="s">
        <v>201</v>
      </c>
      <c r="G84" t="s">
        <v>20</v>
      </c>
      <c r="H84" t="s">
        <v>202</v>
      </c>
    </row>
    <row r="85" spans="1:8">
      <c r="A85" s="5">
        <f>+VLOOKUP(Variables_SINIM[[#This Row],[idvariable]],'Variables 2'!$A$2:$M$509,2,0)</f>
        <v>84</v>
      </c>
      <c r="B85" s="4">
        <v>1</v>
      </c>
      <c r="C85" t="s">
        <v>2</v>
      </c>
      <c r="D85" s="4" t="s">
        <v>185</v>
      </c>
      <c r="E85" t="s">
        <v>186</v>
      </c>
      <c r="F85" t="s">
        <v>203</v>
      </c>
      <c r="G85" t="s">
        <v>20</v>
      </c>
      <c r="H85" t="s">
        <v>204</v>
      </c>
    </row>
    <row r="86" spans="1:8">
      <c r="A86" s="5">
        <f>+VLOOKUP(Variables_SINIM[[#This Row],[idvariable]],'Variables 2'!$A$2:$M$509,2,0)</f>
        <v>85</v>
      </c>
      <c r="B86" s="4">
        <v>1</v>
      </c>
      <c r="C86" t="s">
        <v>2</v>
      </c>
      <c r="D86" s="4" t="s">
        <v>185</v>
      </c>
      <c r="E86" t="s">
        <v>186</v>
      </c>
      <c r="F86" t="s">
        <v>205</v>
      </c>
      <c r="G86" t="s">
        <v>20</v>
      </c>
      <c r="H86" t="s">
        <v>206</v>
      </c>
    </row>
    <row r="87" spans="1:8">
      <c r="A87" s="5">
        <f>+VLOOKUP(Variables_SINIM[[#This Row],[idvariable]],'Variables 2'!$A$2:$M$509,2,0)</f>
        <v>86</v>
      </c>
      <c r="B87" s="4">
        <v>1</v>
      </c>
      <c r="C87" t="s">
        <v>2</v>
      </c>
      <c r="D87" s="4" t="s">
        <v>185</v>
      </c>
      <c r="E87" t="s">
        <v>186</v>
      </c>
      <c r="F87" t="s">
        <v>207</v>
      </c>
      <c r="G87" t="s">
        <v>20</v>
      </c>
      <c r="H87" t="s">
        <v>208</v>
      </c>
    </row>
    <row r="88" spans="1:8">
      <c r="A88" s="5">
        <f>+VLOOKUP(Variables_SINIM[[#This Row],[idvariable]],'Variables 2'!$A$2:$M$509,2,0)</f>
        <v>87</v>
      </c>
      <c r="B88" s="4">
        <v>1</v>
      </c>
      <c r="C88" t="s">
        <v>2</v>
      </c>
      <c r="D88" s="4" t="s">
        <v>209</v>
      </c>
      <c r="E88" t="s">
        <v>210</v>
      </c>
      <c r="F88" t="s">
        <v>211</v>
      </c>
      <c r="G88" t="s">
        <v>20</v>
      </c>
      <c r="H88" t="s">
        <v>212</v>
      </c>
    </row>
    <row r="89" spans="1:8">
      <c r="A89" s="5">
        <f>+VLOOKUP(Variables_SINIM[[#This Row],[idvariable]],'Variables 2'!$A$2:$M$509,2,0)</f>
        <v>88</v>
      </c>
      <c r="B89" s="4">
        <v>1</v>
      </c>
      <c r="C89" t="s">
        <v>2</v>
      </c>
      <c r="D89" s="4" t="s">
        <v>209</v>
      </c>
      <c r="E89" t="s">
        <v>210</v>
      </c>
      <c r="F89" t="s">
        <v>213</v>
      </c>
      <c r="G89" t="s">
        <v>20</v>
      </c>
      <c r="H89" t="s">
        <v>214</v>
      </c>
    </row>
    <row r="90" spans="1:8">
      <c r="A90" s="5">
        <f>+VLOOKUP(Variables_SINIM[[#This Row],[idvariable]],'Variables 2'!$A$2:$M$509,2,0)</f>
        <v>89</v>
      </c>
      <c r="B90" s="4">
        <v>1</v>
      </c>
      <c r="C90" t="s">
        <v>2</v>
      </c>
      <c r="D90" s="4" t="s">
        <v>209</v>
      </c>
      <c r="E90" t="s">
        <v>210</v>
      </c>
      <c r="F90" t="s">
        <v>215</v>
      </c>
      <c r="G90" t="s">
        <v>20</v>
      </c>
      <c r="H90" t="s">
        <v>216</v>
      </c>
    </row>
    <row r="91" spans="1:8">
      <c r="A91" s="5">
        <f>+VLOOKUP(Variables_SINIM[[#This Row],[idvariable]],'Variables 2'!$A$2:$M$509,2,0)</f>
        <v>90</v>
      </c>
      <c r="B91" s="4">
        <v>1</v>
      </c>
      <c r="C91" t="s">
        <v>2</v>
      </c>
      <c r="D91" s="4" t="s">
        <v>209</v>
      </c>
      <c r="E91" t="s">
        <v>210</v>
      </c>
      <c r="F91" t="s">
        <v>217</v>
      </c>
      <c r="G91" t="s">
        <v>20</v>
      </c>
      <c r="H91" t="s">
        <v>218</v>
      </c>
    </row>
    <row r="92" spans="1:8">
      <c r="A92" s="5">
        <f>+VLOOKUP(Variables_SINIM[[#This Row],[idvariable]],'Variables 2'!$A$2:$M$509,2,0)</f>
        <v>91</v>
      </c>
      <c r="B92" s="4">
        <v>1</v>
      </c>
      <c r="C92" t="s">
        <v>2</v>
      </c>
      <c r="D92" s="4" t="s">
        <v>209</v>
      </c>
      <c r="E92" t="s">
        <v>210</v>
      </c>
      <c r="F92" t="s">
        <v>219</v>
      </c>
      <c r="G92" t="s">
        <v>20</v>
      </c>
      <c r="H92" t="s">
        <v>220</v>
      </c>
    </row>
    <row r="93" spans="1:8">
      <c r="A93" s="5">
        <f>+VLOOKUP(Variables_SINIM[[#This Row],[idvariable]],'Variables 2'!$A$2:$M$509,2,0)</f>
        <v>92</v>
      </c>
      <c r="B93" s="4">
        <v>1</v>
      </c>
      <c r="C93" t="s">
        <v>2</v>
      </c>
      <c r="D93" s="4" t="s">
        <v>209</v>
      </c>
      <c r="E93" t="s">
        <v>210</v>
      </c>
      <c r="F93" t="s">
        <v>221</v>
      </c>
      <c r="G93" t="s">
        <v>20</v>
      </c>
      <c r="H93" t="s">
        <v>222</v>
      </c>
    </row>
    <row r="94" spans="1:8">
      <c r="A94" s="5">
        <f>+VLOOKUP(Variables_SINIM[[#This Row],[idvariable]],'Variables 2'!$A$2:$M$509,2,0)</f>
        <v>93</v>
      </c>
      <c r="B94" s="4">
        <v>1</v>
      </c>
      <c r="C94" t="s">
        <v>2</v>
      </c>
      <c r="D94" s="4" t="s">
        <v>209</v>
      </c>
      <c r="E94" t="s">
        <v>210</v>
      </c>
      <c r="F94" t="s">
        <v>223</v>
      </c>
      <c r="G94" t="s">
        <v>20</v>
      </c>
      <c r="H94" t="s">
        <v>224</v>
      </c>
    </row>
    <row r="95" spans="1:8">
      <c r="A95" s="5">
        <f>+VLOOKUP(Variables_SINIM[[#This Row],[idvariable]],'Variables 2'!$A$2:$M$509,2,0)</f>
        <v>94</v>
      </c>
      <c r="B95" s="4">
        <v>1</v>
      </c>
      <c r="C95" t="s">
        <v>2</v>
      </c>
      <c r="D95" s="4" t="s">
        <v>209</v>
      </c>
      <c r="E95" t="s">
        <v>210</v>
      </c>
      <c r="F95" t="s">
        <v>225</v>
      </c>
      <c r="G95" t="s">
        <v>20</v>
      </c>
      <c r="H95" t="s">
        <v>226</v>
      </c>
    </row>
    <row r="96" spans="1:8">
      <c r="A96" s="5">
        <f>+VLOOKUP(Variables_SINIM[[#This Row],[idvariable]],'Variables 2'!$A$2:$M$509,2,0)</f>
        <v>95</v>
      </c>
      <c r="B96" s="4">
        <v>1</v>
      </c>
      <c r="C96" t="s">
        <v>2</v>
      </c>
      <c r="D96" s="4" t="s">
        <v>209</v>
      </c>
      <c r="E96" t="s">
        <v>210</v>
      </c>
      <c r="F96" t="s">
        <v>227</v>
      </c>
      <c r="G96" t="s">
        <v>20</v>
      </c>
      <c r="H96" t="s">
        <v>228</v>
      </c>
    </row>
    <row r="97" spans="1:8">
      <c r="A97" s="5">
        <f>+VLOOKUP(Variables_SINIM[[#This Row],[idvariable]],'Variables 2'!$A$2:$M$509,2,0)</f>
        <v>96</v>
      </c>
      <c r="B97" s="4">
        <v>1</v>
      </c>
      <c r="C97" t="s">
        <v>2</v>
      </c>
      <c r="D97" s="4" t="s">
        <v>209</v>
      </c>
      <c r="E97" t="s">
        <v>210</v>
      </c>
      <c r="F97" t="s">
        <v>229</v>
      </c>
      <c r="G97" t="s">
        <v>20</v>
      </c>
      <c r="H97" t="s">
        <v>230</v>
      </c>
    </row>
    <row r="98" spans="1:8">
      <c r="A98" s="5">
        <f>+VLOOKUP(Variables_SINIM[[#This Row],[idvariable]],'Variables 2'!$A$2:$M$509,2,0)</f>
        <v>97</v>
      </c>
      <c r="B98" s="4">
        <v>1</v>
      </c>
      <c r="C98" t="s">
        <v>2</v>
      </c>
      <c r="D98" s="4" t="s">
        <v>209</v>
      </c>
      <c r="E98" t="s">
        <v>210</v>
      </c>
      <c r="F98" t="s">
        <v>231</v>
      </c>
      <c r="G98" t="s">
        <v>20</v>
      </c>
      <c r="H98" t="s">
        <v>232</v>
      </c>
    </row>
    <row r="99" spans="1:8">
      <c r="A99" s="5">
        <f>+VLOOKUP(Variables_SINIM[[#This Row],[idvariable]],'Variables 2'!$A$2:$M$509,2,0)</f>
        <v>98</v>
      </c>
      <c r="B99" s="4">
        <v>1</v>
      </c>
      <c r="C99" t="s">
        <v>2</v>
      </c>
      <c r="D99" s="4" t="s">
        <v>209</v>
      </c>
      <c r="E99" t="s">
        <v>210</v>
      </c>
      <c r="F99" t="s">
        <v>233</v>
      </c>
      <c r="G99" t="s">
        <v>20</v>
      </c>
      <c r="H99" t="s">
        <v>234</v>
      </c>
    </row>
    <row r="100" spans="1:8">
      <c r="A100" s="5">
        <f>+VLOOKUP(Variables_SINIM[[#This Row],[idvariable]],'Variables 2'!$A$2:$M$509,2,0)</f>
        <v>99</v>
      </c>
      <c r="B100" s="4">
        <v>1</v>
      </c>
      <c r="C100" t="s">
        <v>2</v>
      </c>
      <c r="D100" s="4" t="s">
        <v>209</v>
      </c>
      <c r="E100" t="s">
        <v>210</v>
      </c>
      <c r="F100" t="s">
        <v>235</v>
      </c>
      <c r="G100" t="s">
        <v>20</v>
      </c>
      <c r="H100" t="s">
        <v>236</v>
      </c>
    </row>
    <row r="101" spans="1:8">
      <c r="A101" s="5">
        <f>+VLOOKUP(Variables_SINIM[[#This Row],[idvariable]],'Variables 2'!$A$2:$M$509,2,0)</f>
        <v>100</v>
      </c>
      <c r="B101" s="4">
        <v>1</v>
      </c>
      <c r="C101" t="s">
        <v>2</v>
      </c>
      <c r="D101" s="4" t="s">
        <v>209</v>
      </c>
      <c r="E101" t="s">
        <v>210</v>
      </c>
      <c r="F101" t="s">
        <v>237</v>
      </c>
      <c r="G101" t="s">
        <v>20</v>
      </c>
      <c r="H101" t="s">
        <v>238</v>
      </c>
    </row>
    <row r="102" spans="1:8">
      <c r="A102" s="5">
        <f>+VLOOKUP(Variables_SINIM[[#This Row],[idvariable]],'Variables 2'!$A$2:$M$509,2,0)</f>
        <v>101</v>
      </c>
      <c r="B102" s="4">
        <v>1</v>
      </c>
      <c r="C102" t="s">
        <v>2</v>
      </c>
      <c r="D102" s="4" t="s">
        <v>209</v>
      </c>
      <c r="E102" t="s">
        <v>210</v>
      </c>
      <c r="F102" t="s">
        <v>239</v>
      </c>
      <c r="G102" t="s">
        <v>20</v>
      </c>
      <c r="H102" t="s">
        <v>240</v>
      </c>
    </row>
    <row r="103" spans="1:8">
      <c r="A103" s="5">
        <f>+VLOOKUP(Variables_SINIM[[#This Row],[idvariable]],'Variables 2'!$A$2:$M$509,2,0)</f>
        <v>102</v>
      </c>
      <c r="B103" s="4">
        <v>1</v>
      </c>
      <c r="C103" t="s">
        <v>2</v>
      </c>
      <c r="D103" s="4" t="s">
        <v>101</v>
      </c>
      <c r="E103" t="s">
        <v>242</v>
      </c>
      <c r="F103" t="s">
        <v>243</v>
      </c>
      <c r="G103" t="s">
        <v>20</v>
      </c>
      <c r="H103" t="s">
        <v>244</v>
      </c>
    </row>
    <row r="104" spans="1:8">
      <c r="A104" s="5">
        <f>+VLOOKUP(Variables_SINIM[[#This Row],[idvariable]],'Variables 2'!$A$2:$M$509,2,0)</f>
        <v>103</v>
      </c>
      <c r="B104" s="4">
        <v>1</v>
      </c>
      <c r="C104" t="s">
        <v>2</v>
      </c>
      <c r="D104" s="4" t="s">
        <v>101</v>
      </c>
      <c r="E104" t="s">
        <v>242</v>
      </c>
      <c r="F104" t="s">
        <v>245</v>
      </c>
      <c r="G104" t="s">
        <v>20</v>
      </c>
      <c r="H104" t="s">
        <v>246</v>
      </c>
    </row>
    <row r="105" spans="1:8">
      <c r="A105" s="5">
        <f>+VLOOKUP(Variables_SINIM[[#This Row],[idvariable]],'Variables 2'!$A$2:$M$509,2,0)</f>
        <v>104</v>
      </c>
      <c r="B105" s="4">
        <v>1</v>
      </c>
      <c r="C105" t="s">
        <v>2</v>
      </c>
      <c r="D105" s="4" t="s">
        <v>101</v>
      </c>
      <c r="E105" t="s">
        <v>242</v>
      </c>
      <c r="F105" t="s">
        <v>247</v>
      </c>
      <c r="G105" t="s">
        <v>20</v>
      </c>
      <c r="H105" t="s">
        <v>248</v>
      </c>
    </row>
    <row r="106" spans="1:8">
      <c r="A106" s="5">
        <f>+VLOOKUP(Variables_SINIM[[#This Row],[idvariable]],'Variables 2'!$A$2:$M$509,2,0)</f>
        <v>105</v>
      </c>
      <c r="B106" s="4">
        <v>1</v>
      </c>
      <c r="C106" t="s">
        <v>2</v>
      </c>
      <c r="D106" s="4" t="s">
        <v>101</v>
      </c>
      <c r="E106" t="s">
        <v>242</v>
      </c>
      <c r="F106" t="s">
        <v>249</v>
      </c>
      <c r="G106" t="s">
        <v>20</v>
      </c>
      <c r="H106" t="s">
        <v>250</v>
      </c>
    </row>
    <row r="107" spans="1:8">
      <c r="A107" s="5">
        <f>+VLOOKUP(Variables_SINIM[[#This Row],[idvariable]],'Variables 2'!$A$2:$M$509,2,0)</f>
        <v>106</v>
      </c>
      <c r="B107" s="4">
        <v>1</v>
      </c>
      <c r="C107" t="s">
        <v>2</v>
      </c>
      <c r="D107" s="4" t="s">
        <v>101</v>
      </c>
      <c r="E107" t="s">
        <v>242</v>
      </c>
      <c r="F107" t="s">
        <v>251</v>
      </c>
      <c r="G107" t="s">
        <v>20</v>
      </c>
      <c r="H107" t="s">
        <v>252</v>
      </c>
    </row>
    <row r="108" spans="1:8">
      <c r="A108" s="5">
        <f>+VLOOKUP(Variables_SINIM[[#This Row],[idvariable]],'Variables 2'!$A$2:$M$509,2,0)</f>
        <v>107</v>
      </c>
      <c r="B108" s="4">
        <v>1</v>
      </c>
      <c r="C108" t="s">
        <v>2</v>
      </c>
      <c r="D108" s="4" t="s">
        <v>101</v>
      </c>
      <c r="E108" t="s">
        <v>242</v>
      </c>
      <c r="F108" t="s">
        <v>253</v>
      </c>
      <c r="G108" t="s">
        <v>20</v>
      </c>
      <c r="H108" t="s">
        <v>254</v>
      </c>
    </row>
    <row r="109" spans="1:8">
      <c r="A109" s="5">
        <f>+VLOOKUP(Variables_SINIM[[#This Row],[idvariable]],'Variables 2'!$A$2:$M$509,2,0)</f>
        <v>108</v>
      </c>
      <c r="B109" s="4">
        <v>1</v>
      </c>
      <c r="C109" t="s">
        <v>2</v>
      </c>
      <c r="D109" s="4" t="s">
        <v>101</v>
      </c>
      <c r="E109" t="s">
        <v>242</v>
      </c>
      <c r="F109" t="s">
        <v>255</v>
      </c>
      <c r="G109" t="s">
        <v>20</v>
      </c>
      <c r="H109" t="s">
        <v>256</v>
      </c>
    </row>
    <row r="110" spans="1:8">
      <c r="A110" s="5">
        <f>+VLOOKUP(Variables_SINIM[[#This Row],[idvariable]],'Variables 2'!$A$2:$M$509,2,0)</f>
        <v>109</v>
      </c>
      <c r="B110" s="4">
        <v>1</v>
      </c>
      <c r="C110" t="s">
        <v>2</v>
      </c>
      <c r="D110" s="4" t="s">
        <v>101</v>
      </c>
      <c r="E110" t="s">
        <v>242</v>
      </c>
      <c r="F110" t="s">
        <v>257</v>
      </c>
      <c r="G110" t="s">
        <v>20</v>
      </c>
      <c r="H110" t="s">
        <v>258</v>
      </c>
    </row>
    <row r="111" spans="1:8">
      <c r="A111" s="5">
        <f>+VLOOKUP(Variables_SINIM[[#This Row],[idvariable]],'Variables 2'!$A$2:$M$509,2,0)</f>
        <v>110</v>
      </c>
      <c r="B111" s="4">
        <v>1</v>
      </c>
      <c r="C111" t="s">
        <v>2</v>
      </c>
      <c r="D111" s="4" t="s">
        <v>101</v>
      </c>
      <c r="E111" t="s">
        <v>242</v>
      </c>
      <c r="F111" t="s">
        <v>259</v>
      </c>
      <c r="G111" t="s">
        <v>20</v>
      </c>
      <c r="H111" t="s">
        <v>260</v>
      </c>
    </row>
    <row r="112" spans="1:8">
      <c r="A112" s="5">
        <f>+VLOOKUP(Variables_SINIM[[#This Row],[idvariable]],'Variables 2'!$A$2:$M$509,2,0)</f>
        <v>111</v>
      </c>
      <c r="B112" s="4">
        <v>1</v>
      </c>
      <c r="C112" t="s">
        <v>2</v>
      </c>
      <c r="D112" s="4" t="s">
        <v>264</v>
      </c>
      <c r="E112" t="s">
        <v>263</v>
      </c>
      <c r="F112" t="s">
        <v>261</v>
      </c>
      <c r="G112" t="s">
        <v>20</v>
      </c>
      <c r="H112" t="s">
        <v>262</v>
      </c>
    </row>
    <row r="113" spans="1:8">
      <c r="A113" s="5">
        <f>+VLOOKUP(Variables_SINIM[[#This Row],[idvariable]],'Variables 2'!$A$2:$M$509,2,0)</f>
        <v>112</v>
      </c>
      <c r="B113" s="4">
        <v>1</v>
      </c>
      <c r="C113" t="s">
        <v>2</v>
      </c>
      <c r="D113" s="4" t="s">
        <v>265</v>
      </c>
      <c r="E113" t="s">
        <v>266</v>
      </c>
      <c r="F113" t="s">
        <v>267</v>
      </c>
      <c r="G113" t="s">
        <v>83</v>
      </c>
      <c r="H113" t="s">
        <v>268</v>
      </c>
    </row>
    <row r="114" spans="1:8">
      <c r="A114" s="5">
        <f>+VLOOKUP(Variables_SINIM[[#This Row],[idvariable]],'Variables 2'!$A$2:$M$509,2,0)</f>
        <v>113</v>
      </c>
      <c r="B114" s="4">
        <v>1</v>
      </c>
      <c r="C114" t="s">
        <v>2</v>
      </c>
      <c r="D114" s="4" t="s">
        <v>265</v>
      </c>
      <c r="E114" t="s">
        <v>266</v>
      </c>
      <c r="F114" t="s">
        <v>293</v>
      </c>
      <c r="G114" t="s">
        <v>83</v>
      </c>
      <c r="H114" t="s">
        <v>294</v>
      </c>
    </row>
    <row r="115" spans="1:8">
      <c r="A115" s="5">
        <f>+VLOOKUP(Variables_SINIM[[#This Row],[idvariable]],'Variables 2'!$A$2:$M$509,2,0)</f>
        <v>114</v>
      </c>
      <c r="B115" s="4">
        <v>2</v>
      </c>
      <c r="C115" t="s">
        <v>3</v>
      </c>
      <c r="D115" s="4" t="s">
        <v>78</v>
      </c>
      <c r="E115" t="s">
        <v>297</v>
      </c>
      <c r="F115" t="s">
        <v>311</v>
      </c>
      <c r="G115" t="s">
        <v>167</v>
      </c>
      <c r="H115" t="s">
        <v>312</v>
      </c>
    </row>
    <row r="116" spans="1:8">
      <c r="A116" s="5">
        <f>+VLOOKUP(Variables_SINIM[[#This Row],[idvariable]],'Variables 2'!$A$2:$M$509,2,0)</f>
        <v>115</v>
      </c>
      <c r="B116" s="4">
        <v>2</v>
      </c>
      <c r="C116" t="s">
        <v>3</v>
      </c>
      <c r="D116" s="4" t="s">
        <v>78</v>
      </c>
      <c r="E116" t="s">
        <v>297</v>
      </c>
      <c r="F116" t="s">
        <v>313</v>
      </c>
      <c r="G116" t="s">
        <v>167</v>
      </c>
      <c r="H116" t="s">
        <v>314</v>
      </c>
    </row>
    <row r="117" spans="1:8">
      <c r="A117" s="5">
        <f>+VLOOKUP(Variables_SINIM[[#This Row],[idvariable]],'Variables 2'!$A$2:$M$509,2,0)</f>
        <v>116</v>
      </c>
      <c r="B117" s="4">
        <v>2</v>
      </c>
      <c r="C117" t="s">
        <v>3</v>
      </c>
      <c r="D117" s="4" t="s">
        <v>78</v>
      </c>
      <c r="E117" t="s">
        <v>297</v>
      </c>
      <c r="F117" t="s">
        <v>298</v>
      </c>
      <c r="G117" t="s">
        <v>167</v>
      </c>
      <c r="H117" t="s">
        <v>299</v>
      </c>
    </row>
    <row r="118" spans="1:8">
      <c r="A118" s="5">
        <f>+VLOOKUP(Variables_SINIM[[#This Row],[idvariable]],'Variables 2'!$A$2:$M$509,2,0)</f>
        <v>117</v>
      </c>
      <c r="B118" s="4">
        <v>2</v>
      </c>
      <c r="C118" t="s">
        <v>3</v>
      </c>
      <c r="D118" s="4" t="s">
        <v>78</v>
      </c>
      <c r="E118" t="s">
        <v>297</v>
      </c>
      <c r="F118" t="s">
        <v>307</v>
      </c>
      <c r="G118" t="s">
        <v>167</v>
      </c>
      <c r="H118" t="s">
        <v>308</v>
      </c>
    </row>
    <row r="119" spans="1:8">
      <c r="A119" s="5">
        <f>+VLOOKUP(Variables_SINIM[[#This Row],[idvariable]],'Variables 2'!$A$2:$M$509,2,0)</f>
        <v>118</v>
      </c>
      <c r="B119" s="4">
        <v>8</v>
      </c>
      <c r="C119" t="s">
        <v>9</v>
      </c>
      <c r="D119" s="4" t="s">
        <v>78</v>
      </c>
      <c r="E119" t="s">
        <v>987</v>
      </c>
      <c r="F119" t="s">
        <v>1016</v>
      </c>
      <c r="G119" t="s">
        <v>167</v>
      </c>
      <c r="H119" t="s">
        <v>1017</v>
      </c>
    </row>
    <row r="120" spans="1:8">
      <c r="A120" s="5">
        <f>+VLOOKUP(Variables_SINIM[[#This Row],[idvariable]],'Variables 2'!$A$2:$M$509,2,0)</f>
        <v>119</v>
      </c>
      <c r="B120" s="4">
        <v>8</v>
      </c>
      <c r="C120" t="s">
        <v>9</v>
      </c>
      <c r="D120" s="4" t="s">
        <v>78</v>
      </c>
      <c r="E120" t="s">
        <v>987</v>
      </c>
      <c r="F120" t="s">
        <v>1020</v>
      </c>
      <c r="G120" t="s">
        <v>167</v>
      </c>
      <c r="H120" t="s">
        <v>1021</v>
      </c>
    </row>
    <row r="121" spans="1:8">
      <c r="A121" s="5">
        <f>+VLOOKUP(Variables_SINIM[[#This Row],[idvariable]],'Variables 2'!$A$2:$M$509,2,0)</f>
        <v>120</v>
      </c>
      <c r="B121" s="4">
        <v>2</v>
      </c>
      <c r="C121" t="s">
        <v>3</v>
      </c>
      <c r="D121" s="4" t="s">
        <v>78</v>
      </c>
      <c r="E121" t="s">
        <v>297</v>
      </c>
      <c r="F121" t="s">
        <v>309</v>
      </c>
      <c r="G121" t="s">
        <v>167</v>
      </c>
      <c r="H121" t="s">
        <v>310</v>
      </c>
    </row>
    <row r="122" spans="1:8">
      <c r="A122" s="5">
        <f>+VLOOKUP(Variables_SINIM[[#This Row],[idvariable]],'Variables 2'!$A$2:$M$509,2,0)</f>
        <v>121</v>
      </c>
      <c r="B122" s="4">
        <v>2</v>
      </c>
      <c r="C122" t="s">
        <v>3</v>
      </c>
      <c r="D122" s="4" t="s">
        <v>78</v>
      </c>
      <c r="E122" t="s">
        <v>297</v>
      </c>
      <c r="F122" t="s">
        <v>315</v>
      </c>
      <c r="G122" t="s">
        <v>167</v>
      </c>
      <c r="H122" t="s">
        <v>316</v>
      </c>
    </row>
    <row r="123" spans="1:8">
      <c r="A123" s="5">
        <f>+VLOOKUP(Variables_SINIM[[#This Row],[idvariable]],'Variables 2'!$A$2:$M$509,2,0)</f>
        <v>122</v>
      </c>
      <c r="B123" s="4">
        <v>2</v>
      </c>
      <c r="C123" t="s">
        <v>3</v>
      </c>
      <c r="D123" s="4" t="s">
        <v>78</v>
      </c>
      <c r="E123" t="s">
        <v>297</v>
      </c>
      <c r="F123" t="s">
        <v>300</v>
      </c>
      <c r="G123" t="s">
        <v>301</v>
      </c>
      <c r="H123" t="s">
        <v>302</v>
      </c>
    </row>
    <row r="124" spans="1:8">
      <c r="A124" s="5">
        <f>+VLOOKUP(Variables_SINIM[[#This Row],[idvariable]],'Variables 2'!$A$2:$M$509,2,0)</f>
        <v>123</v>
      </c>
      <c r="B124" s="4">
        <v>2</v>
      </c>
      <c r="C124" t="s">
        <v>3</v>
      </c>
      <c r="D124" s="4" t="s">
        <v>78</v>
      </c>
      <c r="E124" t="s">
        <v>297</v>
      </c>
      <c r="F124" t="s">
        <v>303</v>
      </c>
      <c r="G124" t="s">
        <v>301</v>
      </c>
      <c r="H124" t="s">
        <v>304</v>
      </c>
    </row>
    <row r="125" spans="1:8">
      <c r="A125" s="5">
        <f>+VLOOKUP(Variables_SINIM[[#This Row],[idvariable]],'Variables 2'!$A$2:$M$509,2,0)</f>
        <v>124</v>
      </c>
      <c r="B125" s="4">
        <v>2</v>
      </c>
      <c r="C125" t="s">
        <v>3</v>
      </c>
      <c r="D125" s="4" t="s">
        <v>78</v>
      </c>
      <c r="E125" t="s">
        <v>297</v>
      </c>
      <c r="F125" t="s">
        <v>317</v>
      </c>
      <c r="G125" t="s">
        <v>301</v>
      </c>
      <c r="H125" t="s">
        <v>318</v>
      </c>
    </row>
    <row r="126" spans="1:8">
      <c r="A126" s="5">
        <f>+VLOOKUP(Variables_SINIM[[#This Row],[idvariable]],'Variables 2'!$A$2:$M$509,2,0)</f>
        <v>125</v>
      </c>
      <c r="B126" s="4">
        <v>8</v>
      </c>
      <c r="C126" t="s">
        <v>9</v>
      </c>
      <c r="D126" s="4" t="s">
        <v>78</v>
      </c>
      <c r="E126" t="s">
        <v>987</v>
      </c>
      <c r="F126" t="s">
        <v>996</v>
      </c>
      <c r="G126" t="s">
        <v>301</v>
      </c>
      <c r="H126" t="s">
        <v>997</v>
      </c>
    </row>
    <row r="127" spans="1:8">
      <c r="A127" s="5">
        <f>+VLOOKUP(Variables_SINIM[[#This Row],[idvariable]],'Variables 2'!$A$2:$M$509,2,0)</f>
        <v>126</v>
      </c>
      <c r="B127" s="4">
        <v>8</v>
      </c>
      <c r="C127" t="s">
        <v>9</v>
      </c>
      <c r="D127" s="4" t="s">
        <v>78</v>
      </c>
      <c r="E127" t="s">
        <v>987</v>
      </c>
      <c r="F127" t="s">
        <v>1000</v>
      </c>
      <c r="G127" t="s">
        <v>301</v>
      </c>
      <c r="H127" t="s">
        <v>1001</v>
      </c>
    </row>
    <row r="128" spans="1:8">
      <c r="A128" s="5">
        <f>+VLOOKUP(Variables_SINIM[[#This Row],[idvariable]],'Variables 2'!$A$2:$M$509,2,0)</f>
        <v>127</v>
      </c>
      <c r="B128" s="4">
        <v>2</v>
      </c>
      <c r="C128" t="s">
        <v>3</v>
      </c>
      <c r="D128" s="4" t="s">
        <v>78</v>
      </c>
      <c r="E128" t="s">
        <v>297</v>
      </c>
      <c r="F128" t="s">
        <v>305</v>
      </c>
      <c r="G128" t="s">
        <v>301</v>
      </c>
      <c r="H128" t="s">
        <v>306</v>
      </c>
    </row>
    <row r="129" spans="1:8">
      <c r="A129" s="5">
        <f>+VLOOKUP(Variables_SINIM[[#This Row],[idvariable]],'Variables 2'!$A$2:$M$509,2,0)</f>
        <v>128</v>
      </c>
      <c r="B129" s="4">
        <v>8</v>
      </c>
      <c r="C129" t="s">
        <v>9</v>
      </c>
      <c r="D129" s="4" t="s">
        <v>78</v>
      </c>
      <c r="E129" t="s">
        <v>987</v>
      </c>
      <c r="F129" t="s">
        <v>1008</v>
      </c>
      <c r="G129" t="s">
        <v>301</v>
      </c>
      <c r="H129" t="s">
        <v>1009</v>
      </c>
    </row>
    <row r="130" spans="1:8">
      <c r="A130" s="5">
        <f>+VLOOKUP(Variables_SINIM[[#This Row],[idvariable]],'Variables 2'!$A$2:$M$509,2,0)</f>
        <v>129</v>
      </c>
      <c r="B130" s="4">
        <v>8</v>
      </c>
      <c r="C130" t="s">
        <v>9</v>
      </c>
      <c r="D130" s="4" t="s">
        <v>78</v>
      </c>
      <c r="E130" t="s">
        <v>987</v>
      </c>
      <c r="F130" t="s">
        <v>1012</v>
      </c>
      <c r="G130" t="s">
        <v>301</v>
      </c>
      <c r="H130" t="s">
        <v>1013</v>
      </c>
    </row>
    <row r="131" spans="1:8">
      <c r="A131" s="5">
        <f>+VLOOKUP(Variables_SINIM[[#This Row],[idvariable]],'Variables 2'!$A$2:$M$509,2,0)</f>
        <v>130</v>
      </c>
      <c r="B131" s="4">
        <v>2</v>
      </c>
      <c r="C131" t="s">
        <v>3</v>
      </c>
      <c r="D131" s="4" t="s">
        <v>97</v>
      </c>
      <c r="E131" t="s">
        <v>319</v>
      </c>
      <c r="F131" t="s">
        <v>324</v>
      </c>
      <c r="G131" t="s">
        <v>167</v>
      </c>
      <c r="H131" t="s">
        <v>325</v>
      </c>
    </row>
    <row r="132" spans="1:8">
      <c r="A132" s="5">
        <f>+VLOOKUP(Variables_SINIM[[#This Row],[idvariable]],'Variables 2'!$A$2:$M$509,2,0)</f>
        <v>131</v>
      </c>
      <c r="B132" s="4">
        <v>2</v>
      </c>
      <c r="C132" t="s">
        <v>3</v>
      </c>
      <c r="D132" s="4" t="s">
        <v>97</v>
      </c>
      <c r="E132" t="s">
        <v>319</v>
      </c>
      <c r="F132" t="s">
        <v>320</v>
      </c>
      <c r="G132" t="s">
        <v>167</v>
      </c>
      <c r="H132" t="s">
        <v>321</v>
      </c>
    </row>
    <row r="133" spans="1:8">
      <c r="A133" s="5">
        <f>+VLOOKUP(Variables_SINIM[[#This Row],[idvariable]],'Variables 2'!$A$2:$M$509,2,0)</f>
        <v>132</v>
      </c>
      <c r="B133" s="4">
        <v>8</v>
      </c>
      <c r="C133" t="s">
        <v>9</v>
      </c>
      <c r="D133" s="4" t="s">
        <v>78</v>
      </c>
      <c r="E133" t="s">
        <v>987</v>
      </c>
      <c r="F133" t="s">
        <v>1014</v>
      </c>
      <c r="G133" t="s">
        <v>167</v>
      </c>
      <c r="H133" t="s">
        <v>1015</v>
      </c>
    </row>
    <row r="134" spans="1:8">
      <c r="A134" s="5">
        <f>+VLOOKUP(Variables_SINIM[[#This Row],[idvariable]],'Variables 2'!$A$2:$M$509,2,0)</f>
        <v>133</v>
      </c>
      <c r="B134" s="4">
        <v>8</v>
      </c>
      <c r="C134" t="s">
        <v>9</v>
      </c>
      <c r="D134" s="4" t="s">
        <v>78</v>
      </c>
      <c r="E134" t="s">
        <v>987</v>
      </c>
      <c r="F134" t="s">
        <v>1018</v>
      </c>
      <c r="G134" t="s">
        <v>167</v>
      </c>
      <c r="H134" t="s">
        <v>1019</v>
      </c>
    </row>
    <row r="135" spans="1:8">
      <c r="A135" s="5">
        <f>+VLOOKUP(Variables_SINIM[[#This Row],[idvariable]],'Variables 2'!$A$2:$M$509,2,0)</f>
        <v>134</v>
      </c>
      <c r="B135" s="4">
        <v>2</v>
      </c>
      <c r="C135" t="s">
        <v>3</v>
      </c>
      <c r="D135" s="4" t="s">
        <v>97</v>
      </c>
      <c r="E135" t="s">
        <v>319</v>
      </c>
      <c r="F135" t="s">
        <v>322</v>
      </c>
      <c r="G135" t="s">
        <v>167</v>
      </c>
      <c r="H135" t="s">
        <v>323</v>
      </c>
    </row>
    <row r="136" spans="1:8">
      <c r="A136" s="5">
        <f>+VLOOKUP(Variables_SINIM[[#This Row],[idvariable]],'Variables 2'!$A$2:$M$509,2,0)</f>
        <v>135</v>
      </c>
      <c r="B136" s="4">
        <v>2</v>
      </c>
      <c r="C136" t="s">
        <v>3</v>
      </c>
      <c r="D136" s="4" t="s">
        <v>97</v>
      </c>
      <c r="E136" t="s">
        <v>319</v>
      </c>
      <c r="F136" t="s">
        <v>326</v>
      </c>
      <c r="G136" t="s">
        <v>167</v>
      </c>
      <c r="H136" t="s">
        <v>327</v>
      </c>
    </row>
    <row r="137" spans="1:8">
      <c r="A137" s="5">
        <f>+VLOOKUP(Variables_SINIM[[#This Row],[idvariable]],'Variables 2'!$A$2:$M$509,2,0)</f>
        <v>136</v>
      </c>
      <c r="B137" s="4">
        <v>2</v>
      </c>
      <c r="C137" t="s">
        <v>3</v>
      </c>
      <c r="D137" s="4" t="s">
        <v>97</v>
      </c>
      <c r="E137" t="s">
        <v>319</v>
      </c>
      <c r="F137" t="s">
        <v>328</v>
      </c>
      <c r="G137" t="s">
        <v>301</v>
      </c>
      <c r="H137" t="s">
        <v>329</v>
      </c>
    </row>
    <row r="138" spans="1:8">
      <c r="A138" s="5">
        <f>+VLOOKUP(Variables_SINIM[[#This Row],[idvariable]],'Variables 2'!$A$2:$M$509,2,0)</f>
        <v>137</v>
      </c>
      <c r="B138" s="4">
        <v>2</v>
      </c>
      <c r="C138" t="s">
        <v>3</v>
      </c>
      <c r="D138" s="4" t="s">
        <v>97</v>
      </c>
      <c r="E138" t="s">
        <v>319</v>
      </c>
      <c r="F138" t="s">
        <v>330</v>
      </c>
      <c r="G138" t="s">
        <v>301</v>
      </c>
      <c r="H138" t="s">
        <v>331</v>
      </c>
    </row>
    <row r="139" spans="1:8">
      <c r="A139" s="5">
        <f>+VLOOKUP(Variables_SINIM[[#This Row],[idvariable]],'Variables 2'!$A$2:$M$509,2,0)</f>
        <v>138</v>
      </c>
      <c r="B139" s="4">
        <v>8</v>
      </c>
      <c r="C139" t="s">
        <v>9</v>
      </c>
      <c r="D139" s="4" t="s">
        <v>78</v>
      </c>
      <c r="E139" t="s">
        <v>987</v>
      </c>
      <c r="F139" t="s">
        <v>994</v>
      </c>
      <c r="G139" t="s">
        <v>301</v>
      </c>
      <c r="H139" t="s">
        <v>995</v>
      </c>
    </row>
    <row r="140" spans="1:8">
      <c r="A140" s="5">
        <f>+VLOOKUP(Variables_SINIM[[#This Row],[idvariable]],'Variables 2'!$A$2:$M$509,2,0)</f>
        <v>139</v>
      </c>
      <c r="B140" s="4">
        <v>8</v>
      </c>
      <c r="C140" t="s">
        <v>9</v>
      </c>
      <c r="D140" s="4" t="s">
        <v>78</v>
      </c>
      <c r="E140" t="s">
        <v>987</v>
      </c>
      <c r="F140" t="s">
        <v>998</v>
      </c>
      <c r="G140" t="s">
        <v>301</v>
      </c>
      <c r="H140" t="s">
        <v>999</v>
      </c>
    </row>
    <row r="141" spans="1:8">
      <c r="A141" s="5">
        <f>+VLOOKUP(Variables_SINIM[[#This Row],[idvariable]],'Variables 2'!$A$2:$M$509,2,0)</f>
        <v>140</v>
      </c>
      <c r="B141" s="4">
        <v>2</v>
      </c>
      <c r="C141" t="s">
        <v>3</v>
      </c>
      <c r="D141" s="4" t="s">
        <v>97</v>
      </c>
      <c r="E141" t="s">
        <v>319</v>
      </c>
      <c r="F141" t="s">
        <v>332</v>
      </c>
      <c r="G141" t="s">
        <v>301</v>
      </c>
      <c r="H141" t="s">
        <v>333</v>
      </c>
    </row>
    <row r="142" spans="1:8">
      <c r="A142" s="5">
        <f>+VLOOKUP(Variables_SINIM[[#This Row],[idvariable]],'Variables 2'!$A$2:$M$509,2,0)</f>
        <v>141</v>
      </c>
      <c r="B142" s="4">
        <v>2</v>
      </c>
      <c r="C142" t="s">
        <v>3</v>
      </c>
      <c r="D142" s="4" t="s">
        <v>97</v>
      </c>
      <c r="E142" t="s">
        <v>319</v>
      </c>
      <c r="F142" t="s">
        <v>334</v>
      </c>
      <c r="G142" t="s">
        <v>301</v>
      </c>
      <c r="H142" t="s">
        <v>335</v>
      </c>
    </row>
    <row r="143" spans="1:8">
      <c r="A143" s="5">
        <f>+VLOOKUP(Variables_SINIM[[#This Row],[idvariable]],'Variables 2'!$A$2:$M$509,2,0)</f>
        <v>142</v>
      </c>
      <c r="B143" s="4">
        <v>8</v>
      </c>
      <c r="C143" t="s">
        <v>9</v>
      </c>
      <c r="D143" s="4" t="s">
        <v>78</v>
      </c>
      <c r="E143" t="s">
        <v>987</v>
      </c>
      <c r="F143" t="s">
        <v>1006</v>
      </c>
      <c r="G143" t="s">
        <v>301</v>
      </c>
      <c r="H143" t="s">
        <v>1007</v>
      </c>
    </row>
    <row r="144" spans="1:8">
      <c r="A144" s="5">
        <f>+VLOOKUP(Variables_SINIM[[#This Row],[idvariable]],'Variables 2'!$A$2:$M$509,2,0)</f>
        <v>143</v>
      </c>
      <c r="B144" s="4">
        <v>8</v>
      </c>
      <c r="C144" t="s">
        <v>9</v>
      </c>
      <c r="D144" s="4" t="s">
        <v>78</v>
      </c>
      <c r="E144" t="s">
        <v>987</v>
      </c>
      <c r="F144" t="s">
        <v>1010</v>
      </c>
      <c r="G144" t="s">
        <v>301</v>
      </c>
      <c r="H144" t="s">
        <v>1011</v>
      </c>
    </row>
    <row r="145" spans="1:8">
      <c r="A145" s="5">
        <f>+VLOOKUP(Variables_SINIM[[#This Row],[idvariable]],'Variables 2'!$A$2:$M$509,2,0)</f>
        <v>144</v>
      </c>
      <c r="B145" s="4">
        <v>2</v>
      </c>
      <c r="C145" t="s">
        <v>3</v>
      </c>
      <c r="D145" s="4" t="s">
        <v>98</v>
      </c>
      <c r="E145" t="s">
        <v>336</v>
      </c>
      <c r="F145" t="s">
        <v>345</v>
      </c>
      <c r="G145" t="s">
        <v>167</v>
      </c>
      <c r="H145" t="s">
        <v>346</v>
      </c>
    </row>
    <row r="146" spans="1:8">
      <c r="A146" s="5">
        <f>+VLOOKUP(Variables_SINIM[[#This Row],[idvariable]],'Variables 2'!$A$2:$M$509,2,0)</f>
        <v>145</v>
      </c>
      <c r="B146" s="4">
        <v>8</v>
      </c>
      <c r="C146" t="s">
        <v>9</v>
      </c>
      <c r="D146" s="4" t="s">
        <v>78</v>
      </c>
      <c r="E146" t="s">
        <v>987</v>
      </c>
      <c r="F146" t="s">
        <v>990</v>
      </c>
      <c r="G146" t="s">
        <v>301</v>
      </c>
      <c r="H146" t="s">
        <v>991</v>
      </c>
    </row>
    <row r="147" spans="1:8">
      <c r="A147" s="5">
        <f>+VLOOKUP(Variables_SINIM[[#This Row],[idvariable]],'Variables 2'!$A$2:$M$509,2,0)</f>
        <v>146</v>
      </c>
      <c r="B147" s="4">
        <v>2</v>
      </c>
      <c r="C147" t="s">
        <v>3</v>
      </c>
      <c r="D147" s="4" t="s">
        <v>98</v>
      </c>
      <c r="E147" t="s">
        <v>336</v>
      </c>
      <c r="F147" t="s">
        <v>337</v>
      </c>
      <c r="G147" t="s">
        <v>301</v>
      </c>
      <c r="H147" t="s">
        <v>338</v>
      </c>
    </row>
    <row r="148" spans="1:8">
      <c r="A148" s="5">
        <f>+VLOOKUP(Variables_SINIM[[#This Row],[idvariable]],'Variables 2'!$A$2:$M$509,2,0)</f>
        <v>147</v>
      </c>
      <c r="B148" s="4">
        <v>2</v>
      </c>
      <c r="C148" t="s">
        <v>3</v>
      </c>
      <c r="D148" s="4" t="s">
        <v>98</v>
      </c>
      <c r="E148" t="s">
        <v>336</v>
      </c>
      <c r="F148" t="s">
        <v>339</v>
      </c>
      <c r="G148" t="s">
        <v>301</v>
      </c>
      <c r="H148" t="s">
        <v>340</v>
      </c>
    </row>
    <row r="149" spans="1:8">
      <c r="A149" s="5">
        <f>+VLOOKUP(Variables_SINIM[[#This Row],[idvariable]],'Variables 2'!$A$2:$M$509,2,0)</f>
        <v>148</v>
      </c>
      <c r="B149" s="4">
        <v>8</v>
      </c>
      <c r="C149" t="s">
        <v>9</v>
      </c>
      <c r="D149" s="4" t="s">
        <v>78</v>
      </c>
      <c r="E149" t="s">
        <v>987</v>
      </c>
      <c r="F149" t="s">
        <v>1002</v>
      </c>
      <c r="G149" t="s">
        <v>301</v>
      </c>
      <c r="H149" t="s">
        <v>1003</v>
      </c>
    </row>
    <row r="150" spans="1:8">
      <c r="A150" s="5">
        <f>+VLOOKUP(Variables_SINIM[[#This Row],[idvariable]],'Variables 2'!$A$2:$M$509,2,0)</f>
        <v>149</v>
      </c>
      <c r="B150" s="4">
        <v>2</v>
      </c>
      <c r="C150" t="s">
        <v>3</v>
      </c>
      <c r="D150" s="4" t="s">
        <v>98</v>
      </c>
      <c r="E150" t="s">
        <v>336</v>
      </c>
      <c r="F150" t="s">
        <v>341</v>
      </c>
      <c r="G150" t="s">
        <v>301</v>
      </c>
      <c r="H150" t="s">
        <v>342</v>
      </c>
    </row>
    <row r="151" spans="1:8">
      <c r="A151" s="5">
        <f>+VLOOKUP(Variables_SINIM[[#This Row],[idvariable]],'Variables 2'!$A$2:$M$509,2,0)</f>
        <v>150</v>
      </c>
      <c r="B151" s="4">
        <v>2</v>
      </c>
      <c r="C151" t="s">
        <v>3</v>
      </c>
      <c r="D151" s="4" t="s">
        <v>98</v>
      </c>
      <c r="E151" t="s">
        <v>336</v>
      </c>
      <c r="F151" t="s">
        <v>343</v>
      </c>
      <c r="G151" t="s">
        <v>301</v>
      </c>
      <c r="H151" t="s">
        <v>344</v>
      </c>
    </row>
    <row r="152" spans="1:8">
      <c r="A152" s="5">
        <f>+VLOOKUP(Variables_SINIM[[#This Row],[idvariable]],'Variables 2'!$A$2:$M$509,2,0)</f>
        <v>151</v>
      </c>
      <c r="B152" s="4">
        <v>2</v>
      </c>
      <c r="C152" t="s">
        <v>3</v>
      </c>
      <c r="D152" s="4" t="s">
        <v>98</v>
      </c>
      <c r="E152" t="s">
        <v>336</v>
      </c>
      <c r="F152" t="s">
        <v>347</v>
      </c>
      <c r="G152" t="s">
        <v>167</v>
      </c>
      <c r="H152" t="s">
        <v>348</v>
      </c>
    </row>
    <row r="153" spans="1:8">
      <c r="A153" s="5">
        <f>+VLOOKUP(Variables_SINIM[[#This Row],[idvariable]],'Variables 2'!$A$2:$M$509,2,0)</f>
        <v>152</v>
      </c>
      <c r="B153" s="4">
        <v>8</v>
      </c>
      <c r="C153" t="s">
        <v>9</v>
      </c>
      <c r="D153" s="4" t="s">
        <v>78</v>
      </c>
      <c r="E153" t="s">
        <v>987</v>
      </c>
      <c r="F153" t="s">
        <v>1004</v>
      </c>
      <c r="G153" t="s">
        <v>301</v>
      </c>
      <c r="H153" t="s">
        <v>1005</v>
      </c>
    </row>
    <row r="154" spans="1:8">
      <c r="A154" s="5">
        <f>+VLOOKUP(Variables_SINIM[[#This Row],[idvariable]],'Variables 2'!$A$2:$M$509,2,0)</f>
        <v>153</v>
      </c>
      <c r="B154" s="4">
        <v>8</v>
      </c>
      <c r="C154" t="s">
        <v>9</v>
      </c>
      <c r="D154" s="4" t="s">
        <v>78</v>
      </c>
      <c r="E154" t="s">
        <v>987</v>
      </c>
      <c r="F154" t="s">
        <v>992</v>
      </c>
      <c r="G154" t="s">
        <v>301</v>
      </c>
      <c r="H154" t="s">
        <v>993</v>
      </c>
    </row>
    <row r="155" spans="1:8">
      <c r="A155" s="5">
        <f>+VLOOKUP(Variables_SINIM[[#This Row],[idvariable]],'Variables 2'!$A$2:$M$509,2,0)</f>
        <v>154</v>
      </c>
      <c r="B155" s="4">
        <v>2</v>
      </c>
      <c r="C155" t="s">
        <v>3</v>
      </c>
      <c r="D155" s="4" t="s">
        <v>127</v>
      </c>
      <c r="E155" t="s">
        <v>359</v>
      </c>
      <c r="F155" t="s">
        <v>355</v>
      </c>
      <c r="G155" t="s">
        <v>167</v>
      </c>
      <c r="H155" t="s">
        <v>356</v>
      </c>
    </row>
    <row r="156" spans="1:8">
      <c r="A156" s="5">
        <f>+VLOOKUP(Variables_SINIM[[#This Row],[idvariable]],'Variables 2'!$A$2:$M$509,2,0)</f>
        <v>155</v>
      </c>
      <c r="B156" s="4">
        <v>2</v>
      </c>
      <c r="C156" t="s">
        <v>3</v>
      </c>
      <c r="D156" s="4" t="s">
        <v>127</v>
      </c>
      <c r="E156" t="s">
        <v>359</v>
      </c>
      <c r="F156" t="s">
        <v>353</v>
      </c>
      <c r="G156" t="s">
        <v>167</v>
      </c>
      <c r="H156" t="s">
        <v>354</v>
      </c>
    </row>
    <row r="157" spans="1:8">
      <c r="A157" s="5">
        <f>+VLOOKUP(Variables_SINIM[[#This Row],[idvariable]],'Variables 2'!$A$2:$M$509,2,0)</f>
        <v>156</v>
      </c>
      <c r="B157" s="4">
        <v>2</v>
      </c>
      <c r="C157" t="s">
        <v>3</v>
      </c>
      <c r="D157" s="4" t="s">
        <v>127</v>
      </c>
      <c r="E157" t="s">
        <v>359</v>
      </c>
      <c r="F157" t="s">
        <v>351</v>
      </c>
      <c r="G157" t="s">
        <v>167</v>
      </c>
      <c r="H157" t="s">
        <v>352</v>
      </c>
    </row>
    <row r="158" spans="1:8">
      <c r="A158" s="5">
        <f>+VLOOKUP(Variables_SINIM[[#This Row],[idvariable]],'Variables 2'!$A$2:$M$509,2,0)</f>
        <v>157</v>
      </c>
      <c r="B158" s="4">
        <v>2</v>
      </c>
      <c r="C158" t="s">
        <v>3</v>
      </c>
      <c r="D158" s="4" t="s">
        <v>127</v>
      </c>
      <c r="E158" t="s">
        <v>359</v>
      </c>
      <c r="F158" t="s">
        <v>349</v>
      </c>
      <c r="G158" t="s">
        <v>83</v>
      </c>
      <c r="H158" t="s">
        <v>350</v>
      </c>
    </row>
    <row r="159" spans="1:8">
      <c r="A159" s="5">
        <f>+VLOOKUP(Variables_SINIM[[#This Row],[idvariable]],'Variables 2'!$A$2:$M$509,2,0)</f>
        <v>158</v>
      </c>
      <c r="B159" s="4">
        <v>2</v>
      </c>
      <c r="C159" t="s">
        <v>3</v>
      </c>
      <c r="D159" s="4" t="s">
        <v>127</v>
      </c>
      <c r="E159" t="s">
        <v>359</v>
      </c>
      <c r="F159" t="s">
        <v>357</v>
      </c>
      <c r="G159" t="s">
        <v>83</v>
      </c>
      <c r="H159" t="s">
        <v>358</v>
      </c>
    </row>
    <row r="160" spans="1:8">
      <c r="A160" s="5">
        <f>+VLOOKUP(Variables_SINIM[[#This Row],[idvariable]],'Variables 2'!$A$2:$M$509,2,0)</f>
        <v>159</v>
      </c>
      <c r="B160" s="4">
        <v>2</v>
      </c>
      <c r="C160" t="s">
        <v>3</v>
      </c>
      <c r="D160" s="4" t="s">
        <v>127</v>
      </c>
      <c r="E160" t="s">
        <v>359</v>
      </c>
      <c r="F160" t="s">
        <v>369</v>
      </c>
      <c r="G160" t="s">
        <v>83</v>
      </c>
      <c r="H160" t="s">
        <v>368</v>
      </c>
    </row>
    <row r="161" spans="1:8">
      <c r="A161" s="5">
        <f>+VLOOKUP(Variables_SINIM[[#This Row],[idvariable]],'Variables 2'!$A$2:$M$509,2,0)</f>
        <v>160</v>
      </c>
      <c r="B161" s="4">
        <v>2</v>
      </c>
      <c r="C161" t="s">
        <v>3</v>
      </c>
      <c r="D161" s="4" t="s">
        <v>127</v>
      </c>
      <c r="E161" t="s">
        <v>359</v>
      </c>
      <c r="F161" t="s">
        <v>360</v>
      </c>
      <c r="G161" t="s">
        <v>83</v>
      </c>
      <c r="H161" t="s">
        <v>361</v>
      </c>
    </row>
    <row r="162" spans="1:8">
      <c r="A162" s="5">
        <f>+VLOOKUP(Variables_SINIM[[#This Row],[idvariable]],'Variables 2'!$A$2:$M$509,2,0)</f>
        <v>161</v>
      </c>
      <c r="B162" s="4">
        <v>2</v>
      </c>
      <c r="C162" t="s">
        <v>3</v>
      </c>
      <c r="D162" s="4" t="s">
        <v>127</v>
      </c>
      <c r="E162" t="s">
        <v>359</v>
      </c>
      <c r="F162" t="s">
        <v>362</v>
      </c>
      <c r="G162" t="s">
        <v>83</v>
      </c>
      <c r="H162" t="s">
        <v>363</v>
      </c>
    </row>
    <row r="163" spans="1:8">
      <c r="A163" s="5">
        <f>+VLOOKUP(Variables_SINIM[[#This Row],[idvariable]],'Variables 2'!$A$2:$M$509,2,0)</f>
        <v>162</v>
      </c>
      <c r="B163" s="4">
        <v>2</v>
      </c>
      <c r="C163" t="s">
        <v>3</v>
      </c>
      <c r="D163" s="4" t="s">
        <v>127</v>
      </c>
      <c r="E163" t="s">
        <v>359</v>
      </c>
      <c r="F163" t="s">
        <v>364</v>
      </c>
      <c r="G163" t="s">
        <v>83</v>
      </c>
      <c r="H163" t="s">
        <v>365</v>
      </c>
    </row>
    <row r="164" spans="1:8">
      <c r="A164" s="5">
        <f>+VLOOKUP(Variables_SINIM[[#This Row],[idvariable]],'Variables 2'!$A$2:$M$509,2,0)</f>
        <v>163</v>
      </c>
      <c r="B164" s="4">
        <v>2</v>
      </c>
      <c r="C164" t="s">
        <v>3</v>
      </c>
      <c r="D164" s="4" t="s">
        <v>127</v>
      </c>
      <c r="E164" t="s">
        <v>359</v>
      </c>
      <c r="F164" t="s">
        <v>367</v>
      </c>
      <c r="G164" t="s">
        <v>83</v>
      </c>
      <c r="H164" t="s">
        <v>366</v>
      </c>
    </row>
    <row r="165" spans="1:8">
      <c r="A165" s="5">
        <f>+VLOOKUP(Variables_SINIM[[#This Row],[idvariable]],'Variables 2'!$A$2:$M$509,2,0)</f>
        <v>164</v>
      </c>
      <c r="B165" s="4">
        <v>3</v>
      </c>
      <c r="C165" t="s">
        <v>4</v>
      </c>
      <c r="D165" s="4" t="s">
        <v>78</v>
      </c>
      <c r="E165" t="s">
        <v>381</v>
      </c>
      <c r="F165" t="s">
        <v>370</v>
      </c>
      <c r="G165" t="s">
        <v>167</v>
      </c>
      <c r="H165" t="s">
        <v>371</v>
      </c>
    </row>
    <row r="166" spans="1:8">
      <c r="A166" s="5">
        <f>+VLOOKUP(Variables_SINIM[[#This Row],[idvariable]],'Variables 2'!$A$2:$M$509,2,0)</f>
        <v>165</v>
      </c>
      <c r="B166" s="4">
        <v>3</v>
      </c>
      <c r="C166" t="s">
        <v>4</v>
      </c>
      <c r="D166" s="4" t="s">
        <v>78</v>
      </c>
      <c r="E166" t="s">
        <v>381</v>
      </c>
      <c r="F166" t="s">
        <v>372</v>
      </c>
      <c r="G166" t="s">
        <v>270</v>
      </c>
      <c r="H166" t="s">
        <v>373</v>
      </c>
    </row>
    <row r="167" spans="1:8">
      <c r="A167" s="5">
        <f>+VLOOKUP(Variables_SINIM[[#This Row],[idvariable]],'Variables 2'!$A$2:$M$509,2,0)</f>
        <v>166</v>
      </c>
      <c r="B167" s="4">
        <v>3</v>
      </c>
      <c r="C167" t="s">
        <v>4</v>
      </c>
      <c r="D167" s="4" t="s">
        <v>78</v>
      </c>
      <c r="E167" t="s">
        <v>381</v>
      </c>
      <c r="F167" t="s">
        <v>374</v>
      </c>
      <c r="G167" t="s">
        <v>270</v>
      </c>
      <c r="H167" t="s">
        <v>375</v>
      </c>
    </row>
    <row r="168" spans="1:8">
      <c r="A168" s="5">
        <f>+VLOOKUP(Variables_SINIM[[#This Row],[idvariable]],'Variables 2'!$A$2:$M$509,2,0)</f>
        <v>167</v>
      </c>
      <c r="B168" s="4">
        <v>3</v>
      </c>
      <c r="C168" t="s">
        <v>4</v>
      </c>
      <c r="D168" s="4" t="s">
        <v>78</v>
      </c>
      <c r="E168" t="s">
        <v>381</v>
      </c>
      <c r="F168" t="s">
        <v>376</v>
      </c>
      <c r="G168" t="s">
        <v>270</v>
      </c>
      <c r="H168" t="s">
        <v>377</v>
      </c>
    </row>
    <row r="169" spans="1:8">
      <c r="A169" s="5">
        <f>+VLOOKUP(Variables_SINIM[[#This Row],[idvariable]],'Variables 2'!$A$2:$M$509,2,0)</f>
        <v>169</v>
      </c>
      <c r="B169" s="4">
        <v>3</v>
      </c>
      <c r="C169" t="s">
        <v>4</v>
      </c>
      <c r="D169" s="4" t="s">
        <v>97</v>
      </c>
      <c r="E169" t="s">
        <v>382</v>
      </c>
      <c r="F169" t="s">
        <v>383</v>
      </c>
      <c r="G169" t="s">
        <v>83</v>
      </c>
      <c r="H169" t="s">
        <v>384</v>
      </c>
    </row>
    <row r="170" spans="1:8">
      <c r="A170" s="5">
        <f>+VLOOKUP(Variables_SINIM[[#This Row],[idvariable]],'Variables 2'!$A$2:$M$509,2,0)</f>
        <v>170</v>
      </c>
      <c r="B170" s="4">
        <v>3</v>
      </c>
      <c r="C170" t="s">
        <v>4</v>
      </c>
      <c r="D170" s="4" t="s">
        <v>97</v>
      </c>
      <c r="E170" t="s">
        <v>382</v>
      </c>
      <c r="F170" t="s">
        <v>385</v>
      </c>
      <c r="G170" t="s">
        <v>167</v>
      </c>
      <c r="H170" t="s">
        <v>386</v>
      </c>
    </row>
    <row r="171" spans="1:8">
      <c r="A171" s="5">
        <f>+VLOOKUP(Variables_SINIM[[#This Row],[idvariable]],'Variables 2'!$A$2:$M$509,2,0)</f>
        <v>171</v>
      </c>
      <c r="B171" s="4">
        <v>3</v>
      </c>
      <c r="C171" t="s">
        <v>4</v>
      </c>
      <c r="D171" s="4" t="s">
        <v>97</v>
      </c>
      <c r="E171" t="s">
        <v>382</v>
      </c>
      <c r="F171" t="s">
        <v>387</v>
      </c>
      <c r="G171" t="s">
        <v>167</v>
      </c>
      <c r="H171" t="s">
        <v>388</v>
      </c>
    </row>
    <row r="172" spans="1:8">
      <c r="A172" s="5">
        <f>+VLOOKUP(Variables_SINIM[[#This Row],[idvariable]],'Variables 2'!$A$2:$M$509,2,0)</f>
        <v>172</v>
      </c>
      <c r="B172" s="4">
        <v>3</v>
      </c>
      <c r="C172" t="s">
        <v>4</v>
      </c>
      <c r="D172" s="4" t="s">
        <v>97</v>
      </c>
      <c r="E172" t="s">
        <v>382</v>
      </c>
      <c r="F172" t="s">
        <v>389</v>
      </c>
      <c r="G172" t="s">
        <v>167</v>
      </c>
      <c r="H172" t="s">
        <v>390</v>
      </c>
    </row>
    <row r="173" spans="1:8">
      <c r="A173" s="5">
        <f>+VLOOKUP(Variables_SINIM[[#This Row],[idvariable]],'Variables 2'!$A$2:$M$509,2,0)</f>
        <v>173</v>
      </c>
      <c r="B173" s="4">
        <v>3</v>
      </c>
      <c r="C173" t="s">
        <v>4</v>
      </c>
      <c r="D173" s="4" t="s">
        <v>97</v>
      </c>
      <c r="E173" t="s">
        <v>382</v>
      </c>
      <c r="F173" t="s">
        <v>391</v>
      </c>
      <c r="G173" t="s">
        <v>167</v>
      </c>
      <c r="H173" t="s">
        <v>392</v>
      </c>
    </row>
    <row r="174" spans="1:8">
      <c r="A174" s="5">
        <f>+VLOOKUP(Variables_SINIM[[#This Row],[idvariable]],'Variables 2'!$A$2:$M$509,2,0)</f>
        <v>174</v>
      </c>
      <c r="B174" s="4">
        <v>3</v>
      </c>
      <c r="C174" t="s">
        <v>4</v>
      </c>
      <c r="D174" s="4" t="s">
        <v>97</v>
      </c>
      <c r="E174" t="s">
        <v>382</v>
      </c>
      <c r="F174" t="s">
        <v>393</v>
      </c>
      <c r="G174" t="s">
        <v>167</v>
      </c>
      <c r="H174" t="s">
        <v>394</v>
      </c>
    </row>
    <row r="175" spans="1:8">
      <c r="A175" s="5">
        <f>+VLOOKUP(Variables_SINIM[[#This Row],[idvariable]],'Variables 2'!$A$2:$M$509,2,0)</f>
        <v>175</v>
      </c>
      <c r="B175" s="4">
        <v>3</v>
      </c>
      <c r="C175" t="s">
        <v>4</v>
      </c>
      <c r="D175" s="4" t="s">
        <v>97</v>
      </c>
      <c r="E175" t="s">
        <v>382</v>
      </c>
      <c r="F175" t="s">
        <v>395</v>
      </c>
      <c r="G175" t="s">
        <v>167</v>
      </c>
      <c r="H175" t="s">
        <v>396</v>
      </c>
    </row>
    <row r="176" spans="1:8">
      <c r="A176" s="5">
        <f>+VLOOKUP(Variables_SINIM[[#This Row],[idvariable]],'Variables 2'!$A$2:$M$509,2,0)</f>
        <v>176</v>
      </c>
      <c r="B176" s="4">
        <v>3</v>
      </c>
      <c r="C176" t="s">
        <v>4</v>
      </c>
      <c r="D176" s="4" t="s">
        <v>97</v>
      </c>
      <c r="E176" t="s">
        <v>382</v>
      </c>
      <c r="F176" t="s">
        <v>397</v>
      </c>
      <c r="G176" t="s">
        <v>167</v>
      </c>
      <c r="H176" t="s">
        <v>398</v>
      </c>
    </row>
    <row r="177" spans="1:8">
      <c r="A177" s="5">
        <f>+VLOOKUP(Variables_SINIM[[#This Row],[idvariable]],'Variables 2'!$A$2:$M$509,2,0)</f>
        <v>177</v>
      </c>
      <c r="B177" s="4">
        <v>3</v>
      </c>
      <c r="C177" t="s">
        <v>4</v>
      </c>
      <c r="D177" s="4" t="s">
        <v>97</v>
      </c>
      <c r="E177" t="s">
        <v>382</v>
      </c>
      <c r="F177" t="s">
        <v>399</v>
      </c>
      <c r="G177" t="s">
        <v>301</v>
      </c>
      <c r="H177" t="s">
        <v>400</v>
      </c>
    </row>
    <row r="178" spans="1:8">
      <c r="A178" s="5">
        <f>+VLOOKUP(Variables_SINIM[[#This Row],[idvariable]],'Variables 2'!$A$2:$M$509,2,0)</f>
        <v>178</v>
      </c>
      <c r="B178" s="4">
        <v>3</v>
      </c>
      <c r="C178" t="s">
        <v>4</v>
      </c>
      <c r="D178" s="4" t="s">
        <v>97</v>
      </c>
      <c r="E178" t="s">
        <v>382</v>
      </c>
      <c r="F178" t="s">
        <v>401</v>
      </c>
      <c r="G178" t="s">
        <v>83</v>
      </c>
      <c r="H178" t="s">
        <v>402</v>
      </c>
    </row>
    <row r="179" spans="1:8">
      <c r="A179" s="5">
        <f>+VLOOKUP(Variables_SINIM[[#This Row],[idvariable]],'Variables 2'!$A$2:$M$509,2,0)</f>
        <v>179</v>
      </c>
      <c r="B179" s="4">
        <v>3</v>
      </c>
      <c r="C179" t="s">
        <v>4</v>
      </c>
      <c r="D179" s="4" t="s">
        <v>97</v>
      </c>
      <c r="E179" t="s">
        <v>382</v>
      </c>
      <c r="F179" t="s">
        <v>403</v>
      </c>
      <c r="G179" t="s">
        <v>83</v>
      </c>
      <c r="H179" t="s">
        <v>404</v>
      </c>
    </row>
    <row r="180" spans="1:8">
      <c r="A180" s="5">
        <f>+VLOOKUP(Variables_SINIM[[#This Row],[idvariable]],'Variables 2'!$A$2:$M$509,2,0)</f>
        <v>180</v>
      </c>
      <c r="B180" s="4">
        <v>3</v>
      </c>
      <c r="C180" t="s">
        <v>4</v>
      </c>
      <c r="D180" s="4" t="s">
        <v>97</v>
      </c>
      <c r="E180" t="s">
        <v>382</v>
      </c>
      <c r="F180" t="s">
        <v>405</v>
      </c>
      <c r="G180" t="s">
        <v>83</v>
      </c>
      <c r="H180" t="s">
        <v>406</v>
      </c>
    </row>
    <row r="181" spans="1:8">
      <c r="A181" s="5">
        <f>+VLOOKUP(Variables_SINIM[[#This Row],[idvariable]],'Variables 2'!$A$2:$M$509,2,0)</f>
        <v>181</v>
      </c>
      <c r="B181" s="4">
        <v>3</v>
      </c>
      <c r="C181" t="s">
        <v>4</v>
      </c>
      <c r="D181" s="4" t="s">
        <v>98</v>
      </c>
      <c r="E181" t="s">
        <v>407</v>
      </c>
      <c r="F181" t="s">
        <v>408</v>
      </c>
      <c r="G181" t="s">
        <v>167</v>
      </c>
      <c r="H181" t="s">
        <v>409</v>
      </c>
    </row>
    <row r="182" spans="1:8">
      <c r="A182" s="5">
        <f>+VLOOKUP(Variables_SINIM[[#This Row],[idvariable]],'Variables 2'!$A$2:$M$509,2,0)</f>
        <v>182</v>
      </c>
      <c r="B182" s="4">
        <v>3</v>
      </c>
      <c r="C182" t="s">
        <v>4</v>
      </c>
      <c r="D182" s="4" t="s">
        <v>98</v>
      </c>
      <c r="E182" t="s">
        <v>407</v>
      </c>
      <c r="F182" t="s">
        <v>410</v>
      </c>
      <c r="G182" t="s">
        <v>167</v>
      </c>
      <c r="H182" t="s">
        <v>411</v>
      </c>
    </row>
    <row r="183" spans="1:8">
      <c r="A183" s="5">
        <f>+VLOOKUP(Variables_SINIM[[#This Row],[idvariable]],'Variables 2'!$A$2:$M$509,2,0)</f>
        <v>183</v>
      </c>
      <c r="B183" s="4">
        <v>3</v>
      </c>
      <c r="C183" t="s">
        <v>4</v>
      </c>
      <c r="D183" s="4" t="s">
        <v>98</v>
      </c>
      <c r="E183" t="s">
        <v>407</v>
      </c>
      <c r="F183" t="s">
        <v>412</v>
      </c>
      <c r="G183" t="s">
        <v>167</v>
      </c>
      <c r="H183" t="s">
        <v>413</v>
      </c>
    </row>
    <row r="184" spans="1:8">
      <c r="A184" s="5">
        <f>+VLOOKUP(Variables_SINIM[[#This Row],[idvariable]],'Variables 2'!$A$2:$M$509,2,0)</f>
        <v>184</v>
      </c>
      <c r="B184" s="4">
        <v>3</v>
      </c>
      <c r="C184" t="s">
        <v>4</v>
      </c>
      <c r="D184" s="4" t="s">
        <v>98</v>
      </c>
      <c r="E184" t="s">
        <v>407</v>
      </c>
      <c r="F184" t="s">
        <v>425</v>
      </c>
      <c r="G184" t="s">
        <v>167</v>
      </c>
      <c r="H184" t="s">
        <v>426</v>
      </c>
    </row>
    <row r="185" spans="1:8">
      <c r="A185" s="5">
        <f>+VLOOKUP(Variables_SINIM[[#This Row],[idvariable]],'Variables 2'!$A$2:$M$509,2,0)</f>
        <v>185</v>
      </c>
      <c r="B185" s="4">
        <v>3</v>
      </c>
      <c r="C185" t="s">
        <v>4</v>
      </c>
      <c r="D185" s="4" t="s">
        <v>98</v>
      </c>
      <c r="E185" t="s">
        <v>407</v>
      </c>
      <c r="F185" t="s">
        <v>425</v>
      </c>
      <c r="G185" t="s">
        <v>167</v>
      </c>
      <c r="H185" t="s">
        <v>427</v>
      </c>
    </row>
    <row r="186" spans="1:8">
      <c r="A186" s="5">
        <f>+VLOOKUP(Variables_SINIM[[#This Row],[idvariable]],'Variables 2'!$A$2:$M$509,2,0)</f>
        <v>186</v>
      </c>
      <c r="B186" s="4">
        <v>3</v>
      </c>
      <c r="C186" t="s">
        <v>4</v>
      </c>
      <c r="D186" s="4" t="s">
        <v>98</v>
      </c>
      <c r="E186" t="s">
        <v>407</v>
      </c>
      <c r="F186" t="s">
        <v>425</v>
      </c>
      <c r="G186" t="s">
        <v>167</v>
      </c>
      <c r="H186" t="s">
        <v>428</v>
      </c>
    </row>
    <row r="187" spans="1:8">
      <c r="A187" s="5">
        <f>+VLOOKUP(Variables_SINIM[[#This Row],[idvariable]],'Variables 2'!$A$2:$M$509,2,0)</f>
        <v>187</v>
      </c>
      <c r="B187" s="4">
        <v>3</v>
      </c>
      <c r="C187" t="s">
        <v>4</v>
      </c>
      <c r="D187" s="4" t="s">
        <v>98</v>
      </c>
      <c r="E187" t="s">
        <v>407</v>
      </c>
      <c r="F187" t="s">
        <v>429</v>
      </c>
      <c r="G187" t="s">
        <v>83</v>
      </c>
      <c r="H187" t="s">
        <v>430</v>
      </c>
    </row>
    <row r="188" spans="1:8">
      <c r="A188" s="5">
        <f>+VLOOKUP(Variables_SINIM[[#This Row],[idvariable]],'Variables 2'!$A$2:$M$509,2,0)</f>
        <v>188</v>
      </c>
      <c r="B188" s="4">
        <v>3</v>
      </c>
      <c r="C188" t="s">
        <v>4</v>
      </c>
      <c r="D188" s="4" t="s">
        <v>98</v>
      </c>
      <c r="E188" t="s">
        <v>407</v>
      </c>
      <c r="F188" t="s">
        <v>431</v>
      </c>
      <c r="G188" t="s">
        <v>83</v>
      </c>
      <c r="H188" t="s">
        <v>432</v>
      </c>
    </row>
    <row r="189" spans="1:8">
      <c r="A189" s="5">
        <f>+VLOOKUP(Variables_SINIM[[#This Row],[idvariable]],'Variables 2'!$A$2:$M$509,2,0)</f>
        <v>189</v>
      </c>
      <c r="B189" s="4">
        <v>3</v>
      </c>
      <c r="C189" t="s">
        <v>4</v>
      </c>
      <c r="D189" s="4" t="s">
        <v>98</v>
      </c>
      <c r="E189" t="s">
        <v>407</v>
      </c>
      <c r="F189" t="s">
        <v>431</v>
      </c>
      <c r="G189" t="s">
        <v>83</v>
      </c>
      <c r="H189" t="s">
        <v>433</v>
      </c>
    </row>
    <row r="190" spans="1:8">
      <c r="A190" s="5">
        <f>+VLOOKUP(Variables_SINIM[[#This Row],[idvariable]],'Variables 2'!$A$2:$M$509,2,0)</f>
        <v>190</v>
      </c>
      <c r="B190" s="4">
        <v>3</v>
      </c>
      <c r="C190" t="s">
        <v>4</v>
      </c>
      <c r="D190" s="4" t="s">
        <v>127</v>
      </c>
      <c r="E190" t="s">
        <v>434</v>
      </c>
      <c r="F190" t="s">
        <v>435</v>
      </c>
      <c r="G190" t="s">
        <v>83</v>
      </c>
      <c r="H190" t="s">
        <v>436</v>
      </c>
    </row>
    <row r="191" spans="1:8">
      <c r="A191" s="5">
        <f>+VLOOKUP(Variables_SINIM[[#This Row],[idvariable]],'Variables 2'!$A$2:$M$509,2,0)</f>
        <v>191</v>
      </c>
      <c r="B191" s="4">
        <v>3</v>
      </c>
      <c r="C191" t="s">
        <v>4</v>
      </c>
      <c r="D191" s="4" t="s">
        <v>127</v>
      </c>
      <c r="E191" t="s">
        <v>434</v>
      </c>
      <c r="F191" t="s">
        <v>437</v>
      </c>
      <c r="G191" t="s">
        <v>20</v>
      </c>
      <c r="H191" t="s">
        <v>438</v>
      </c>
    </row>
    <row r="192" spans="1:8">
      <c r="A192" s="5">
        <f>+VLOOKUP(Variables_SINIM[[#This Row],[idvariable]],'Variables 2'!$A$2:$M$509,2,0)</f>
        <v>192</v>
      </c>
      <c r="B192" s="4">
        <v>3</v>
      </c>
      <c r="C192" t="s">
        <v>4</v>
      </c>
      <c r="D192" s="4" t="s">
        <v>127</v>
      </c>
      <c r="E192" t="s">
        <v>434</v>
      </c>
      <c r="F192" t="s">
        <v>439</v>
      </c>
      <c r="G192" t="s">
        <v>83</v>
      </c>
      <c r="H192" t="s">
        <v>440</v>
      </c>
    </row>
    <row r="193" spans="1:8">
      <c r="A193" s="5">
        <f>+VLOOKUP(Variables_SINIM[[#This Row],[idvariable]],'Variables 2'!$A$2:$M$509,2,0)</f>
        <v>193</v>
      </c>
      <c r="B193" s="4">
        <v>3</v>
      </c>
      <c r="C193" t="s">
        <v>4</v>
      </c>
      <c r="D193" s="4" t="s">
        <v>127</v>
      </c>
      <c r="E193" t="s">
        <v>434</v>
      </c>
      <c r="F193" t="s">
        <v>441</v>
      </c>
      <c r="G193" t="s">
        <v>83</v>
      </c>
      <c r="H193" t="s">
        <v>442</v>
      </c>
    </row>
    <row r="194" spans="1:8">
      <c r="A194" s="5">
        <f>+VLOOKUP(Variables_SINIM[[#This Row],[idvariable]],'Variables 2'!$A$2:$M$509,2,0)</f>
        <v>194</v>
      </c>
      <c r="B194" s="4">
        <v>3</v>
      </c>
      <c r="C194" t="s">
        <v>4</v>
      </c>
      <c r="D194" s="4" t="s">
        <v>127</v>
      </c>
      <c r="E194" t="s">
        <v>434</v>
      </c>
      <c r="F194" t="s">
        <v>443</v>
      </c>
      <c r="G194" t="s">
        <v>20</v>
      </c>
      <c r="H194" t="s">
        <v>444</v>
      </c>
    </row>
    <row r="195" spans="1:8">
      <c r="A195" s="5">
        <f>+VLOOKUP(Variables_SINIM[[#This Row],[idvariable]],'Variables 2'!$A$2:$M$509,2,0)</f>
        <v>195</v>
      </c>
      <c r="B195" s="4">
        <v>3</v>
      </c>
      <c r="C195" t="s">
        <v>4</v>
      </c>
      <c r="D195" s="4" t="s">
        <v>127</v>
      </c>
      <c r="E195" t="s">
        <v>434</v>
      </c>
      <c r="F195" t="s">
        <v>445</v>
      </c>
      <c r="G195" t="s">
        <v>20</v>
      </c>
      <c r="H195" t="s">
        <v>446</v>
      </c>
    </row>
    <row r="196" spans="1:8">
      <c r="A196" s="5">
        <f>+VLOOKUP(Variables_SINIM[[#This Row],[idvariable]],'Variables 2'!$A$2:$M$509,2,0)</f>
        <v>196</v>
      </c>
      <c r="B196" s="4">
        <v>3</v>
      </c>
      <c r="C196" t="s">
        <v>4</v>
      </c>
      <c r="D196" s="4" t="s">
        <v>127</v>
      </c>
      <c r="E196" t="s">
        <v>434</v>
      </c>
      <c r="F196" t="s">
        <v>447</v>
      </c>
      <c r="G196" t="s">
        <v>20</v>
      </c>
      <c r="H196" t="s">
        <v>448</v>
      </c>
    </row>
    <row r="197" spans="1:8">
      <c r="A197" s="5">
        <f>+VLOOKUP(Variables_SINIM[[#This Row],[idvariable]],'Variables 2'!$A$2:$M$509,2,0)</f>
        <v>197</v>
      </c>
      <c r="B197" s="4">
        <v>3</v>
      </c>
      <c r="C197" t="s">
        <v>4</v>
      </c>
      <c r="D197" s="4" t="s">
        <v>127</v>
      </c>
      <c r="E197" t="s">
        <v>434</v>
      </c>
      <c r="F197" t="s">
        <v>449</v>
      </c>
      <c r="G197" t="s">
        <v>20</v>
      </c>
      <c r="H197" t="s">
        <v>450</v>
      </c>
    </row>
    <row r="198" spans="1:8">
      <c r="A198" s="5">
        <f>+VLOOKUP(Variables_SINIM[[#This Row],[idvariable]],'Variables 2'!$A$2:$M$509,2,0)</f>
        <v>198</v>
      </c>
      <c r="B198" s="4">
        <v>3</v>
      </c>
      <c r="C198" t="s">
        <v>4</v>
      </c>
      <c r="D198" s="4" t="s">
        <v>127</v>
      </c>
      <c r="E198" t="s">
        <v>434</v>
      </c>
      <c r="F198" t="s">
        <v>451</v>
      </c>
      <c r="G198" t="s">
        <v>20</v>
      </c>
      <c r="H198" t="s">
        <v>452</v>
      </c>
    </row>
    <row r="199" spans="1:8">
      <c r="A199" s="5">
        <f>+VLOOKUP(Variables_SINIM[[#This Row],[idvariable]],'Variables 2'!$A$2:$M$509,2,0)</f>
        <v>199</v>
      </c>
      <c r="B199" s="4">
        <v>3</v>
      </c>
      <c r="C199" t="s">
        <v>4</v>
      </c>
      <c r="D199" s="4" t="s">
        <v>127</v>
      </c>
      <c r="E199" t="s">
        <v>434</v>
      </c>
      <c r="F199" t="s">
        <v>453</v>
      </c>
      <c r="G199" t="s">
        <v>20</v>
      </c>
      <c r="H199" t="s">
        <v>454</v>
      </c>
    </row>
    <row r="200" spans="1:8">
      <c r="A200" s="5">
        <f>+VLOOKUP(Variables_SINIM[[#This Row],[idvariable]],'Variables 2'!$A$2:$M$509,2,0)</f>
        <v>200</v>
      </c>
      <c r="B200" s="4">
        <v>3</v>
      </c>
      <c r="C200" t="s">
        <v>4</v>
      </c>
      <c r="D200" s="4" t="s">
        <v>127</v>
      </c>
      <c r="E200" t="s">
        <v>434</v>
      </c>
      <c r="F200" t="s">
        <v>455</v>
      </c>
      <c r="G200" t="s">
        <v>20</v>
      </c>
      <c r="H200" t="s">
        <v>456</v>
      </c>
    </row>
    <row r="201" spans="1:8">
      <c r="A201" s="5">
        <f>+VLOOKUP(Variables_SINIM[[#This Row],[idvariable]],'Variables 2'!$A$2:$M$509,2,0)</f>
        <v>201</v>
      </c>
      <c r="B201" s="4">
        <v>3</v>
      </c>
      <c r="C201" t="s">
        <v>4</v>
      </c>
      <c r="D201" s="4" t="s">
        <v>127</v>
      </c>
      <c r="E201" t="s">
        <v>434</v>
      </c>
      <c r="F201" t="s">
        <v>457</v>
      </c>
      <c r="G201" t="s">
        <v>20</v>
      </c>
      <c r="H201" t="s">
        <v>458</v>
      </c>
    </row>
    <row r="202" spans="1:8">
      <c r="A202" s="5">
        <f>+VLOOKUP(Variables_SINIM[[#This Row],[idvariable]],'Variables 2'!$A$2:$M$509,2,0)</f>
        <v>202</v>
      </c>
      <c r="B202" s="4">
        <v>3</v>
      </c>
      <c r="C202" t="s">
        <v>4</v>
      </c>
      <c r="D202" s="4" t="s">
        <v>127</v>
      </c>
      <c r="E202" t="s">
        <v>434</v>
      </c>
      <c r="F202" t="s">
        <v>459</v>
      </c>
      <c r="G202" t="s">
        <v>83</v>
      </c>
      <c r="H202" t="s">
        <v>460</v>
      </c>
    </row>
    <row r="203" spans="1:8">
      <c r="A203" s="5">
        <f>+VLOOKUP(Variables_SINIM[[#This Row],[idvariable]],'Variables 2'!$A$2:$M$509,2,0)</f>
        <v>203</v>
      </c>
      <c r="B203" s="4">
        <v>3</v>
      </c>
      <c r="C203" t="s">
        <v>4</v>
      </c>
      <c r="D203" s="4" t="s">
        <v>99</v>
      </c>
      <c r="E203" t="s">
        <v>461</v>
      </c>
      <c r="F203" t="s">
        <v>462</v>
      </c>
      <c r="G203" t="s">
        <v>20</v>
      </c>
      <c r="H203" t="s">
        <v>463</v>
      </c>
    </row>
    <row r="204" spans="1:8">
      <c r="A204" s="5">
        <f>+VLOOKUP(Variables_SINIM[[#This Row],[idvariable]],'Variables 2'!$A$2:$M$509,2,0)</f>
        <v>204</v>
      </c>
      <c r="B204" s="4">
        <v>3</v>
      </c>
      <c r="C204" t="s">
        <v>4</v>
      </c>
      <c r="D204" s="4" t="s">
        <v>99</v>
      </c>
      <c r="E204" t="s">
        <v>461</v>
      </c>
      <c r="F204" t="s">
        <v>464</v>
      </c>
      <c r="G204" t="s">
        <v>20</v>
      </c>
      <c r="H204" t="s">
        <v>465</v>
      </c>
    </row>
    <row r="205" spans="1:8">
      <c r="A205" s="5">
        <f>+VLOOKUP(Variables_SINIM[[#This Row],[idvariable]],'Variables 2'!$A$2:$M$509,2,0)</f>
        <v>205</v>
      </c>
      <c r="B205" s="4">
        <v>3</v>
      </c>
      <c r="C205" t="s">
        <v>4</v>
      </c>
      <c r="D205" s="4" t="s">
        <v>99</v>
      </c>
      <c r="E205" t="s">
        <v>461</v>
      </c>
      <c r="F205" t="s">
        <v>466</v>
      </c>
      <c r="G205" t="s">
        <v>20</v>
      </c>
      <c r="H205" t="s">
        <v>467</v>
      </c>
    </row>
    <row r="206" spans="1:8">
      <c r="A206" s="5">
        <f>+VLOOKUP(Variables_SINIM[[#This Row],[idvariable]],'Variables 2'!$A$2:$M$509,2,0)</f>
        <v>206</v>
      </c>
      <c r="B206" s="4">
        <v>3</v>
      </c>
      <c r="C206" t="s">
        <v>4</v>
      </c>
      <c r="D206" s="4" t="s">
        <v>99</v>
      </c>
      <c r="E206" t="s">
        <v>461</v>
      </c>
      <c r="F206" t="s">
        <v>468</v>
      </c>
      <c r="G206" t="s">
        <v>20</v>
      </c>
      <c r="H206" t="s">
        <v>469</v>
      </c>
    </row>
    <row r="207" spans="1:8">
      <c r="A207" s="5">
        <f>+VLOOKUP(Variables_SINIM[[#This Row],[idvariable]],'Variables 2'!$A$2:$M$509,2,0)</f>
        <v>207</v>
      </c>
      <c r="B207" s="4">
        <v>3</v>
      </c>
      <c r="C207" t="s">
        <v>4</v>
      </c>
      <c r="D207" s="4" t="s">
        <v>99</v>
      </c>
      <c r="E207" t="s">
        <v>461</v>
      </c>
      <c r="F207" t="s">
        <v>470</v>
      </c>
      <c r="G207" t="s">
        <v>83</v>
      </c>
      <c r="H207" t="s">
        <v>471</v>
      </c>
    </row>
    <row r="208" spans="1:8">
      <c r="A208" s="5">
        <f>+VLOOKUP(Variables_SINIM[[#This Row],[idvariable]],'Variables 2'!$A$2:$M$509,2,0)</f>
        <v>208</v>
      </c>
      <c r="B208" s="4">
        <v>3</v>
      </c>
      <c r="C208" t="s">
        <v>4</v>
      </c>
      <c r="D208" s="4" t="s">
        <v>99</v>
      </c>
      <c r="E208" t="s">
        <v>461</v>
      </c>
      <c r="F208" t="s">
        <v>472</v>
      </c>
      <c r="G208" t="s">
        <v>83</v>
      </c>
      <c r="H208" t="s">
        <v>473</v>
      </c>
    </row>
    <row r="209" spans="1:8">
      <c r="A209" s="5">
        <f>+VLOOKUP(Variables_SINIM[[#This Row],[idvariable]],'Variables 2'!$A$2:$M$509,2,0)</f>
        <v>209</v>
      </c>
      <c r="B209" s="4">
        <v>3</v>
      </c>
      <c r="C209" t="s">
        <v>4</v>
      </c>
      <c r="D209" s="4" t="s">
        <v>99</v>
      </c>
      <c r="E209" t="s">
        <v>461</v>
      </c>
      <c r="F209" t="s">
        <v>474</v>
      </c>
      <c r="G209" t="s">
        <v>83</v>
      </c>
      <c r="H209" t="s">
        <v>475</v>
      </c>
    </row>
    <row r="210" spans="1:8">
      <c r="A210" s="5">
        <f>+VLOOKUP(Variables_SINIM[[#This Row],[idvariable]],'Variables 2'!$A$2:$M$509,2,0)</f>
        <v>210</v>
      </c>
      <c r="B210" s="4">
        <v>3</v>
      </c>
      <c r="C210" t="s">
        <v>4</v>
      </c>
      <c r="D210" s="4" t="s">
        <v>99</v>
      </c>
      <c r="E210" t="s">
        <v>461</v>
      </c>
      <c r="F210" t="s">
        <v>476</v>
      </c>
      <c r="G210" t="s">
        <v>83</v>
      </c>
      <c r="H210" t="s">
        <v>477</v>
      </c>
    </row>
    <row r="211" spans="1:8">
      <c r="A211" s="5">
        <f>+VLOOKUP(Variables_SINIM[[#This Row],[idvariable]],'Variables 2'!$A$2:$M$509,2,0)</f>
        <v>211</v>
      </c>
      <c r="B211" s="4">
        <v>3</v>
      </c>
      <c r="C211" t="s">
        <v>4</v>
      </c>
      <c r="D211" s="4" t="s">
        <v>99</v>
      </c>
      <c r="E211" t="s">
        <v>461</v>
      </c>
      <c r="F211" t="s">
        <v>478</v>
      </c>
      <c r="G211" t="s">
        <v>20</v>
      </c>
      <c r="H211" t="s">
        <v>479</v>
      </c>
    </row>
    <row r="212" spans="1:8">
      <c r="A212" s="5">
        <f>+VLOOKUP(Variables_SINIM[[#This Row],[idvariable]],'Variables 2'!$A$2:$M$509,2,0)</f>
        <v>212</v>
      </c>
      <c r="B212" s="4">
        <v>3</v>
      </c>
      <c r="C212" t="s">
        <v>4</v>
      </c>
      <c r="D212" s="4" t="s">
        <v>99</v>
      </c>
      <c r="E212" t="s">
        <v>461</v>
      </c>
      <c r="F212" t="s">
        <v>480</v>
      </c>
      <c r="G212" t="s">
        <v>20</v>
      </c>
      <c r="H212" t="s">
        <v>481</v>
      </c>
    </row>
    <row r="213" spans="1:8">
      <c r="A213" s="5">
        <f>+VLOOKUP(Variables_SINIM[[#This Row],[idvariable]],'Variables 2'!$A$2:$M$509,2,0)</f>
        <v>213</v>
      </c>
      <c r="B213" s="4">
        <v>3</v>
      </c>
      <c r="C213" t="s">
        <v>4</v>
      </c>
      <c r="D213" s="4" t="s">
        <v>185</v>
      </c>
      <c r="E213" t="s">
        <v>482</v>
      </c>
      <c r="F213" t="s">
        <v>483</v>
      </c>
      <c r="G213" t="s">
        <v>301</v>
      </c>
      <c r="H213" t="s">
        <v>484</v>
      </c>
    </row>
    <row r="214" spans="1:8">
      <c r="A214" s="5">
        <f>+VLOOKUP(Variables_SINIM[[#This Row],[idvariable]],'Variables 2'!$A$2:$M$509,2,0)</f>
        <v>214</v>
      </c>
      <c r="B214" s="4">
        <v>3</v>
      </c>
      <c r="C214" t="s">
        <v>4</v>
      </c>
      <c r="D214" s="4" t="s">
        <v>185</v>
      </c>
      <c r="E214" t="s">
        <v>482</v>
      </c>
      <c r="F214" t="s">
        <v>485</v>
      </c>
      <c r="G214" t="s">
        <v>167</v>
      </c>
      <c r="H214" t="s">
        <v>486</v>
      </c>
    </row>
    <row r="215" spans="1:8">
      <c r="A215" s="5">
        <f>+VLOOKUP(Variables_SINIM[[#This Row],[idvariable]],'Variables 2'!$A$2:$M$509,2,0)</f>
        <v>215</v>
      </c>
      <c r="B215" s="4">
        <v>3</v>
      </c>
      <c r="C215" t="s">
        <v>4</v>
      </c>
      <c r="D215" s="4" t="s">
        <v>185</v>
      </c>
      <c r="E215" t="s">
        <v>482</v>
      </c>
      <c r="F215" t="s">
        <v>487</v>
      </c>
      <c r="G215" t="s">
        <v>20</v>
      </c>
      <c r="H215" t="s">
        <v>488</v>
      </c>
    </row>
    <row r="216" spans="1:8">
      <c r="A216" s="5">
        <f>+VLOOKUP(Variables_SINIM[[#This Row],[idvariable]],'Variables 2'!$A$2:$M$509,2,0)</f>
        <v>216</v>
      </c>
      <c r="B216" s="4">
        <v>3</v>
      </c>
      <c r="C216" t="s">
        <v>4</v>
      </c>
      <c r="D216" s="4" t="s">
        <v>185</v>
      </c>
      <c r="E216" t="s">
        <v>482</v>
      </c>
      <c r="F216" t="s">
        <v>489</v>
      </c>
      <c r="G216" t="s">
        <v>20</v>
      </c>
      <c r="H216" t="s">
        <v>490</v>
      </c>
    </row>
    <row r="217" spans="1:8">
      <c r="A217" s="5">
        <f>+VLOOKUP(Variables_SINIM[[#This Row],[idvariable]],'Variables 2'!$A$2:$M$509,2,0)</f>
        <v>217</v>
      </c>
      <c r="B217" s="4">
        <v>3</v>
      </c>
      <c r="C217" t="s">
        <v>4</v>
      </c>
      <c r="D217" s="4" t="s">
        <v>185</v>
      </c>
      <c r="E217" t="s">
        <v>482</v>
      </c>
      <c r="F217" t="s">
        <v>491</v>
      </c>
      <c r="G217" t="s">
        <v>20</v>
      </c>
      <c r="H217" t="s">
        <v>492</v>
      </c>
    </row>
    <row r="218" spans="1:8">
      <c r="A218" s="5">
        <f>+VLOOKUP(Variables_SINIM[[#This Row],[idvariable]],'Variables 2'!$A$2:$M$509,2,0)</f>
        <v>218</v>
      </c>
      <c r="B218" s="4">
        <v>3</v>
      </c>
      <c r="C218" t="s">
        <v>4</v>
      </c>
      <c r="D218" s="4" t="s">
        <v>185</v>
      </c>
      <c r="E218" t="s">
        <v>482</v>
      </c>
      <c r="F218" t="s">
        <v>493</v>
      </c>
      <c r="G218" t="s">
        <v>20</v>
      </c>
      <c r="H218" t="s">
        <v>494</v>
      </c>
    </row>
    <row r="219" spans="1:8">
      <c r="A219" s="5">
        <f>+VLOOKUP(Variables_SINIM[[#This Row],[idvariable]],'Variables 2'!$A$2:$M$509,2,0)</f>
        <v>219</v>
      </c>
      <c r="B219" s="4">
        <v>3</v>
      </c>
      <c r="C219" t="s">
        <v>4</v>
      </c>
      <c r="D219" s="4" t="s">
        <v>185</v>
      </c>
      <c r="E219" t="s">
        <v>482</v>
      </c>
      <c r="F219" t="s">
        <v>495</v>
      </c>
      <c r="G219" t="s">
        <v>20</v>
      </c>
      <c r="H219" t="s">
        <v>496</v>
      </c>
    </row>
    <row r="220" spans="1:8">
      <c r="A220" s="5">
        <f>+VLOOKUP(Variables_SINIM[[#This Row],[idvariable]],'Variables 2'!$A$2:$M$509,2,0)</f>
        <v>220</v>
      </c>
      <c r="B220" s="4">
        <v>3</v>
      </c>
      <c r="C220" t="s">
        <v>4</v>
      </c>
      <c r="D220" s="4" t="s">
        <v>185</v>
      </c>
      <c r="E220" t="s">
        <v>482</v>
      </c>
      <c r="F220" t="s">
        <v>497</v>
      </c>
      <c r="G220" t="s">
        <v>301</v>
      </c>
      <c r="H220" t="s">
        <v>498</v>
      </c>
    </row>
    <row r="221" spans="1:8">
      <c r="A221" s="5">
        <f>+VLOOKUP(Variables_SINIM[[#This Row],[idvariable]],'Variables 2'!$A$2:$M$509,2,0)</f>
        <v>221</v>
      </c>
      <c r="B221" s="4">
        <v>3</v>
      </c>
      <c r="C221" t="s">
        <v>4</v>
      </c>
      <c r="D221" s="4" t="s">
        <v>185</v>
      </c>
      <c r="E221" t="s">
        <v>482</v>
      </c>
      <c r="F221" t="s">
        <v>505</v>
      </c>
      <c r="G221" t="s">
        <v>167</v>
      </c>
      <c r="H221" t="s">
        <v>506</v>
      </c>
    </row>
    <row r="222" spans="1:8">
      <c r="A222" s="5">
        <f>+VLOOKUP(Variables_SINIM[[#This Row],[idvariable]],'Variables 2'!$A$2:$M$509,2,0)</f>
        <v>222</v>
      </c>
      <c r="B222" s="4">
        <v>3</v>
      </c>
      <c r="C222" t="s">
        <v>4</v>
      </c>
      <c r="D222" s="4" t="s">
        <v>185</v>
      </c>
      <c r="E222" t="s">
        <v>482</v>
      </c>
      <c r="F222" t="s">
        <v>507</v>
      </c>
      <c r="G222" t="s">
        <v>167</v>
      </c>
      <c r="H222" t="s">
        <v>508</v>
      </c>
    </row>
    <row r="223" spans="1:8">
      <c r="A223" s="5">
        <f>+VLOOKUP(Variables_SINIM[[#This Row],[idvariable]],'Variables 2'!$A$2:$M$509,2,0)</f>
        <v>223</v>
      </c>
      <c r="B223" s="4">
        <v>3</v>
      </c>
      <c r="C223" t="s">
        <v>4</v>
      </c>
      <c r="D223" s="4" t="s">
        <v>185</v>
      </c>
      <c r="E223" t="s">
        <v>482</v>
      </c>
      <c r="F223" t="s">
        <v>509</v>
      </c>
      <c r="G223" t="s">
        <v>167</v>
      </c>
      <c r="H223" t="s">
        <v>510</v>
      </c>
    </row>
    <row r="224" spans="1:8">
      <c r="A224" s="5">
        <f>+VLOOKUP(Variables_SINIM[[#This Row],[idvariable]],'Variables 2'!$A$2:$M$509,2,0)</f>
        <v>224</v>
      </c>
      <c r="B224" s="4">
        <v>3</v>
      </c>
      <c r="C224" t="s">
        <v>4</v>
      </c>
      <c r="D224" s="4" t="s">
        <v>185</v>
      </c>
      <c r="E224" t="s">
        <v>482</v>
      </c>
      <c r="F224" t="s">
        <v>511</v>
      </c>
      <c r="G224" t="s">
        <v>167</v>
      </c>
      <c r="H224" t="s">
        <v>512</v>
      </c>
    </row>
    <row r="225" spans="1:8">
      <c r="A225" s="5">
        <f>+VLOOKUP(Variables_SINIM[[#This Row],[idvariable]],'Variables 2'!$A$2:$M$509,2,0)</f>
        <v>225</v>
      </c>
      <c r="B225" s="4">
        <v>3</v>
      </c>
      <c r="C225" t="s">
        <v>4</v>
      </c>
      <c r="D225" s="4" t="s">
        <v>185</v>
      </c>
      <c r="E225" t="s">
        <v>482</v>
      </c>
      <c r="F225" t="s">
        <v>513</v>
      </c>
      <c r="G225" t="s">
        <v>167</v>
      </c>
      <c r="H225" t="s">
        <v>514</v>
      </c>
    </row>
    <row r="226" spans="1:8">
      <c r="A226" s="5">
        <f>+VLOOKUP(Variables_SINIM[[#This Row],[idvariable]],'Variables 2'!$A$2:$M$509,2,0)</f>
        <v>226</v>
      </c>
      <c r="B226" s="4">
        <v>3</v>
      </c>
      <c r="C226" t="s">
        <v>4</v>
      </c>
      <c r="D226" s="4" t="s">
        <v>185</v>
      </c>
      <c r="E226" t="s">
        <v>482</v>
      </c>
      <c r="F226" t="s">
        <v>515</v>
      </c>
      <c r="G226" t="s">
        <v>167</v>
      </c>
      <c r="H226" t="s">
        <v>516</v>
      </c>
    </row>
    <row r="227" spans="1:8">
      <c r="A227" s="5">
        <f>+VLOOKUP(Variables_SINIM[[#This Row],[idvariable]],'Variables 2'!$A$2:$M$509,2,0)</f>
        <v>227</v>
      </c>
      <c r="B227" s="4">
        <v>3</v>
      </c>
      <c r="C227" t="s">
        <v>4</v>
      </c>
      <c r="D227" s="4" t="s">
        <v>185</v>
      </c>
      <c r="E227" t="s">
        <v>482</v>
      </c>
      <c r="F227" t="s">
        <v>517</v>
      </c>
      <c r="G227" t="s">
        <v>167</v>
      </c>
      <c r="H227" t="s">
        <v>518</v>
      </c>
    </row>
    <row r="228" spans="1:8">
      <c r="A228" s="5">
        <f>+VLOOKUP(Variables_SINIM[[#This Row],[idvariable]],'Variables 2'!$A$2:$M$509,2,0)</f>
        <v>228</v>
      </c>
      <c r="B228" s="4">
        <v>3</v>
      </c>
      <c r="C228" t="s">
        <v>4</v>
      </c>
      <c r="D228" s="4" t="s">
        <v>185</v>
      </c>
      <c r="E228" t="s">
        <v>482</v>
      </c>
      <c r="F228" t="s">
        <v>519</v>
      </c>
      <c r="G228" t="s">
        <v>167</v>
      </c>
      <c r="H228" t="s">
        <v>520</v>
      </c>
    </row>
    <row r="229" spans="1:8">
      <c r="A229" s="5">
        <f>+VLOOKUP(Variables_SINIM[[#This Row],[idvariable]],'Variables 2'!$A$2:$M$509,2,0)</f>
        <v>229</v>
      </c>
      <c r="B229" s="4">
        <v>3</v>
      </c>
      <c r="C229" t="s">
        <v>4</v>
      </c>
      <c r="D229" s="4" t="s">
        <v>185</v>
      </c>
      <c r="E229" t="s">
        <v>482</v>
      </c>
      <c r="F229" t="s">
        <v>521</v>
      </c>
      <c r="G229" t="s">
        <v>301</v>
      </c>
      <c r="H229" t="s">
        <v>522</v>
      </c>
    </row>
    <row r="230" spans="1:8">
      <c r="A230" s="5">
        <f>+VLOOKUP(Variables_SINIM[[#This Row],[idvariable]],'Variables 2'!$A$2:$M$509,2,0)</f>
        <v>230</v>
      </c>
      <c r="B230" s="4">
        <v>3</v>
      </c>
      <c r="C230" t="s">
        <v>4</v>
      </c>
      <c r="D230" s="4" t="s">
        <v>185</v>
      </c>
      <c r="E230" t="s">
        <v>482</v>
      </c>
      <c r="F230" t="s">
        <v>523</v>
      </c>
      <c r="G230" t="s">
        <v>83</v>
      </c>
      <c r="H230" t="s">
        <v>524</v>
      </c>
    </row>
    <row r="231" spans="1:8">
      <c r="A231" s="5">
        <f>+VLOOKUP(Variables_SINIM[[#This Row],[idvariable]],'Variables 2'!$A$2:$M$509,2,0)</f>
        <v>231</v>
      </c>
      <c r="B231" s="4">
        <v>3</v>
      </c>
      <c r="C231" t="s">
        <v>4</v>
      </c>
      <c r="D231" s="4" t="s">
        <v>185</v>
      </c>
      <c r="E231" t="s">
        <v>482</v>
      </c>
      <c r="F231" t="s">
        <v>525</v>
      </c>
      <c r="G231" t="s">
        <v>301</v>
      </c>
      <c r="H231" t="s">
        <v>526</v>
      </c>
    </row>
    <row r="232" spans="1:8">
      <c r="A232" s="5">
        <f>+VLOOKUP(Variables_SINIM[[#This Row],[idvariable]],'Variables 2'!$A$2:$M$509,2,0)</f>
        <v>232</v>
      </c>
      <c r="B232" s="4">
        <v>3</v>
      </c>
      <c r="C232" t="s">
        <v>4</v>
      </c>
      <c r="D232" s="4" t="s">
        <v>209</v>
      </c>
      <c r="E232" t="s">
        <v>527</v>
      </c>
      <c r="F232" t="s">
        <v>528</v>
      </c>
      <c r="G232" t="s">
        <v>167</v>
      </c>
      <c r="H232" t="s">
        <v>529</v>
      </c>
    </row>
    <row r="233" spans="1:8">
      <c r="A233" s="5">
        <f>+VLOOKUP(Variables_SINIM[[#This Row],[idvariable]],'Variables 2'!$A$2:$M$509,2,0)</f>
        <v>233</v>
      </c>
      <c r="B233" s="4">
        <v>3</v>
      </c>
      <c r="C233" t="s">
        <v>4</v>
      </c>
      <c r="D233" s="4" t="s">
        <v>209</v>
      </c>
      <c r="E233" t="s">
        <v>527</v>
      </c>
      <c r="F233" t="s">
        <v>530</v>
      </c>
      <c r="G233" t="s">
        <v>167</v>
      </c>
      <c r="H233" t="s">
        <v>531</v>
      </c>
    </row>
    <row r="234" spans="1:8">
      <c r="A234" s="5">
        <f>+VLOOKUP(Variables_SINIM[[#This Row],[idvariable]],'Variables 2'!$A$2:$M$509,2,0)</f>
        <v>234</v>
      </c>
      <c r="B234" s="4">
        <v>3</v>
      </c>
      <c r="C234" t="s">
        <v>4</v>
      </c>
      <c r="D234" s="4" t="s">
        <v>209</v>
      </c>
      <c r="E234" t="s">
        <v>527</v>
      </c>
      <c r="F234" t="s">
        <v>532</v>
      </c>
      <c r="G234" t="s">
        <v>167</v>
      </c>
      <c r="H234" t="s">
        <v>533</v>
      </c>
    </row>
    <row r="235" spans="1:8">
      <c r="A235" s="5">
        <f>+VLOOKUP(Variables_SINIM[[#This Row],[idvariable]],'Variables 2'!$A$2:$M$509,2,0)</f>
        <v>235</v>
      </c>
      <c r="B235" s="4">
        <v>4</v>
      </c>
      <c r="C235" t="s">
        <v>5</v>
      </c>
      <c r="D235" s="4" t="s">
        <v>78</v>
      </c>
      <c r="E235" t="s">
        <v>538</v>
      </c>
      <c r="F235" t="s">
        <v>539</v>
      </c>
      <c r="G235" t="s">
        <v>270</v>
      </c>
      <c r="H235" t="s">
        <v>540</v>
      </c>
    </row>
    <row r="236" spans="1:8">
      <c r="A236" s="5">
        <f>+VLOOKUP(Variables_SINIM[[#This Row],[idvariable]],'Variables 2'!$A$2:$M$509,2,0)</f>
        <v>236</v>
      </c>
      <c r="B236" s="4">
        <v>4</v>
      </c>
      <c r="C236" t="s">
        <v>5</v>
      </c>
      <c r="D236" s="4" t="s">
        <v>78</v>
      </c>
      <c r="E236" t="s">
        <v>538</v>
      </c>
      <c r="F236" t="s">
        <v>541</v>
      </c>
      <c r="G236" t="s">
        <v>167</v>
      </c>
      <c r="H236" t="s">
        <v>542</v>
      </c>
    </row>
    <row r="237" spans="1:8">
      <c r="A237" s="5">
        <f>+VLOOKUP(Variables_SINIM[[#This Row],[idvariable]],'Variables 2'!$A$2:$M$509,2,0)</f>
        <v>237</v>
      </c>
      <c r="B237" s="4">
        <v>4</v>
      </c>
      <c r="C237" t="s">
        <v>5</v>
      </c>
      <c r="D237" s="4" t="s">
        <v>78</v>
      </c>
      <c r="E237" t="s">
        <v>538</v>
      </c>
      <c r="F237" t="s">
        <v>543</v>
      </c>
      <c r="G237" t="s">
        <v>379</v>
      </c>
      <c r="H237" t="s">
        <v>544</v>
      </c>
    </row>
    <row r="238" spans="1:8">
      <c r="A238" s="5">
        <f>+VLOOKUP(Variables_SINIM[[#This Row],[idvariable]],'Variables 2'!$A$2:$M$509,2,0)</f>
        <v>238</v>
      </c>
      <c r="B238" s="4">
        <v>4</v>
      </c>
      <c r="C238" t="s">
        <v>5</v>
      </c>
      <c r="D238" s="4" t="s">
        <v>97</v>
      </c>
      <c r="E238" t="s">
        <v>545</v>
      </c>
      <c r="F238" t="s">
        <v>546</v>
      </c>
      <c r="G238" t="s">
        <v>83</v>
      </c>
      <c r="H238" t="s">
        <v>547</v>
      </c>
    </row>
    <row r="239" spans="1:8">
      <c r="A239" s="5">
        <f>+VLOOKUP(Variables_SINIM[[#This Row],[idvariable]],'Variables 2'!$A$2:$M$509,2,0)</f>
        <v>239</v>
      </c>
      <c r="B239" s="4">
        <v>4</v>
      </c>
      <c r="C239" t="s">
        <v>5</v>
      </c>
      <c r="D239" s="4" t="s">
        <v>97</v>
      </c>
      <c r="E239" t="s">
        <v>545</v>
      </c>
      <c r="F239" t="s">
        <v>548</v>
      </c>
      <c r="G239" t="s">
        <v>83</v>
      </c>
      <c r="H239" t="s">
        <v>549</v>
      </c>
    </row>
    <row r="240" spans="1:8">
      <c r="A240" s="5">
        <f>+VLOOKUP(Variables_SINIM[[#This Row],[idvariable]],'Variables 2'!$A$2:$M$509,2,0)</f>
        <v>240</v>
      </c>
      <c r="B240" s="4">
        <v>4</v>
      </c>
      <c r="C240" t="s">
        <v>5</v>
      </c>
      <c r="D240" s="4" t="s">
        <v>97</v>
      </c>
      <c r="E240" t="s">
        <v>545</v>
      </c>
      <c r="F240" t="s">
        <v>550</v>
      </c>
      <c r="G240" t="s">
        <v>167</v>
      </c>
      <c r="H240" t="s">
        <v>551</v>
      </c>
    </row>
    <row r="241" spans="1:8">
      <c r="A241" s="5">
        <f>+VLOOKUP(Variables_SINIM[[#This Row],[idvariable]],'Variables 2'!$A$2:$M$509,2,0)</f>
        <v>241</v>
      </c>
      <c r="B241" s="4">
        <v>4</v>
      </c>
      <c r="C241" t="s">
        <v>5</v>
      </c>
      <c r="D241" s="4" t="s">
        <v>97</v>
      </c>
      <c r="E241" t="s">
        <v>545</v>
      </c>
      <c r="F241" t="s">
        <v>552</v>
      </c>
      <c r="G241" t="s">
        <v>167</v>
      </c>
      <c r="H241" t="s">
        <v>553</v>
      </c>
    </row>
    <row r="242" spans="1:8">
      <c r="A242" s="5">
        <f>+VLOOKUP(Variables_SINIM[[#This Row],[idvariable]],'Variables 2'!$A$2:$M$509,2,0)</f>
        <v>242</v>
      </c>
      <c r="B242" s="4">
        <v>4</v>
      </c>
      <c r="C242" t="s">
        <v>5</v>
      </c>
      <c r="D242" s="4" t="s">
        <v>97</v>
      </c>
      <c r="E242" t="s">
        <v>545</v>
      </c>
      <c r="F242" t="s">
        <v>554</v>
      </c>
      <c r="G242" t="s">
        <v>167</v>
      </c>
      <c r="H242" t="s">
        <v>555</v>
      </c>
    </row>
    <row r="243" spans="1:8">
      <c r="A243" s="5">
        <f>+VLOOKUP(Variables_SINIM[[#This Row],[idvariable]],'Variables 2'!$A$2:$M$509,2,0)</f>
        <v>243</v>
      </c>
      <c r="B243" s="4">
        <v>4</v>
      </c>
      <c r="C243" t="s">
        <v>5</v>
      </c>
      <c r="D243" s="4" t="s">
        <v>97</v>
      </c>
      <c r="E243" t="s">
        <v>545</v>
      </c>
      <c r="F243" t="s">
        <v>556</v>
      </c>
      <c r="G243" t="s">
        <v>167</v>
      </c>
      <c r="H243" t="s">
        <v>557</v>
      </c>
    </row>
    <row r="244" spans="1:8">
      <c r="A244" s="5">
        <f>+VLOOKUP(Variables_SINIM[[#This Row],[idvariable]],'Variables 2'!$A$2:$M$509,2,0)</f>
        <v>244</v>
      </c>
      <c r="B244" s="4">
        <v>4</v>
      </c>
      <c r="C244" t="s">
        <v>5</v>
      </c>
      <c r="D244" s="4" t="s">
        <v>97</v>
      </c>
      <c r="E244" t="s">
        <v>545</v>
      </c>
      <c r="F244" t="s">
        <v>558</v>
      </c>
      <c r="G244" t="s">
        <v>167</v>
      </c>
      <c r="H244" t="s">
        <v>559</v>
      </c>
    </row>
    <row r="245" spans="1:8">
      <c r="A245" s="5">
        <f>+VLOOKUP(Variables_SINIM[[#This Row],[idvariable]],'Variables 2'!$A$2:$M$509,2,0)</f>
        <v>245</v>
      </c>
      <c r="B245" s="4">
        <v>4</v>
      </c>
      <c r="C245" t="s">
        <v>5</v>
      </c>
      <c r="D245" s="4" t="s">
        <v>97</v>
      </c>
      <c r="E245" t="s">
        <v>545</v>
      </c>
      <c r="F245" t="s">
        <v>560</v>
      </c>
      <c r="G245" t="s">
        <v>167</v>
      </c>
      <c r="H245" t="s">
        <v>561</v>
      </c>
    </row>
    <row r="246" spans="1:8">
      <c r="A246" s="5">
        <f>+VLOOKUP(Variables_SINIM[[#This Row],[idvariable]],'Variables 2'!$A$2:$M$509,2,0)</f>
        <v>246</v>
      </c>
      <c r="B246" s="4">
        <v>4</v>
      </c>
      <c r="C246" t="s">
        <v>5</v>
      </c>
      <c r="D246" s="4" t="s">
        <v>97</v>
      </c>
      <c r="E246" t="s">
        <v>545</v>
      </c>
      <c r="F246" t="s">
        <v>562</v>
      </c>
      <c r="G246" t="s">
        <v>167</v>
      </c>
      <c r="H246" t="s">
        <v>563</v>
      </c>
    </row>
    <row r="247" spans="1:8">
      <c r="A247" s="5">
        <f>+VLOOKUP(Variables_SINIM[[#This Row],[idvariable]],'Variables 2'!$A$2:$M$509,2,0)</f>
        <v>247</v>
      </c>
      <c r="B247" s="4">
        <v>4</v>
      </c>
      <c r="C247" t="s">
        <v>5</v>
      </c>
      <c r="D247" s="4" t="s">
        <v>97</v>
      </c>
      <c r="E247" t="s">
        <v>545</v>
      </c>
      <c r="F247" t="s">
        <v>564</v>
      </c>
      <c r="G247" t="s">
        <v>167</v>
      </c>
      <c r="H247" t="s">
        <v>565</v>
      </c>
    </row>
    <row r="248" spans="1:8">
      <c r="A248" s="5">
        <f>+VLOOKUP(Variables_SINIM[[#This Row],[idvariable]],'Variables 2'!$A$2:$M$509,2,0)</f>
        <v>248</v>
      </c>
      <c r="B248" s="4">
        <v>4</v>
      </c>
      <c r="C248" t="s">
        <v>5</v>
      </c>
      <c r="D248" s="4" t="s">
        <v>97</v>
      </c>
      <c r="E248" t="s">
        <v>545</v>
      </c>
      <c r="F248" t="s">
        <v>566</v>
      </c>
      <c r="G248" t="s">
        <v>83</v>
      </c>
      <c r="H248" t="s">
        <v>567</v>
      </c>
    </row>
    <row r="249" spans="1:8">
      <c r="A249" s="5">
        <f>+VLOOKUP(Variables_SINIM[[#This Row],[idvariable]],'Variables 2'!$A$2:$M$509,2,0)</f>
        <v>249</v>
      </c>
      <c r="B249" s="4">
        <v>4</v>
      </c>
      <c r="C249" t="s">
        <v>5</v>
      </c>
      <c r="D249" s="4" t="s">
        <v>97</v>
      </c>
      <c r="E249" t="s">
        <v>545</v>
      </c>
      <c r="F249" t="s">
        <v>568</v>
      </c>
      <c r="G249" t="s">
        <v>20</v>
      </c>
      <c r="H249" t="s">
        <v>569</v>
      </c>
    </row>
    <row r="250" spans="1:8">
      <c r="A250" s="5">
        <f>+VLOOKUP(Variables_SINIM[[#This Row],[idvariable]],'Variables 2'!$A$2:$M$509,2,0)</f>
        <v>250</v>
      </c>
      <c r="B250" s="4">
        <v>4</v>
      </c>
      <c r="C250" t="s">
        <v>5</v>
      </c>
      <c r="D250" s="4" t="s">
        <v>97</v>
      </c>
      <c r="E250" t="s">
        <v>545</v>
      </c>
      <c r="F250" t="s">
        <v>570</v>
      </c>
      <c r="G250" t="s">
        <v>301</v>
      </c>
      <c r="H250" t="s">
        <v>571</v>
      </c>
    </row>
    <row r="251" spans="1:8">
      <c r="A251" s="5">
        <f>+VLOOKUP(Variables_SINIM[[#This Row],[idvariable]],'Variables 2'!$A$2:$M$509,2,0)</f>
        <v>251</v>
      </c>
      <c r="B251" s="4">
        <v>4</v>
      </c>
      <c r="C251" t="s">
        <v>5</v>
      </c>
      <c r="D251" s="4" t="s">
        <v>97</v>
      </c>
      <c r="E251" t="s">
        <v>545</v>
      </c>
      <c r="F251" t="s">
        <v>572</v>
      </c>
      <c r="G251" t="s">
        <v>167</v>
      </c>
      <c r="H251" t="s">
        <v>573</v>
      </c>
    </row>
    <row r="252" spans="1:8">
      <c r="A252" s="5">
        <f>+VLOOKUP(Variables_SINIM[[#This Row],[idvariable]],'Variables 2'!$A$2:$M$509,2,0)</f>
        <v>252</v>
      </c>
      <c r="B252" s="4">
        <v>4</v>
      </c>
      <c r="C252" t="s">
        <v>5</v>
      </c>
      <c r="D252" s="4" t="s">
        <v>97</v>
      </c>
      <c r="E252" t="s">
        <v>545</v>
      </c>
      <c r="F252" t="s">
        <v>574</v>
      </c>
      <c r="G252" t="s">
        <v>167</v>
      </c>
      <c r="H252" t="s">
        <v>575</v>
      </c>
    </row>
    <row r="253" spans="1:8">
      <c r="A253" s="5">
        <f>+VLOOKUP(Variables_SINIM[[#This Row],[idvariable]],'Variables 2'!$A$2:$M$509,2,0)</f>
        <v>253</v>
      </c>
      <c r="B253" s="4">
        <v>4</v>
      </c>
      <c r="C253" t="s">
        <v>5</v>
      </c>
      <c r="D253" s="4" t="s">
        <v>97</v>
      </c>
      <c r="E253" t="s">
        <v>545</v>
      </c>
      <c r="F253" t="s">
        <v>576</v>
      </c>
      <c r="G253" t="s">
        <v>167</v>
      </c>
      <c r="H253" t="s">
        <v>577</v>
      </c>
    </row>
    <row r="254" spans="1:8">
      <c r="A254" s="5">
        <f>+VLOOKUP(Variables_SINIM[[#This Row],[idvariable]],'Variables 2'!$A$2:$M$509,2,0)</f>
        <v>254</v>
      </c>
      <c r="B254" s="4">
        <v>4</v>
      </c>
      <c r="C254" t="s">
        <v>5</v>
      </c>
      <c r="D254" s="4" t="s">
        <v>97</v>
      </c>
      <c r="E254" t="s">
        <v>545</v>
      </c>
      <c r="F254" t="s">
        <v>578</v>
      </c>
      <c r="G254" t="s">
        <v>167</v>
      </c>
      <c r="H254" t="s">
        <v>579</v>
      </c>
    </row>
    <row r="255" spans="1:8">
      <c r="A255" s="5">
        <f>+VLOOKUP(Variables_SINIM[[#This Row],[idvariable]],'Variables 2'!$A$2:$M$509,2,0)</f>
        <v>255</v>
      </c>
      <c r="B255" s="4">
        <v>4</v>
      </c>
      <c r="C255" t="s">
        <v>5</v>
      </c>
      <c r="D255" s="4" t="s">
        <v>97</v>
      </c>
      <c r="E255" t="s">
        <v>545</v>
      </c>
      <c r="F255" t="s">
        <v>580</v>
      </c>
      <c r="G255" t="s">
        <v>167</v>
      </c>
      <c r="H255" t="s">
        <v>581</v>
      </c>
    </row>
    <row r="256" spans="1:8">
      <c r="A256" s="5">
        <f>+VLOOKUP(Variables_SINIM[[#This Row],[idvariable]],'Variables 2'!$A$2:$M$509,2,0)</f>
        <v>256</v>
      </c>
      <c r="B256" s="4">
        <v>4</v>
      </c>
      <c r="C256" t="s">
        <v>5</v>
      </c>
      <c r="D256" s="4" t="s">
        <v>97</v>
      </c>
      <c r="E256" t="s">
        <v>545</v>
      </c>
      <c r="F256" t="s">
        <v>582</v>
      </c>
      <c r="G256" t="s">
        <v>167</v>
      </c>
      <c r="H256" t="s">
        <v>583</v>
      </c>
    </row>
    <row r="257" spans="1:8">
      <c r="A257" s="5">
        <f>+VLOOKUP(Variables_SINIM[[#This Row],[idvariable]],'Variables 2'!$A$2:$M$509,2,0)</f>
        <v>257</v>
      </c>
      <c r="B257" s="4">
        <v>4</v>
      </c>
      <c r="C257" t="s">
        <v>5</v>
      </c>
      <c r="D257" s="4" t="s">
        <v>97</v>
      </c>
      <c r="E257" t="s">
        <v>545</v>
      </c>
      <c r="F257" t="s">
        <v>541</v>
      </c>
      <c r="G257" t="s">
        <v>301</v>
      </c>
      <c r="H257" t="s">
        <v>584</v>
      </c>
    </row>
    <row r="258" spans="1:8">
      <c r="A258" s="5">
        <f>+VLOOKUP(Variables_SINIM[[#This Row],[idvariable]],'Variables 2'!$A$2:$M$509,2,0)</f>
        <v>258</v>
      </c>
      <c r="B258" s="4">
        <v>4</v>
      </c>
      <c r="C258" t="s">
        <v>5</v>
      </c>
      <c r="D258" s="4" t="s">
        <v>97</v>
      </c>
      <c r="E258" t="s">
        <v>545</v>
      </c>
      <c r="F258" t="s">
        <v>585</v>
      </c>
      <c r="G258" t="s">
        <v>167</v>
      </c>
      <c r="H258" t="s">
        <v>586</v>
      </c>
    </row>
    <row r="259" spans="1:8">
      <c r="A259" s="5">
        <f>+VLOOKUP(Variables_SINIM[[#This Row],[idvariable]],'Variables 2'!$A$2:$M$509,2,0)</f>
        <v>259</v>
      </c>
      <c r="B259" s="4">
        <v>4</v>
      </c>
      <c r="C259" t="s">
        <v>5</v>
      </c>
      <c r="D259" s="4" t="s">
        <v>98</v>
      </c>
      <c r="E259" t="s">
        <v>587</v>
      </c>
      <c r="F259" t="s">
        <v>588</v>
      </c>
      <c r="G259" t="s">
        <v>83</v>
      </c>
      <c r="H259" t="s">
        <v>589</v>
      </c>
    </row>
    <row r="260" spans="1:8">
      <c r="A260" s="5">
        <f>+VLOOKUP(Variables_SINIM[[#This Row],[idvariable]],'Variables 2'!$A$2:$M$509,2,0)</f>
        <v>260</v>
      </c>
      <c r="B260" s="4">
        <v>4</v>
      </c>
      <c r="C260" t="s">
        <v>5</v>
      </c>
      <c r="D260" s="4" t="s">
        <v>98</v>
      </c>
      <c r="E260" t="s">
        <v>587</v>
      </c>
      <c r="F260" t="s">
        <v>590</v>
      </c>
      <c r="G260" t="s">
        <v>20</v>
      </c>
      <c r="H260" t="s">
        <v>591</v>
      </c>
    </row>
    <row r="261" spans="1:8">
      <c r="A261" s="5">
        <f>+VLOOKUP(Variables_SINIM[[#This Row],[idvariable]],'Variables 2'!$A$2:$M$509,2,0)</f>
        <v>261</v>
      </c>
      <c r="B261" s="4">
        <v>4</v>
      </c>
      <c r="C261" t="s">
        <v>5</v>
      </c>
      <c r="D261" s="4" t="s">
        <v>98</v>
      </c>
      <c r="E261" t="s">
        <v>587</v>
      </c>
      <c r="F261" t="s">
        <v>592</v>
      </c>
      <c r="G261" t="s">
        <v>83</v>
      </c>
      <c r="H261" t="s">
        <v>593</v>
      </c>
    </row>
    <row r="262" spans="1:8">
      <c r="A262" s="5">
        <f>+VLOOKUP(Variables_SINIM[[#This Row],[idvariable]],'Variables 2'!$A$2:$M$509,2,0)</f>
        <v>262</v>
      </c>
      <c r="B262" s="4">
        <v>4</v>
      </c>
      <c r="C262" t="s">
        <v>5</v>
      </c>
      <c r="D262" s="4" t="s">
        <v>98</v>
      </c>
      <c r="E262" t="s">
        <v>587</v>
      </c>
      <c r="F262" t="s">
        <v>594</v>
      </c>
      <c r="G262" t="s">
        <v>20</v>
      </c>
      <c r="H262" t="s">
        <v>595</v>
      </c>
    </row>
    <row r="263" spans="1:8">
      <c r="A263" s="5">
        <f>+VLOOKUP(Variables_SINIM[[#This Row],[idvariable]],'Variables 2'!$A$2:$M$509,2,0)</f>
        <v>263</v>
      </c>
      <c r="B263" s="4">
        <v>4</v>
      </c>
      <c r="C263" t="s">
        <v>5</v>
      </c>
      <c r="D263" s="4" t="s">
        <v>98</v>
      </c>
      <c r="E263" t="s">
        <v>587</v>
      </c>
      <c r="F263" t="s">
        <v>596</v>
      </c>
      <c r="G263" t="s">
        <v>20</v>
      </c>
      <c r="H263" t="s">
        <v>597</v>
      </c>
    </row>
    <row r="264" spans="1:8">
      <c r="A264" s="5">
        <f>+VLOOKUP(Variables_SINIM[[#This Row],[idvariable]],'Variables 2'!$A$2:$M$509,2,0)</f>
        <v>264</v>
      </c>
      <c r="B264" s="4">
        <v>4</v>
      </c>
      <c r="C264" t="s">
        <v>5</v>
      </c>
      <c r="D264" s="4" t="s">
        <v>98</v>
      </c>
      <c r="E264" t="s">
        <v>587</v>
      </c>
      <c r="F264" t="s">
        <v>598</v>
      </c>
      <c r="G264" t="s">
        <v>20</v>
      </c>
      <c r="H264" t="s">
        <v>599</v>
      </c>
    </row>
    <row r="265" spans="1:8">
      <c r="A265" s="5">
        <f>+VLOOKUP(Variables_SINIM[[#This Row],[idvariable]],'Variables 2'!$A$2:$M$509,2,0)</f>
        <v>265</v>
      </c>
      <c r="B265" s="4">
        <v>4</v>
      </c>
      <c r="C265" t="s">
        <v>5</v>
      </c>
      <c r="D265" s="4" t="s">
        <v>98</v>
      </c>
      <c r="E265" t="s">
        <v>587</v>
      </c>
      <c r="F265" t="s">
        <v>600</v>
      </c>
      <c r="G265" t="s">
        <v>20</v>
      </c>
      <c r="H265" t="s">
        <v>601</v>
      </c>
    </row>
    <row r="266" spans="1:8">
      <c r="A266" s="5">
        <f>+VLOOKUP(Variables_SINIM[[#This Row],[idvariable]],'Variables 2'!$A$2:$M$509,2,0)</f>
        <v>266</v>
      </c>
      <c r="B266" s="4">
        <v>4</v>
      </c>
      <c r="C266" t="s">
        <v>5</v>
      </c>
      <c r="D266" s="4" t="s">
        <v>98</v>
      </c>
      <c r="E266" t="s">
        <v>587</v>
      </c>
      <c r="F266" t="s">
        <v>602</v>
      </c>
      <c r="G266" t="s">
        <v>20</v>
      </c>
      <c r="H266" t="s">
        <v>603</v>
      </c>
    </row>
    <row r="267" spans="1:8">
      <c r="A267" s="5">
        <f>+VLOOKUP(Variables_SINIM[[#This Row],[idvariable]],'Variables 2'!$A$2:$M$509,2,0)</f>
        <v>267</v>
      </c>
      <c r="B267" s="4">
        <v>4</v>
      </c>
      <c r="C267" t="s">
        <v>5</v>
      </c>
      <c r="D267" s="4" t="s">
        <v>98</v>
      </c>
      <c r="E267" t="s">
        <v>587</v>
      </c>
      <c r="F267" t="s">
        <v>604</v>
      </c>
      <c r="G267" t="s">
        <v>20</v>
      </c>
      <c r="H267" t="s">
        <v>605</v>
      </c>
    </row>
    <row r="268" spans="1:8">
      <c r="A268" s="5">
        <f>+VLOOKUP(Variables_SINIM[[#This Row],[idvariable]],'Variables 2'!$A$2:$M$509,2,0)</f>
        <v>268</v>
      </c>
      <c r="B268" s="4">
        <v>4</v>
      </c>
      <c r="C268" t="s">
        <v>5</v>
      </c>
      <c r="D268" s="4" t="s">
        <v>98</v>
      </c>
      <c r="E268" t="s">
        <v>587</v>
      </c>
      <c r="F268" t="s">
        <v>606</v>
      </c>
      <c r="G268" t="s">
        <v>20</v>
      </c>
      <c r="H268" t="s">
        <v>607</v>
      </c>
    </row>
    <row r="269" spans="1:8">
      <c r="A269" s="5">
        <f>+VLOOKUP(Variables_SINIM[[#This Row],[idvariable]],'Variables 2'!$A$2:$M$509,2,0)</f>
        <v>269</v>
      </c>
      <c r="B269" s="4">
        <v>4</v>
      </c>
      <c r="C269" t="s">
        <v>5</v>
      </c>
      <c r="D269" s="4" t="s">
        <v>98</v>
      </c>
      <c r="E269" t="s">
        <v>587</v>
      </c>
      <c r="F269" t="s">
        <v>608</v>
      </c>
      <c r="G269" t="s">
        <v>20</v>
      </c>
      <c r="H269" t="s">
        <v>609</v>
      </c>
    </row>
    <row r="270" spans="1:8">
      <c r="A270" s="5">
        <f>+VLOOKUP(Variables_SINIM[[#This Row],[idvariable]],'Variables 2'!$A$2:$M$509,2,0)</f>
        <v>270</v>
      </c>
      <c r="B270" s="4">
        <v>4</v>
      </c>
      <c r="C270" t="s">
        <v>5</v>
      </c>
      <c r="D270" s="4" t="s">
        <v>98</v>
      </c>
      <c r="E270" t="s">
        <v>587</v>
      </c>
      <c r="F270" t="s">
        <v>610</v>
      </c>
      <c r="G270" t="s">
        <v>20</v>
      </c>
      <c r="H270" t="s">
        <v>611</v>
      </c>
    </row>
    <row r="271" spans="1:8">
      <c r="A271" s="5">
        <f>+VLOOKUP(Variables_SINIM[[#This Row],[idvariable]],'Variables 2'!$A$2:$M$509,2,0)</f>
        <v>271</v>
      </c>
      <c r="B271" s="4">
        <v>4</v>
      </c>
      <c r="C271" t="s">
        <v>5</v>
      </c>
      <c r="D271" s="4" t="s">
        <v>98</v>
      </c>
      <c r="E271" t="s">
        <v>587</v>
      </c>
      <c r="F271" t="s">
        <v>612</v>
      </c>
      <c r="G271" t="s">
        <v>83</v>
      </c>
      <c r="H271" t="s">
        <v>613</v>
      </c>
    </row>
    <row r="272" spans="1:8">
      <c r="A272" s="5">
        <f>+VLOOKUP(Variables_SINIM[[#This Row],[idvariable]],'Variables 2'!$A$2:$M$509,2,0)</f>
        <v>272</v>
      </c>
      <c r="B272" s="4">
        <v>4</v>
      </c>
      <c r="C272" t="s">
        <v>5</v>
      </c>
      <c r="D272" s="4" t="s">
        <v>127</v>
      </c>
      <c r="E272" t="s">
        <v>626</v>
      </c>
      <c r="F272" t="s">
        <v>614</v>
      </c>
      <c r="G272" t="s">
        <v>20</v>
      </c>
      <c r="H272" t="s">
        <v>615</v>
      </c>
    </row>
    <row r="273" spans="1:8">
      <c r="A273" s="5">
        <f>+VLOOKUP(Variables_SINIM[[#This Row],[idvariable]],'Variables 2'!$A$2:$M$509,2,0)</f>
        <v>273</v>
      </c>
      <c r="B273" s="4">
        <v>4</v>
      </c>
      <c r="C273" t="s">
        <v>5</v>
      </c>
      <c r="D273" s="4" t="s">
        <v>127</v>
      </c>
      <c r="E273" t="s">
        <v>626</v>
      </c>
      <c r="F273" t="s">
        <v>616</v>
      </c>
      <c r="G273" t="s">
        <v>20</v>
      </c>
      <c r="H273" t="s">
        <v>617</v>
      </c>
    </row>
    <row r="274" spans="1:8">
      <c r="A274" s="5">
        <f>+VLOOKUP(Variables_SINIM[[#This Row],[idvariable]],'Variables 2'!$A$2:$M$509,2,0)</f>
        <v>274</v>
      </c>
      <c r="B274" s="4">
        <v>4</v>
      </c>
      <c r="C274" t="s">
        <v>5</v>
      </c>
      <c r="D274" s="4" t="s">
        <v>127</v>
      </c>
      <c r="E274" t="s">
        <v>626</v>
      </c>
      <c r="F274" t="s">
        <v>618</v>
      </c>
      <c r="G274" t="s">
        <v>20</v>
      </c>
      <c r="H274" t="s">
        <v>619</v>
      </c>
    </row>
    <row r="275" spans="1:8">
      <c r="A275" s="5">
        <f>+VLOOKUP(Variables_SINIM[[#This Row],[idvariable]],'Variables 2'!$A$2:$M$509,2,0)</f>
        <v>275</v>
      </c>
      <c r="B275" s="4">
        <v>4</v>
      </c>
      <c r="C275" t="s">
        <v>5</v>
      </c>
      <c r="D275" s="4" t="s">
        <v>127</v>
      </c>
      <c r="E275" t="s">
        <v>626</v>
      </c>
      <c r="F275" t="s">
        <v>620</v>
      </c>
      <c r="G275" t="s">
        <v>20</v>
      </c>
      <c r="H275" t="s">
        <v>621</v>
      </c>
    </row>
    <row r="276" spans="1:8">
      <c r="A276" s="5">
        <f>+VLOOKUP(Variables_SINIM[[#This Row],[idvariable]],'Variables 2'!$A$2:$M$509,2,0)</f>
        <v>276</v>
      </c>
      <c r="B276" s="4">
        <v>4</v>
      </c>
      <c r="C276" t="s">
        <v>5</v>
      </c>
      <c r="D276" s="4" t="s">
        <v>127</v>
      </c>
      <c r="E276" t="s">
        <v>626</v>
      </c>
      <c r="F276" t="s">
        <v>622</v>
      </c>
      <c r="G276" t="s">
        <v>20</v>
      </c>
      <c r="H276" t="s">
        <v>623</v>
      </c>
    </row>
    <row r="277" spans="1:8">
      <c r="A277" s="5">
        <f>+VLOOKUP(Variables_SINIM[[#This Row],[idvariable]],'Variables 2'!$A$2:$M$509,2,0)</f>
        <v>277</v>
      </c>
      <c r="B277" s="4">
        <v>4</v>
      </c>
      <c r="C277" t="s">
        <v>5</v>
      </c>
      <c r="D277" s="4" t="s">
        <v>127</v>
      </c>
      <c r="E277" t="s">
        <v>626</v>
      </c>
      <c r="F277" t="s">
        <v>624</v>
      </c>
      <c r="G277" t="s">
        <v>20</v>
      </c>
      <c r="H277" t="s">
        <v>625</v>
      </c>
    </row>
    <row r="278" spans="1:8">
      <c r="A278" s="5">
        <f>+VLOOKUP(Variables_SINIM[[#This Row],[idvariable]],'Variables 2'!$A$2:$M$509,2,0)</f>
        <v>278</v>
      </c>
      <c r="B278" s="4">
        <v>4</v>
      </c>
      <c r="C278" t="s">
        <v>5</v>
      </c>
      <c r="D278" s="4" t="s">
        <v>127</v>
      </c>
      <c r="E278" t="s">
        <v>626</v>
      </c>
      <c r="F278" t="s">
        <v>627</v>
      </c>
      <c r="G278" t="s">
        <v>83</v>
      </c>
      <c r="H278" t="s">
        <v>628</v>
      </c>
    </row>
    <row r="279" spans="1:8">
      <c r="A279" s="5">
        <f>+VLOOKUP(Variables_SINIM[[#This Row],[idvariable]],'Variables 2'!$A$2:$M$509,2,0)</f>
        <v>279</v>
      </c>
      <c r="B279" s="4">
        <v>4</v>
      </c>
      <c r="C279" t="s">
        <v>5</v>
      </c>
      <c r="D279" s="4" t="s">
        <v>127</v>
      </c>
      <c r="E279" t="s">
        <v>626</v>
      </c>
      <c r="F279" t="s">
        <v>629</v>
      </c>
      <c r="G279" t="s">
        <v>83</v>
      </c>
      <c r="H279" t="s">
        <v>630</v>
      </c>
    </row>
    <row r="280" spans="1:8">
      <c r="A280" s="5">
        <f>+VLOOKUP(Variables_SINIM[[#This Row],[idvariable]],'Variables 2'!$A$2:$M$509,2,0)</f>
        <v>280</v>
      </c>
      <c r="B280" s="4">
        <v>4</v>
      </c>
      <c r="C280" t="s">
        <v>5</v>
      </c>
      <c r="D280" s="4" t="s">
        <v>127</v>
      </c>
      <c r="E280" t="s">
        <v>626</v>
      </c>
      <c r="F280" t="s">
        <v>631</v>
      </c>
      <c r="G280" t="s">
        <v>83</v>
      </c>
      <c r="H280" t="s">
        <v>632</v>
      </c>
    </row>
    <row r="281" spans="1:8">
      <c r="A281" s="5">
        <f>+VLOOKUP(Variables_SINIM[[#This Row],[idvariable]],'Variables 2'!$A$2:$M$509,2,0)</f>
        <v>281</v>
      </c>
      <c r="B281" s="4">
        <v>4</v>
      </c>
      <c r="C281" t="s">
        <v>5</v>
      </c>
      <c r="D281" s="4" t="s">
        <v>127</v>
      </c>
      <c r="E281" t="s">
        <v>626</v>
      </c>
      <c r="F281" t="s">
        <v>633</v>
      </c>
      <c r="G281" t="s">
        <v>83</v>
      </c>
      <c r="H281" t="s">
        <v>634</v>
      </c>
    </row>
    <row r="282" spans="1:8">
      <c r="A282" s="5">
        <f>+VLOOKUP(Variables_SINIM[[#This Row],[idvariable]],'Variables 2'!$A$2:$M$509,2,0)</f>
        <v>282</v>
      </c>
      <c r="B282" s="4">
        <v>4</v>
      </c>
      <c r="C282" t="s">
        <v>5</v>
      </c>
      <c r="D282" s="4" t="s">
        <v>127</v>
      </c>
      <c r="E282" t="s">
        <v>626</v>
      </c>
      <c r="F282" t="s">
        <v>635</v>
      </c>
      <c r="G282" t="s">
        <v>20</v>
      </c>
      <c r="H282" t="s">
        <v>636</v>
      </c>
    </row>
    <row r="283" spans="1:8">
      <c r="A283" s="5">
        <f>+VLOOKUP(Variables_SINIM[[#This Row],[idvariable]],'Variables 2'!$A$2:$M$509,2,0)</f>
        <v>283</v>
      </c>
      <c r="B283" s="4">
        <v>4</v>
      </c>
      <c r="C283" t="s">
        <v>5</v>
      </c>
      <c r="D283" s="4" t="s">
        <v>127</v>
      </c>
      <c r="E283" t="s">
        <v>626</v>
      </c>
      <c r="F283" t="s">
        <v>637</v>
      </c>
      <c r="G283" t="s">
        <v>20</v>
      </c>
      <c r="H283" t="s">
        <v>638</v>
      </c>
    </row>
    <row r="284" spans="1:8">
      <c r="A284" s="5">
        <f>+VLOOKUP(Variables_SINIM[[#This Row],[idvariable]],'Variables 2'!$A$2:$M$509,2,0)</f>
        <v>284</v>
      </c>
      <c r="B284" s="4">
        <v>4</v>
      </c>
      <c r="C284" t="s">
        <v>5</v>
      </c>
      <c r="D284" s="4" t="s">
        <v>99</v>
      </c>
      <c r="E284" t="s">
        <v>651</v>
      </c>
      <c r="F284" t="s">
        <v>639</v>
      </c>
      <c r="G284" t="s">
        <v>167</v>
      </c>
      <c r="H284" t="s">
        <v>640</v>
      </c>
    </row>
    <row r="285" spans="1:8">
      <c r="A285" s="5">
        <f>+VLOOKUP(Variables_SINIM[[#This Row],[idvariable]],'Variables 2'!$A$2:$M$509,2,0)</f>
        <v>285</v>
      </c>
      <c r="B285" s="4">
        <v>4</v>
      </c>
      <c r="C285" t="s">
        <v>5</v>
      </c>
      <c r="D285" s="4" t="s">
        <v>99</v>
      </c>
      <c r="E285" t="s">
        <v>651</v>
      </c>
      <c r="F285" t="s">
        <v>641</v>
      </c>
      <c r="G285" t="s">
        <v>167</v>
      </c>
      <c r="H285" t="s">
        <v>642</v>
      </c>
    </row>
    <row r="286" spans="1:8">
      <c r="A286" s="5">
        <f>+VLOOKUP(Variables_SINIM[[#This Row],[idvariable]],'Variables 2'!$A$2:$M$509,2,0)</f>
        <v>286</v>
      </c>
      <c r="B286" s="4">
        <v>4</v>
      </c>
      <c r="C286" t="s">
        <v>5</v>
      </c>
      <c r="D286" s="4" t="s">
        <v>99</v>
      </c>
      <c r="E286" t="s">
        <v>651</v>
      </c>
      <c r="F286" t="s">
        <v>643</v>
      </c>
      <c r="G286" t="s">
        <v>167</v>
      </c>
      <c r="H286" t="s">
        <v>644</v>
      </c>
    </row>
    <row r="287" spans="1:8">
      <c r="A287" s="5">
        <f>+VLOOKUP(Variables_SINIM[[#This Row],[idvariable]],'Variables 2'!$A$2:$M$509,2,0)</f>
        <v>287</v>
      </c>
      <c r="B287" s="4">
        <v>4</v>
      </c>
      <c r="C287" t="s">
        <v>5</v>
      </c>
      <c r="D287" s="4" t="s">
        <v>99</v>
      </c>
      <c r="E287" t="s">
        <v>651</v>
      </c>
      <c r="F287" t="s">
        <v>645</v>
      </c>
      <c r="G287" t="s">
        <v>167</v>
      </c>
      <c r="H287" t="s">
        <v>646</v>
      </c>
    </row>
    <row r="288" spans="1:8">
      <c r="A288" s="5">
        <f>+VLOOKUP(Variables_SINIM[[#This Row],[idvariable]],'Variables 2'!$A$2:$M$509,2,0)</f>
        <v>288</v>
      </c>
      <c r="B288" s="4">
        <v>4</v>
      </c>
      <c r="C288" t="s">
        <v>5</v>
      </c>
      <c r="D288" s="4" t="s">
        <v>99</v>
      </c>
      <c r="E288" t="s">
        <v>651</v>
      </c>
      <c r="F288" t="s">
        <v>647</v>
      </c>
      <c r="G288" t="s">
        <v>167</v>
      </c>
      <c r="H288" t="s">
        <v>648</v>
      </c>
    </row>
    <row r="289" spans="1:8">
      <c r="A289" s="5">
        <f>+VLOOKUP(Variables_SINIM[[#This Row],[idvariable]],'Variables 2'!$A$2:$M$509,2,0)</f>
        <v>289</v>
      </c>
      <c r="B289" s="4">
        <v>4</v>
      </c>
      <c r="C289" t="s">
        <v>5</v>
      </c>
      <c r="D289" s="4" t="s">
        <v>99</v>
      </c>
      <c r="E289" t="s">
        <v>651</v>
      </c>
      <c r="F289" t="s">
        <v>649</v>
      </c>
      <c r="G289" t="s">
        <v>167</v>
      </c>
      <c r="H289" t="s">
        <v>650</v>
      </c>
    </row>
    <row r="290" spans="1:8">
      <c r="A290" s="5">
        <f>+VLOOKUP(Variables_SINIM[[#This Row],[idvariable]],'Variables 2'!$A$2:$M$509,2,0)</f>
        <v>290</v>
      </c>
      <c r="B290" s="4">
        <v>4</v>
      </c>
      <c r="C290" t="s">
        <v>5</v>
      </c>
      <c r="D290" s="4" t="s">
        <v>99</v>
      </c>
      <c r="E290" t="s">
        <v>651</v>
      </c>
      <c r="F290" t="s">
        <v>652</v>
      </c>
      <c r="G290" t="s">
        <v>167</v>
      </c>
      <c r="H290" t="s">
        <v>653</v>
      </c>
    </row>
    <row r="291" spans="1:8">
      <c r="A291" s="5">
        <f>+VLOOKUP(Variables_SINIM[[#This Row],[idvariable]],'Variables 2'!$A$2:$M$509,2,0)</f>
        <v>291</v>
      </c>
      <c r="B291" s="4">
        <v>4</v>
      </c>
      <c r="C291" t="s">
        <v>5</v>
      </c>
      <c r="D291" s="4" t="s">
        <v>99</v>
      </c>
      <c r="E291" t="s">
        <v>651</v>
      </c>
      <c r="F291" t="s">
        <v>654</v>
      </c>
      <c r="G291" t="s">
        <v>167</v>
      </c>
      <c r="H291" t="s">
        <v>655</v>
      </c>
    </row>
    <row r="292" spans="1:8">
      <c r="A292" s="5">
        <f>+VLOOKUP(Variables_SINIM[[#This Row],[idvariable]],'Variables 2'!$A$2:$M$509,2,0)</f>
        <v>292</v>
      </c>
      <c r="B292" s="4">
        <v>4</v>
      </c>
      <c r="C292" t="s">
        <v>5</v>
      </c>
      <c r="D292" s="4" t="s">
        <v>99</v>
      </c>
      <c r="E292" t="s">
        <v>651</v>
      </c>
      <c r="F292" t="s">
        <v>656</v>
      </c>
      <c r="G292" t="s">
        <v>167</v>
      </c>
      <c r="H292" t="s">
        <v>657</v>
      </c>
    </row>
    <row r="293" spans="1:8">
      <c r="A293" s="5">
        <f>+VLOOKUP(Variables_SINIM[[#This Row],[idvariable]],'Variables 2'!$A$2:$M$509,2,0)</f>
        <v>293</v>
      </c>
      <c r="B293" s="4">
        <v>4</v>
      </c>
      <c r="C293" t="s">
        <v>5</v>
      </c>
      <c r="D293" s="4" t="s">
        <v>99</v>
      </c>
      <c r="E293" t="s">
        <v>651</v>
      </c>
      <c r="F293" t="s">
        <v>658</v>
      </c>
      <c r="G293" t="s">
        <v>167</v>
      </c>
      <c r="H293" t="s">
        <v>659</v>
      </c>
    </row>
    <row r="294" spans="1:8">
      <c r="A294" s="5">
        <f>+VLOOKUP(Variables_SINIM[[#This Row],[idvariable]],'Variables 2'!$A$2:$M$509,2,0)</f>
        <v>294</v>
      </c>
      <c r="B294" s="4">
        <v>4</v>
      </c>
      <c r="C294" t="s">
        <v>5</v>
      </c>
      <c r="D294" s="4" t="s">
        <v>99</v>
      </c>
      <c r="E294" t="s">
        <v>651</v>
      </c>
      <c r="F294" t="s">
        <v>662</v>
      </c>
      <c r="G294" t="s">
        <v>167</v>
      </c>
      <c r="H294" t="s">
        <v>663</v>
      </c>
    </row>
    <row r="295" spans="1:8">
      <c r="A295" s="5">
        <f>+VLOOKUP(Variables_SINIM[[#This Row],[idvariable]],'Variables 2'!$A$2:$M$509,2,0)</f>
        <v>295</v>
      </c>
      <c r="B295" s="4">
        <v>4</v>
      </c>
      <c r="C295" t="s">
        <v>5</v>
      </c>
      <c r="D295" s="4" t="s">
        <v>99</v>
      </c>
      <c r="E295" t="s">
        <v>651</v>
      </c>
      <c r="F295" t="s">
        <v>664</v>
      </c>
      <c r="G295" t="s">
        <v>167</v>
      </c>
      <c r="H295" t="s">
        <v>665</v>
      </c>
    </row>
    <row r="296" spans="1:8">
      <c r="A296" s="5">
        <f>+VLOOKUP(Variables_SINIM[[#This Row],[idvariable]],'Variables 2'!$A$2:$M$509,2,0)</f>
        <v>296</v>
      </c>
      <c r="B296" s="4">
        <v>4</v>
      </c>
      <c r="C296" t="s">
        <v>5</v>
      </c>
      <c r="D296" s="4" t="s">
        <v>99</v>
      </c>
      <c r="E296" t="s">
        <v>651</v>
      </c>
      <c r="F296" t="s">
        <v>666</v>
      </c>
      <c r="G296" t="s">
        <v>167</v>
      </c>
      <c r="H296" t="s">
        <v>667</v>
      </c>
    </row>
    <row r="297" spans="1:8">
      <c r="A297" s="5">
        <f>+VLOOKUP(Variables_SINIM[[#This Row],[idvariable]],'Variables 2'!$A$2:$M$509,2,0)</f>
        <v>297</v>
      </c>
      <c r="B297" s="4">
        <v>4</v>
      </c>
      <c r="C297" t="s">
        <v>5</v>
      </c>
      <c r="D297" s="4" t="s">
        <v>99</v>
      </c>
      <c r="E297" t="s">
        <v>651</v>
      </c>
      <c r="F297" t="s">
        <v>670</v>
      </c>
      <c r="G297" t="s">
        <v>167</v>
      </c>
      <c r="H297" t="s">
        <v>671</v>
      </c>
    </row>
    <row r="298" spans="1:8">
      <c r="A298" s="5">
        <f>+VLOOKUP(Variables_SINIM[[#This Row],[idvariable]],'Variables 2'!$A$2:$M$509,2,0)</f>
        <v>298</v>
      </c>
      <c r="B298" s="4">
        <v>4</v>
      </c>
      <c r="C298" t="s">
        <v>5</v>
      </c>
      <c r="D298" s="4" t="s">
        <v>99</v>
      </c>
      <c r="E298" t="s">
        <v>651</v>
      </c>
      <c r="F298" t="s">
        <v>672</v>
      </c>
      <c r="G298" t="s">
        <v>167</v>
      </c>
      <c r="H298" t="s">
        <v>673</v>
      </c>
    </row>
    <row r="299" spans="1:8">
      <c r="A299" s="5">
        <f>+VLOOKUP(Variables_SINIM[[#This Row],[idvariable]],'Variables 2'!$A$2:$M$509,2,0)</f>
        <v>299</v>
      </c>
      <c r="B299" s="4">
        <v>4</v>
      </c>
      <c r="C299" t="s">
        <v>5</v>
      </c>
      <c r="D299" s="4" t="s">
        <v>185</v>
      </c>
      <c r="E299" t="s">
        <v>674</v>
      </c>
      <c r="F299" t="s">
        <v>675</v>
      </c>
      <c r="G299" t="s">
        <v>20</v>
      </c>
      <c r="H299" t="s">
        <v>676</v>
      </c>
    </row>
    <row r="300" spans="1:8">
      <c r="A300" s="5">
        <f>+VLOOKUP(Variables_SINIM[[#This Row],[idvariable]],'Variables 2'!$A$2:$M$509,2,0)</f>
        <v>300</v>
      </c>
      <c r="B300" s="4">
        <v>4</v>
      </c>
      <c r="C300" t="s">
        <v>5</v>
      </c>
      <c r="D300" s="4" t="s">
        <v>185</v>
      </c>
      <c r="E300" t="s">
        <v>674</v>
      </c>
      <c r="F300" t="s">
        <v>677</v>
      </c>
      <c r="G300" t="s">
        <v>20</v>
      </c>
      <c r="H300" t="s">
        <v>678</v>
      </c>
    </row>
    <row r="301" spans="1:8">
      <c r="A301" s="5">
        <f>+VLOOKUP(Variables_SINIM[[#This Row],[idvariable]],'Variables 2'!$A$2:$M$509,2,0)</f>
        <v>301</v>
      </c>
      <c r="B301" s="4">
        <v>4</v>
      </c>
      <c r="C301" t="s">
        <v>5</v>
      </c>
      <c r="D301" s="4" t="s">
        <v>185</v>
      </c>
      <c r="E301" t="s">
        <v>674</v>
      </c>
      <c r="F301" t="s">
        <v>679</v>
      </c>
      <c r="G301" t="s">
        <v>20</v>
      </c>
      <c r="H301" t="s">
        <v>680</v>
      </c>
    </row>
    <row r="302" spans="1:8">
      <c r="A302" s="5">
        <f>+VLOOKUP(Variables_SINIM[[#This Row],[idvariable]],'Variables 2'!$A$2:$M$509,2,0)</f>
        <v>302</v>
      </c>
      <c r="B302" s="4">
        <v>4</v>
      </c>
      <c r="C302" t="s">
        <v>5</v>
      </c>
      <c r="D302" s="4" t="s">
        <v>185</v>
      </c>
      <c r="E302" t="s">
        <v>674</v>
      </c>
      <c r="F302" t="s">
        <v>681</v>
      </c>
      <c r="G302" t="s">
        <v>20</v>
      </c>
      <c r="H302" t="s">
        <v>682</v>
      </c>
    </row>
    <row r="303" spans="1:8">
      <c r="A303" s="5">
        <f>+VLOOKUP(Variables_SINIM[[#This Row],[idvariable]],'Variables 2'!$A$2:$M$509,2,0)</f>
        <v>303</v>
      </c>
      <c r="B303" s="4">
        <v>4</v>
      </c>
      <c r="C303" t="s">
        <v>5</v>
      </c>
      <c r="D303" s="4" t="s">
        <v>185</v>
      </c>
      <c r="E303" t="s">
        <v>674</v>
      </c>
      <c r="F303" t="s">
        <v>683</v>
      </c>
      <c r="G303" t="s">
        <v>20</v>
      </c>
      <c r="H303" t="s">
        <v>684</v>
      </c>
    </row>
    <row r="304" spans="1:8">
      <c r="A304" s="5">
        <f>+VLOOKUP(Variables_SINIM[[#This Row],[idvariable]],'Variables 2'!$A$2:$M$509,2,0)</f>
        <v>304</v>
      </c>
      <c r="B304" s="4">
        <v>4</v>
      </c>
      <c r="C304" t="s">
        <v>5</v>
      </c>
      <c r="D304" s="4" t="s">
        <v>185</v>
      </c>
      <c r="E304" t="s">
        <v>674</v>
      </c>
      <c r="F304" t="s">
        <v>685</v>
      </c>
      <c r="G304" t="s">
        <v>301</v>
      </c>
      <c r="H304" t="s">
        <v>686</v>
      </c>
    </row>
    <row r="305" spans="1:8">
      <c r="A305" s="5">
        <f>+VLOOKUP(Variables_SINIM[[#This Row],[idvariable]],'Variables 2'!$A$2:$M$509,2,0)</f>
        <v>305</v>
      </c>
      <c r="B305" s="4">
        <v>4</v>
      </c>
      <c r="C305" t="s">
        <v>5</v>
      </c>
      <c r="D305" s="4" t="s">
        <v>185</v>
      </c>
      <c r="E305" t="s">
        <v>674</v>
      </c>
      <c r="F305" t="s">
        <v>695</v>
      </c>
      <c r="G305" t="s">
        <v>167</v>
      </c>
      <c r="H305" t="s">
        <v>696</v>
      </c>
    </row>
    <row r="306" spans="1:8">
      <c r="A306" s="5">
        <f>+VLOOKUP(Variables_SINIM[[#This Row],[idvariable]],'Variables 2'!$A$2:$M$509,2,0)</f>
        <v>306</v>
      </c>
      <c r="B306" s="4">
        <v>4</v>
      </c>
      <c r="C306" t="s">
        <v>5</v>
      </c>
      <c r="D306" s="4" t="s">
        <v>185</v>
      </c>
      <c r="E306" t="s">
        <v>674</v>
      </c>
      <c r="F306" t="s">
        <v>709</v>
      </c>
      <c r="G306" t="s">
        <v>167</v>
      </c>
      <c r="H306" t="s">
        <v>710</v>
      </c>
    </row>
    <row r="307" spans="1:8">
      <c r="A307" s="5">
        <f>+VLOOKUP(Variables_SINIM[[#This Row],[idvariable]],'Variables 2'!$A$2:$M$509,2,0)</f>
        <v>307</v>
      </c>
      <c r="B307" s="4">
        <v>4</v>
      </c>
      <c r="C307" t="s">
        <v>5</v>
      </c>
      <c r="D307" s="4" t="s">
        <v>185</v>
      </c>
      <c r="E307" t="s">
        <v>674</v>
      </c>
      <c r="F307" t="s">
        <v>711</v>
      </c>
      <c r="G307" t="s">
        <v>167</v>
      </c>
      <c r="H307" t="s">
        <v>712</v>
      </c>
    </row>
    <row r="308" spans="1:8">
      <c r="A308" s="5">
        <f>+VLOOKUP(Variables_SINIM[[#This Row],[idvariable]],'Variables 2'!$A$2:$M$509,2,0)</f>
        <v>308</v>
      </c>
      <c r="B308" s="4">
        <v>4</v>
      </c>
      <c r="C308" t="s">
        <v>5</v>
      </c>
      <c r="D308" s="4" t="s">
        <v>185</v>
      </c>
      <c r="E308" t="s">
        <v>674</v>
      </c>
      <c r="F308" t="s">
        <v>713</v>
      </c>
      <c r="G308" t="s">
        <v>167</v>
      </c>
      <c r="H308" t="s">
        <v>714</v>
      </c>
    </row>
    <row r="309" spans="1:8">
      <c r="A309" s="5">
        <f>+VLOOKUP(Variables_SINIM[[#This Row],[idvariable]],'Variables 2'!$A$2:$M$509,2,0)</f>
        <v>309</v>
      </c>
      <c r="B309" s="4">
        <v>4</v>
      </c>
      <c r="C309" t="s">
        <v>5</v>
      </c>
      <c r="D309" s="4" t="s">
        <v>185</v>
      </c>
      <c r="E309" t="s">
        <v>674</v>
      </c>
      <c r="F309" t="s">
        <v>715</v>
      </c>
      <c r="G309" t="s">
        <v>167</v>
      </c>
      <c r="H309" t="s">
        <v>716</v>
      </c>
    </row>
    <row r="310" spans="1:8">
      <c r="A310" s="5">
        <f>+VLOOKUP(Variables_SINIM[[#This Row],[idvariable]],'Variables 2'!$A$2:$M$509,2,0)</f>
        <v>310</v>
      </c>
      <c r="B310" s="4">
        <v>4</v>
      </c>
      <c r="C310" t="s">
        <v>5</v>
      </c>
      <c r="D310" s="4" t="s">
        <v>185</v>
      </c>
      <c r="E310" t="s">
        <v>674</v>
      </c>
      <c r="F310" t="s">
        <v>717</v>
      </c>
      <c r="G310" t="s">
        <v>167</v>
      </c>
      <c r="H310" t="s">
        <v>718</v>
      </c>
    </row>
    <row r="311" spans="1:8">
      <c r="A311" s="5">
        <f>+VLOOKUP(Variables_SINIM[[#This Row],[idvariable]],'Variables 2'!$A$2:$M$509,2,0)</f>
        <v>311</v>
      </c>
      <c r="B311" s="4">
        <v>4</v>
      </c>
      <c r="C311" t="s">
        <v>5</v>
      </c>
      <c r="D311" s="4" t="s">
        <v>185</v>
      </c>
      <c r="E311" t="s">
        <v>674</v>
      </c>
      <c r="F311" t="s">
        <v>719</v>
      </c>
      <c r="G311" t="s">
        <v>167</v>
      </c>
      <c r="H311" t="s">
        <v>720</v>
      </c>
    </row>
    <row r="312" spans="1:8">
      <c r="A312" s="5">
        <f>+VLOOKUP(Variables_SINIM[[#This Row],[idvariable]],'Variables 2'!$A$2:$M$509,2,0)</f>
        <v>312</v>
      </c>
      <c r="B312" s="4">
        <v>5</v>
      </c>
      <c r="C312" t="s">
        <v>6</v>
      </c>
      <c r="D312" s="4" t="s">
        <v>78</v>
      </c>
      <c r="E312" t="s">
        <v>723</v>
      </c>
      <c r="F312" t="s">
        <v>721</v>
      </c>
      <c r="G312" t="s">
        <v>83</v>
      </c>
      <c r="H312" t="s">
        <v>722</v>
      </c>
    </row>
    <row r="313" spans="1:8">
      <c r="A313" s="5">
        <f>+VLOOKUP(Variables_SINIM[[#This Row],[idvariable]],'Variables 2'!$A$2:$M$509,2,0)</f>
        <v>314</v>
      </c>
      <c r="B313" s="4">
        <v>5</v>
      </c>
      <c r="C313" t="s">
        <v>6</v>
      </c>
      <c r="D313" s="4" t="s">
        <v>97</v>
      </c>
      <c r="E313" t="s">
        <v>724</v>
      </c>
      <c r="F313" t="s">
        <v>725</v>
      </c>
      <c r="G313" t="s">
        <v>20</v>
      </c>
      <c r="H313" t="s">
        <v>726</v>
      </c>
    </row>
    <row r="314" spans="1:8">
      <c r="A314" s="5">
        <f>+VLOOKUP(Variables_SINIM[[#This Row],[idvariable]],'Variables 2'!$A$2:$M$509,2,0)</f>
        <v>315</v>
      </c>
      <c r="B314" s="4">
        <v>5</v>
      </c>
      <c r="C314" t="s">
        <v>6</v>
      </c>
      <c r="D314" s="4" t="s">
        <v>97</v>
      </c>
      <c r="E314" t="s">
        <v>724</v>
      </c>
      <c r="F314" t="s">
        <v>727</v>
      </c>
      <c r="G314" t="s">
        <v>20</v>
      </c>
      <c r="H314" t="s">
        <v>728</v>
      </c>
    </row>
    <row r="315" spans="1:8">
      <c r="A315" s="5">
        <f>+VLOOKUP(Variables_SINIM[[#This Row],[idvariable]],'Variables 2'!$A$2:$M$509,2,0)</f>
        <v>316</v>
      </c>
      <c r="B315" s="4">
        <v>5</v>
      </c>
      <c r="C315" t="s">
        <v>6</v>
      </c>
      <c r="D315" s="4" t="s">
        <v>97</v>
      </c>
      <c r="E315" t="s">
        <v>724</v>
      </c>
      <c r="F315" t="s">
        <v>729</v>
      </c>
      <c r="G315" t="s">
        <v>20</v>
      </c>
      <c r="H315" t="s">
        <v>730</v>
      </c>
    </row>
    <row r="316" spans="1:8">
      <c r="A316" s="5">
        <f>+VLOOKUP(Variables_SINIM[[#This Row],[idvariable]],'Variables 2'!$A$2:$M$509,2,0)</f>
        <v>317</v>
      </c>
      <c r="B316" s="4">
        <v>5</v>
      </c>
      <c r="C316" t="s">
        <v>6</v>
      </c>
      <c r="D316" s="4" t="s">
        <v>97</v>
      </c>
      <c r="E316" t="s">
        <v>724</v>
      </c>
      <c r="F316" t="s">
        <v>731</v>
      </c>
      <c r="G316" t="s">
        <v>273</v>
      </c>
      <c r="H316" t="s">
        <v>732</v>
      </c>
    </row>
    <row r="317" spans="1:8">
      <c r="A317" s="5">
        <f>+VLOOKUP(Variables_SINIM[[#This Row],[idvariable]],'Variables 2'!$A$2:$M$509,2,0)</f>
        <v>318</v>
      </c>
      <c r="B317" s="4">
        <v>5</v>
      </c>
      <c r="C317" t="s">
        <v>6</v>
      </c>
      <c r="D317" s="4" t="s">
        <v>97</v>
      </c>
      <c r="E317" t="s">
        <v>724</v>
      </c>
      <c r="F317" t="s">
        <v>733</v>
      </c>
      <c r="G317" t="s">
        <v>167</v>
      </c>
      <c r="H317" t="s">
        <v>734</v>
      </c>
    </row>
    <row r="318" spans="1:8">
      <c r="A318" s="5">
        <f>+VLOOKUP(Variables_SINIM[[#This Row],[idvariable]],'Variables 2'!$A$2:$M$509,2,0)</f>
        <v>319</v>
      </c>
      <c r="B318" s="4">
        <v>5</v>
      </c>
      <c r="C318" t="s">
        <v>6</v>
      </c>
      <c r="D318" s="4" t="s">
        <v>97</v>
      </c>
      <c r="E318" t="s">
        <v>724</v>
      </c>
      <c r="F318" t="s">
        <v>735</v>
      </c>
      <c r="G318" t="s">
        <v>167</v>
      </c>
      <c r="H318" t="s">
        <v>736</v>
      </c>
    </row>
    <row r="319" spans="1:8">
      <c r="A319" s="5">
        <f>+VLOOKUP(Variables_SINIM[[#This Row],[idvariable]],'Variables 2'!$A$2:$M$509,2,0)</f>
        <v>320</v>
      </c>
      <c r="B319" s="4">
        <v>5</v>
      </c>
      <c r="C319" t="s">
        <v>6</v>
      </c>
      <c r="D319" s="4" t="s">
        <v>97</v>
      </c>
      <c r="E319" t="s">
        <v>724</v>
      </c>
      <c r="F319" t="s">
        <v>737</v>
      </c>
      <c r="G319" t="s">
        <v>167</v>
      </c>
      <c r="H319" t="s">
        <v>738</v>
      </c>
    </row>
    <row r="320" spans="1:8">
      <c r="A320" s="5">
        <f>+VLOOKUP(Variables_SINIM[[#This Row],[idvariable]],'Variables 2'!$A$2:$M$509,2,0)</f>
        <v>321</v>
      </c>
      <c r="B320" s="4">
        <v>5</v>
      </c>
      <c r="C320" t="s">
        <v>6</v>
      </c>
      <c r="D320" s="4" t="s">
        <v>97</v>
      </c>
      <c r="E320" t="s">
        <v>724</v>
      </c>
      <c r="F320" t="s">
        <v>739</v>
      </c>
      <c r="G320" t="s">
        <v>167</v>
      </c>
      <c r="H320" t="s">
        <v>740</v>
      </c>
    </row>
    <row r="321" spans="1:8">
      <c r="A321" s="5">
        <f>+VLOOKUP(Variables_SINIM[[#This Row],[idvariable]],'Variables 2'!$A$2:$M$509,2,0)</f>
        <v>322</v>
      </c>
      <c r="B321" s="4">
        <v>5</v>
      </c>
      <c r="C321" t="s">
        <v>6</v>
      </c>
      <c r="D321" s="4" t="s">
        <v>97</v>
      </c>
      <c r="E321" t="s">
        <v>724</v>
      </c>
      <c r="F321" t="s">
        <v>741</v>
      </c>
      <c r="G321" t="s">
        <v>167</v>
      </c>
      <c r="H321" t="s">
        <v>742</v>
      </c>
    </row>
    <row r="322" spans="1:8">
      <c r="A322" s="5">
        <f>+VLOOKUP(Variables_SINIM[[#This Row],[idvariable]],'Variables 2'!$A$2:$M$509,2,0)</f>
        <v>323</v>
      </c>
      <c r="B322" s="4">
        <v>5</v>
      </c>
      <c r="C322" t="s">
        <v>6</v>
      </c>
      <c r="D322" s="4" t="s">
        <v>97</v>
      </c>
      <c r="E322" t="s">
        <v>724</v>
      </c>
      <c r="F322" t="s">
        <v>743</v>
      </c>
      <c r="G322" t="s">
        <v>167</v>
      </c>
      <c r="H322" t="s">
        <v>744</v>
      </c>
    </row>
    <row r="323" spans="1:8">
      <c r="A323" s="5">
        <f>+VLOOKUP(Variables_SINIM[[#This Row],[idvariable]],'Variables 2'!$A$2:$M$509,2,0)</f>
        <v>324</v>
      </c>
      <c r="B323" s="4">
        <v>5</v>
      </c>
      <c r="C323" t="s">
        <v>6</v>
      </c>
      <c r="D323" s="4" t="s">
        <v>98</v>
      </c>
      <c r="E323" t="s">
        <v>755</v>
      </c>
      <c r="F323" t="s">
        <v>745</v>
      </c>
      <c r="G323" t="s">
        <v>167</v>
      </c>
      <c r="H323" t="s">
        <v>746</v>
      </c>
    </row>
    <row r="324" spans="1:8">
      <c r="A324" s="5">
        <f>+VLOOKUP(Variables_SINIM[[#This Row],[idvariable]],'Variables 2'!$A$2:$M$509,2,0)</f>
        <v>325</v>
      </c>
      <c r="B324" s="4">
        <v>5</v>
      </c>
      <c r="C324" t="s">
        <v>6</v>
      </c>
      <c r="D324" s="4" t="s">
        <v>98</v>
      </c>
      <c r="E324" t="s">
        <v>755</v>
      </c>
      <c r="F324" t="s">
        <v>747</v>
      </c>
      <c r="G324" t="s">
        <v>167</v>
      </c>
      <c r="H324" t="s">
        <v>748</v>
      </c>
    </row>
    <row r="325" spans="1:8">
      <c r="A325" s="5">
        <f>+VLOOKUP(Variables_SINIM[[#This Row],[idvariable]],'Variables 2'!$A$2:$M$509,2,0)</f>
        <v>326</v>
      </c>
      <c r="B325" s="4">
        <v>5</v>
      </c>
      <c r="C325" t="s">
        <v>6</v>
      </c>
      <c r="D325" s="4" t="s">
        <v>98</v>
      </c>
      <c r="E325" t="s">
        <v>755</v>
      </c>
      <c r="F325" t="s">
        <v>749</v>
      </c>
      <c r="G325" t="s">
        <v>167</v>
      </c>
      <c r="H325" t="s">
        <v>750</v>
      </c>
    </row>
    <row r="326" spans="1:8">
      <c r="A326" s="5">
        <f>+VLOOKUP(Variables_SINIM[[#This Row],[idvariable]],'Variables 2'!$A$2:$M$509,2,0)</f>
        <v>327</v>
      </c>
      <c r="B326" s="4">
        <v>5</v>
      </c>
      <c r="C326" t="s">
        <v>6</v>
      </c>
      <c r="D326" s="4" t="s">
        <v>98</v>
      </c>
      <c r="E326" t="s">
        <v>755</v>
      </c>
      <c r="F326" t="s">
        <v>751</v>
      </c>
      <c r="G326" t="s">
        <v>167</v>
      </c>
      <c r="H326" t="s">
        <v>752</v>
      </c>
    </row>
    <row r="327" spans="1:8">
      <c r="A327" s="5">
        <f>+VLOOKUP(Variables_SINIM[[#This Row],[idvariable]],'Variables 2'!$A$2:$M$509,2,0)</f>
        <v>328</v>
      </c>
      <c r="B327" s="4">
        <v>5</v>
      </c>
      <c r="C327" t="s">
        <v>6</v>
      </c>
      <c r="D327" s="4" t="s">
        <v>98</v>
      </c>
      <c r="E327" t="s">
        <v>755</v>
      </c>
      <c r="F327" t="s">
        <v>753</v>
      </c>
      <c r="G327" t="s">
        <v>83</v>
      </c>
      <c r="H327" t="s">
        <v>754</v>
      </c>
    </row>
    <row r="328" spans="1:8">
      <c r="A328" s="5">
        <f>+VLOOKUP(Variables_SINIM[[#This Row],[idvariable]],'Variables 2'!$A$2:$M$509,2,0)</f>
        <v>329</v>
      </c>
      <c r="B328" s="4">
        <v>5</v>
      </c>
      <c r="C328" t="s">
        <v>6</v>
      </c>
      <c r="D328" s="4" t="s">
        <v>127</v>
      </c>
      <c r="E328" t="s">
        <v>768</v>
      </c>
      <c r="F328" t="s">
        <v>756</v>
      </c>
      <c r="G328" t="s">
        <v>167</v>
      </c>
      <c r="H328" t="s">
        <v>757</v>
      </c>
    </row>
    <row r="329" spans="1:8">
      <c r="A329" s="5">
        <f>+VLOOKUP(Variables_SINIM[[#This Row],[idvariable]],'Variables 2'!$A$2:$M$509,2,0)</f>
        <v>330</v>
      </c>
      <c r="B329" s="4">
        <v>5</v>
      </c>
      <c r="C329" t="s">
        <v>6</v>
      </c>
      <c r="D329" s="4" t="s">
        <v>127</v>
      </c>
      <c r="E329" t="s">
        <v>768</v>
      </c>
      <c r="F329" t="s">
        <v>758</v>
      </c>
      <c r="G329" t="s">
        <v>167</v>
      </c>
      <c r="H329" t="s">
        <v>759</v>
      </c>
    </row>
    <row r="330" spans="1:8">
      <c r="A330" s="5">
        <f>+VLOOKUP(Variables_SINIM[[#This Row],[idvariable]],'Variables 2'!$A$2:$M$509,2,0)</f>
        <v>331</v>
      </c>
      <c r="B330" s="4">
        <v>5</v>
      </c>
      <c r="C330" t="s">
        <v>6</v>
      </c>
      <c r="D330" s="4" t="s">
        <v>127</v>
      </c>
      <c r="E330" t="s">
        <v>768</v>
      </c>
      <c r="F330" t="s">
        <v>760</v>
      </c>
      <c r="G330" t="s">
        <v>167</v>
      </c>
      <c r="H330" t="s">
        <v>761</v>
      </c>
    </row>
    <row r="331" spans="1:8">
      <c r="A331" s="5">
        <f>+VLOOKUP(Variables_SINIM[[#This Row],[idvariable]],'Variables 2'!$A$2:$M$509,2,0)</f>
        <v>332</v>
      </c>
      <c r="B331" s="4">
        <v>5</v>
      </c>
      <c r="C331" t="s">
        <v>6</v>
      </c>
      <c r="D331" s="4" t="s">
        <v>127</v>
      </c>
      <c r="E331" t="s">
        <v>768</v>
      </c>
      <c r="F331" t="s">
        <v>762</v>
      </c>
      <c r="G331" t="s">
        <v>167</v>
      </c>
      <c r="H331" t="s">
        <v>763</v>
      </c>
    </row>
    <row r="332" spans="1:8">
      <c r="A332" s="5">
        <f>+VLOOKUP(Variables_SINIM[[#This Row],[idvariable]],'Variables 2'!$A$2:$M$509,2,0)</f>
        <v>333</v>
      </c>
      <c r="B332" s="4">
        <v>5</v>
      </c>
      <c r="C332" t="s">
        <v>6</v>
      </c>
      <c r="D332" s="4" t="s">
        <v>127</v>
      </c>
      <c r="E332" t="s">
        <v>768</v>
      </c>
      <c r="F332" t="s">
        <v>764</v>
      </c>
      <c r="G332" t="s">
        <v>167</v>
      </c>
      <c r="H332" t="s">
        <v>765</v>
      </c>
    </row>
    <row r="333" spans="1:8">
      <c r="A333" s="5">
        <f>+VLOOKUP(Variables_SINIM[[#This Row],[idvariable]],'Variables 2'!$A$2:$M$509,2,0)</f>
        <v>334</v>
      </c>
      <c r="B333" s="4">
        <v>5</v>
      </c>
      <c r="C333" t="s">
        <v>6</v>
      </c>
      <c r="D333" s="4" t="s">
        <v>127</v>
      </c>
      <c r="E333" t="s">
        <v>768</v>
      </c>
      <c r="F333" t="s">
        <v>766</v>
      </c>
      <c r="G333" t="s">
        <v>167</v>
      </c>
      <c r="H333" t="s">
        <v>767</v>
      </c>
    </row>
    <row r="334" spans="1:8">
      <c r="A334" s="5">
        <f>+VLOOKUP(Variables_SINIM[[#This Row],[idvariable]],'Variables 2'!$A$2:$M$509,2,0)</f>
        <v>335</v>
      </c>
      <c r="B334" s="4">
        <v>5</v>
      </c>
      <c r="C334" t="s">
        <v>6</v>
      </c>
      <c r="D334" s="4" t="s">
        <v>127</v>
      </c>
      <c r="E334" t="s">
        <v>768</v>
      </c>
      <c r="F334" t="s">
        <v>769</v>
      </c>
      <c r="G334" t="s">
        <v>167</v>
      </c>
      <c r="H334" t="s">
        <v>770</v>
      </c>
    </row>
    <row r="335" spans="1:8">
      <c r="A335" s="5">
        <f>+VLOOKUP(Variables_SINIM[[#This Row],[idvariable]],'Variables 2'!$A$2:$M$509,2,0)</f>
        <v>336</v>
      </c>
      <c r="B335" s="4">
        <v>5</v>
      </c>
      <c r="C335" t="s">
        <v>6</v>
      </c>
      <c r="D335" s="4" t="s">
        <v>127</v>
      </c>
      <c r="E335" t="s">
        <v>768</v>
      </c>
      <c r="F335" t="s">
        <v>771</v>
      </c>
      <c r="G335" t="s">
        <v>167</v>
      </c>
      <c r="H335" t="s">
        <v>772</v>
      </c>
    </row>
    <row r="336" spans="1:8">
      <c r="A336" s="5">
        <f>+VLOOKUP(Variables_SINIM[[#This Row],[idvariable]],'Variables 2'!$A$2:$M$509,2,0)</f>
        <v>337</v>
      </c>
      <c r="B336" s="4">
        <v>5</v>
      </c>
      <c r="C336" t="s">
        <v>6</v>
      </c>
      <c r="D336" s="4" t="s">
        <v>127</v>
      </c>
      <c r="E336" t="s">
        <v>768</v>
      </c>
      <c r="F336" t="s">
        <v>773</v>
      </c>
      <c r="G336" t="s">
        <v>167</v>
      </c>
      <c r="H336" t="s">
        <v>774</v>
      </c>
    </row>
    <row r="337" spans="1:8">
      <c r="A337" s="5">
        <f>+VLOOKUP(Variables_SINIM[[#This Row],[idvariable]],'Variables 2'!$A$2:$M$509,2,0)</f>
        <v>338</v>
      </c>
      <c r="B337" s="4">
        <v>5</v>
      </c>
      <c r="C337" t="s">
        <v>6</v>
      </c>
      <c r="D337" s="4" t="s">
        <v>127</v>
      </c>
      <c r="E337" t="s">
        <v>768</v>
      </c>
      <c r="F337" t="s">
        <v>775</v>
      </c>
      <c r="G337" t="s">
        <v>167</v>
      </c>
      <c r="H337" t="s">
        <v>776</v>
      </c>
    </row>
    <row r="338" spans="1:8">
      <c r="A338" s="5">
        <f>+VLOOKUP(Variables_SINIM[[#This Row],[idvariable]],'Variables 2'!$A$2:$M$509,2,0)</f>
        <v>339</v>
      </c>
      <c r="B338" s="4">
        <v>5</v>
      </c>
      <c r="C338" t="s">
        <v>6</v>
      </c>
      <c r="D338" s="4" t="s">
        <v>99</v>
      </c>
      <c r="E338" t="s">
        <v>783</v>
      </c>
      <c r="F338" t="s">
        <v>777</v>
      </c>
      <c r="G338" t="s">
        <v>167</v>
      </c>
      <c r="H338" t="s">
        <v>778</v>
      </c>
    </row>
    <row r="339" spans="1:8">
      <c r="A339" s="5">
        <f>+VLOOKUP(Variables_SINIM[[#This Row],[idvariable]],'Variables 2'!$A$2:$M$509,2,0)</f>
        <v>340</v>
      </c>
      <c r="B339" s="4">
        <v>5</v>
      </c>
      <c r="C339" t="s">
        <v>6</v>
      </c>
      <c r="D339" s="4" t="s">
        <v>99</v>
      </c>
      <c r="E339" t="s">
        <v>783</v>
      </c>
      <c r="F339" t="s">
        <v>779</v>
      </c>
      <c r="G339" t="s">
        <v>167</v>
      </c>
      <c r="H339" t="s">
        <v>780</v>
      </c>
    </row>
    <row r="340" spans="1:8">
      <c r="A340" s="5">
        <f>+VLOOKUP(Variables_SINIM[[#This Row],[idvariable]],'Variables 2'!$A$2:$M$509,2,0)</f>
        <v>341</v>
      </c>
      <c r="B340" s="4">
        <v>5</v>
      </c>
      <c r="C340" t="s">
        <v>6</v>
      </c>
      <c r="D340" s="4" t="s">
        <v>99</v>
      </c>
      <c r="E340" t="s">
        <v>783</v>
      </c>
      <c r="F340" t="s">
        <v>781</v>
      </c>
      <c r="G340" t="s">
        <v>167</v>
      </c>
      <c r="H340" t="s">
        <v>782</v>
      </c>
    </row>
    <row r="341" spans="1:8">
      <c r="A341" s="5">
        <f>+VLOOKUP(Variables_SINIM[[#This Row],[idvariable]],'Variables 2'!$A$2:$M$509,2,0)</f>
        <v>342</v>
      </c>
      <c r="B341" s="4">
        <v>5</v>
      </c>
      <c r="C341" t="s">
        <v>6</v>
      </c>
      <c r="D341" s="4" t="s">
        <v>185</v>
      </c>
      <c r="E341" t="s">
        <v>787</v>
      </c>
      <c r="F341" t="s">
        <v>784</v>
      </c>
      <c r="G341" t="s">
        <v>270</v>
      </c>
      <c r="H341" t="s">
        <v>785</v>
      </c>
    </row>
    <row r="342" spans="1:8">
      <c r="A342" s="5">
        <f>+VLOOKUP(Variables_SINIM[[#This Row],[idvariable]],'Variables 2'!$A$2:$M$509,2,0)</f>
        <v>343</v>
      </c>
      <c r="B342" s="4">
        <v>5</v>
      </c>
      <c r="C342" t="s">
        <v>6</v>
      </c>
      <c r="D342" s="4" t="s">
        <v>185</v>
      </c>
      <c r="E342" t="s">
        <v>787</v>
      </c>
      <c r="F342" t="s">
        <v>786</v>
      </c>
      <c r="G342" t="s">
        <v>270</v>
      </c>
      <c r="H342" t="s">
        <v>788</v>
      </c>
    </row>
    <row r="343" spans="1:8">
      <c r="A343" s="5">
        <f>+VLOOKUP(Variables_SINIM[[#This Row],[idvariable]],'Variables 2'!$A$2:$M$509,2,0)</f>
        <v>344</v>
      </c>
      <c r="B343" s="4">
        <v>5</v>
      </c>
      <c r="C343" t="s">
        <v>6</v>
      </c>
      <c r="D343" s="4" t="s">
        <v>209</v>
      </c>
      <c r="E343" t="s">
        <v>792</v>
      </c>
      <c r="F343" t="s">
        <v>789</v>
      </c>
      <c r="G343" t="s">
        <v>270</v>
      </c>
      <c r="H343" t="s">
        <v>790</v>
      </c>
    </row>
    <row r="344" spans="1:8">
      <c r="A344" s="5">
        <f>+VLOOKUP(Variables_SINIM[[#This Row],[idvariable]],'Variables 2'!$A$2:$M$509,2,0)</f>
        <v>345</v>
      </c>
      <c r="B344" s="4">
        <v>5</v>
      </c>
      <c r="C344" t="s">
        <v>6</v>
      </c>
      <c r="D344" s="4" t="s">
        <v>209</v>
      </c>
      <c r="E344" t="s">
        <v>792</v>
      </c>
      <c r="F344" t="s">
        <v>791</v>
      </c>
      <c r="G344" t="s">
        <v>270</v>
      </c>
      <c r="H344" t="s">
        <v>793</v>
      </c>
    </row>
    <row r="345" spans="1:8">
      <c r="A345" s="5">
        <f>+VLOOKUP(Variables_SINIM[[#This Row],[idvariable]],'Variables 2'!$A$2:$M$509,2,0)</f>
        <v>346</v>
      </c>
      <c r="B345" s="4">
        <v>5</v>
      </c>
      <c r="C345" t="s">
        <v>6</v>
      </c>
      <c r="D345" s="4" t="s">
        <v>241</v>
      </c>
      <c r="E345" t="s">
        <v>794</v>
      </c>
      <c r="F345" t="s">
        <v>797</v>
      </c>
      <c r="G345" t="s">
        <v>167</v>
      </c>
      <c r="H345" t="s">
        <v>798</v>
      </c>
    </row>
    <row r="346" spans="1:8">
      <c r="A346" s="5">
        <f>+VLOOKUP(Variables_SINIM[[#This Row],[idvariable]],'Variables 2'!$A$2:$M$509,2,0)</f>
        <v>347</v>
      </c>
      <c r="B346" s="4">
        <v>5</v>
      </c>
      <c r="C346" t="s">
        <v>6</v>
      </c>
      <c r="D346" s="4" t="s">
        <v>241</v>
      </c>
      <c r="E346" t="s">
        <v>794</v>
      </c>
      <c r="F346" t="s">
        <v>799</v>
      </c>
      <c r="G346" t="s">
        <v>167</v>
      </c>
      <c r="H346" t="s">
        <v>800</v>
      </c>
    </row>
    <row r="347" spans="1:8">
      <c r="A347" s="5">
        <f>+VLOOKUP(Variables_SINIM[[#This Row],[idvariable]],'Variables 2'!$A$2:$M$509,2,0)</f>
        <v>348</v>
      </c>
      <c r="B347" s="4">
        <v>5</v>
      </c>
      <c r="C347" t="s">
        <v>6</v>
      </c>
      <c r="D347" s="4" t="s">
        <v>241</v>
      </c>
      <c r="E347" t="s">
        <v>794</v>
      </c>
      <c r="F347" t="s">
        <v>803</v>
      </c>
      <c r="G347" t="s">
        <v>167</v>
      </c>
      <c r="H347" t="s">
        <v>804</v>
      </c>
    </row>
    <row r="348" spans="1:8">
      <c r="A348" s="5">
        <f>+VLOOKUP(Variables_SINIM[[#This Row],[idvariable]],'Variables 2'!$A$2:$M$509,2,0)</f>
        <v>350</v>
      </c>
      <c r="B348" s="4">
        <v>5</v>
      </c>
      <c r="C348" t="s">
        <v>6</v>
      </c>
      <c r="D348" s="4" t="s">
        <v>241</v>
      </c>
      <c r="E348" t="s">
        <v>794</v>
      </c>
      <c r="F348" t="s">
        <v>805</v>
      </c>
      <c r="G348" t="s">
        <v>167</v>
      </c>
      <c r="H348" t="s">
        <v>806</v>
      </c>
    </row>
    <row r="349" spans="1:8">
      <c r="A349" s="5">
        <f>+VLOOKUP(Variables_SINIM[[#This Row],[idvariable]],'Variables 2'!$A$2:$M$509,2,0)</f>
        <v>351</v>
      </c>
      <c r="B349" s="4">
        <v>5</v>
      </c>
      <c r="C349" t="s">
        <v>6</v>
      </c>
      <c r="D349" s="4" t="s">
        <v>241</v>
      </c>
      <c r="E349" t="s">
        <v>794</v>
      </c>
      <c r="F349" t="s">
        <v>817</v>
      </c>
      <c r="G349" t="s">
        <v>270</v>
      </c>
      <c r="H349" t="s">
        <v>818</v>
      </c>
    </row>
    <row r="350" spans="1:8">
      <c r="A350" s="5">
        <f>+VLOOKUP(Variables_SINIM[[#This Row],[idvariable]],'Variables 2'!$A$2:$M$509,2,0)</f>
        <v>354</v>
      </c>
      <c r="B350" s="4">
        <v>6</v>
      </c>
      <c r="C350" t="s">
        <v>7</v>
      </c>
      <c r="D350" s="4" t="s">
        <v>97</v>
      </c>
      <c r="E350" t="s">
        <v>872</v>
      </c>
      <c r="F350" t="s">
        <v>873</v>
      </c>
      <c r="G350" t="s">
        <v>874</v>
      </c>
      <c r="H350" t="s">
        <v>875</v>
      </c>
    </row>
    <row r="351" spans="1:8">
      <c r="A351" s="5">
        <f>+VLOOKUP(Variables_SINIM[[#This Row],[idvariable]],'Variables 2'!$A$2:$M$509,2,0)</f>
        <v>355</v>
      </c>
      <c r="B351" s="4">
        <v>6</v>
      </c>
      <c r="C351" t="s">
        <v>7</v>
      </c>
      <c r="D351" s="4" t="s">
        <v>97</v>
      </c>
      <c r="E351" t="s">
        <v>872</v>
      </c>
      <c r="F351" t="s">
        <v>876</v>
      </c>
      <c r="G351" t="s">
        <v>20</v>
      </c>
      <c r="H351" t="s">
        <v>877</v>
      </c>
    </row>
    <row r="352" spans="1:8">
      <c r="A352" s="5">
        <f>+VLOOKUP(Variables_SINIM[[#This Row],[idvariable]],'Variables 2'!$A$2:$M$509,2,0)</f>
        <v>356</v>
      </c>
      <c r="B352" s="4">
        <v>6</v>
      </c>
      <c r="C352" t="s">
        <v>7</v>
      </c>
      <c r="D352" s="4" t="s">
        <v>97</v>
      </c>
      <c r="E352" t="s">
        <v>872</v>
      </c>
      <c r="F352" t="s">
        <v>878</v>
      </c>
      <c r="G352" t="s">
        <v>874</v>
      </c>
      <c r="H352" t="s">
        <v>879</v>
      </c>
    </row>
    <row r="353" spans="1:8">
      <c r="A353" s="5">
        <f>+VLOOKUP(Variables_SINIM[[#This Row],[idvariable]],'Variables 2'!$A$2:$M$509,2,0)</f>
        <v>357</v>
      </c>
      <c r="B353" s="4">
        <v>6</v>
      </c>
      <c r="C353" t="s">
        <v>7</v>
      </c>
      <c r="D353" s="4" t="s">
        <v>98</v>
      </c>
      <c r="E353" t="s">
        <v>890</v>
      </c>
      <c r="F353" t="s">
        <v>884</v>
      </c>
      <c r="G353" t="s">
        <v>167</v>
      </c>
      <c r="H353" t="s">
        <v>885</v>
      </c>
    </row>
    <row r="354" spans="1:8">
      <c r="A354" s="5">
        <f>+VLOOKUP(Variables_SINIM[[#This Row],[idvariable]],'Variables 2'!$A$2:$M$509,2,0)</f>
        <v>358</v>
      </c>
      <c r="B354" s="4">
        <v>6</v>
      </c>
      <c r="C354" t="s">
        <v>7</v>
      </c>
      <c r="D354" s="4" t="s">
        <v>98</v>
      </c>
      <c r="E354" t="s">
        <v>890</v>
      </c>
      <c r="F354" t="s">
        <v>886</v>
      </c>
      <c r="G354" t="s">
        <v>167</v>
      </c>
      <c r="H354" t="s">
        <v>887</v>
      </c>
    </row>
    <row r="355" spans="1:8">
      <c r="A355" s="5">
        <f>+VLOOKUP(Variables_SINIM[[#This Row],[idvariable]],'Variables 2'!$A$2:$M$509,2,0)</f>
        <v>359</v>
      </c>
      <c r="B355" s="4">
        <v>6</v>
      </c>
      <c r="C355" t="s">
        <v>7</v>
      </c>
      <c r="D355" s="4" t="s">
        <v>98</v>
      </c>
      <c r="E355" t="s">
        <v>890</v>
      </c>
      <c r="F355" t="s">
        <v>888</v>
      </c>
      <c r="G355" t="s">
        <v>83</v>
      </c>
      <c r="H355" t="s">
        <v>889</v>
      </c>
    </row>
    <row r="356" spans="1:8">
      <c r="A356" s="5">
        <f>+VLOOKUP(Variables_SINIM[[#This Row],[idvariable]],'Variables 2'!$A$2:$M$509,2,0)</f>
        <v>360</v>
      </c>
      <c r="B356" s="4">
        <v>6</v>
      </c>
      <c r="C356" t="s">
        <v>7</v>
      </c>
      <c r="D356" s="4" t="s">
        <v>127</v>
      </c>
      <c r="E356" t="s">
        <v>891</v>
      </c>
      <c r="F356" t="s">
        <v>892</v>
      </c>
      <c r="G356" t="s">
        <v>20</v>
      </c>
      <c r="H356" t="s">
        <v>893</v>
      </c>
    </row>
    <row r="357" spans="1:8">
      <c r="A357" s="5">
        <f>+VLOOKUP(Variables_SINIM[[#This Row],[idvariable]],'Variables 2'!$A$2:$M$509,2,0)</f>
        <v>361</v>
      </c>
      <c r="B357" s="4">
        <v>6</v>
      </c>
      <c r="C357" t="s">
        <v>7</v>
      </c>
      <c r="D357" s="4" t="s">
        <v>127</v>
      </c>
      <c r="E357" t="s">
        <v>891</v>
      </c>
      <c r="F357" t="s">
        <v>894</v>
      </c>
      <c r="G357" t="s">
        <v>20</v>
      </c>
      <c r="H357" t="s">
        <v>895</v>
      </c>
    </row>
    <row r="358" spans="1:8">
      <c r="A358" s="5">
        <f>+VLOOKUP(Variables_SINIM[[#This Row],[idvariable]],'Variables 2'!$A$2:$M$509,2,0)</f>
        <v>362</v>
      </c>
      <c r="B358" s="4">
        <v>6</v>
      </c>
      <c r="C358" t="s">
        <v>7</v>
      </c>
      <c r="D358" s="4" t="s">
        <v>127</v>
      </c>
      <c r="E358" t="s">
        <v>891</v>
      </c>
      <c r="F358" t="s">
        <v>896</v>
      </c>
      <c r="G358" t="s">
        <v>20</v>
      </c>
      <c r="H358" t="s">
        <v>897</v>
      </c>
    </row>
    <row r="359" spans="1:8">
      <c r="A359" s="5">
        <f>+VLOOKUP(Variables_SINIM[[#This Row],[idvariable]],'Variables 2'!$A$2:$M$509,2,0)</f>
        <v>363</v>
      </c>
      <c r="B359" s="4">
        <v>6</v>
      </c>
      <c r="C359" t="s">
        <v>7</v>
      </c>
      <c r="D359" s="4" t="s">
        <v>127</v>
      </c>
      <c r="E359" t="s">
        <v>891</v>
      </c>
      <c r="F359" t="s">
        <v>898</v>
      </c>
      <c r="G359" t="s">
        <v>83</v>
      </c>
      <c r="H359" t="s">
        <v>899</v>
      </c>
    </row>
    <row r="360" spans="1:8">
      <c r="A360" s="5">
        <f>+VLOOKUP(Variables_SINIM[[#This Row],[idvariable]],'Variables 2'!$A$2:$M$509,2,0)</f>
        <v>364</v>
      </c>
      <c r="B360" s="4">
        <v>6</v>
      </c>
      <c r="C360" t="s">
        <v>7</v>
      </c>
      <c r="D360" s="4" t="s">
        <v>127</v>
      </c>
      <c r="E360" t="s">
        <v>891</v>
      </c>
      <c r="F360" t="s">
        <v>900</v>
      </c>
      <c r="G360" t="s">
        <v>83</v>
      </c>
      <c r="H360" t="s">
        <v>901</v>
      </c>
    </row>
    <row r="361" spans="1:8">
      <c r="A361" s="5">
        <f>+VLOOKUP(Variables_SINIM[[#This Row],[idvariable]],'Variables 2'!$A$2:$M$509,2,0)</f>
        <v>365</v>
      </c>
      <c r="B361" s="4">
        <v>6</v>
      </c>
      <c r="C361" t="s">
        <v>7</v>
      </c>
      <c r="D361" s="4" t="s">
        <v>127</v>
      </c>
      <c r="E361" t="s">
        <v>891</v>
      </c>
      <c r="F361" t="s">
        <v>902</v>
      </c>
      <c r="G361" t="s">
        <v>167</v>
      </c>
      <c r="H361" t="s">
        <v>903</v>
      </c>
    </row>
    <row r="362" spans="1:8">
      <c r="A362" s="5">
        <f>+VLOOKUP(Variables_SINIM[[#This Row],[idvariable]],'Variables 2'!$A$2:$M$509,2,0)</f>
        <v>366</v>
      </c>
      <c r="B362" s="4">
        <v>6</v>
      </c>
      <c r="C362" t="s">
        <v>7</v>
      </c>
      <c r="D362" s="4" t="s">
        <v>127</v>
      </c>
      <c r="E362" t="s">
        <v>891</v>
      </c>
      <c r="F362" t="s">
        <v>904</v>
      </c>
      <c r="G362" t="s">
        <v>167</v>
      </c>
      <c r="H362" t="s">
        <v>905</v>
      </c>
    </row>
    <row r="363" spans="1:8">
      <c r="A363" s="5">
        <f>+VLOOKUP(Variables_SINIM[[#This Row],[idvariable]],'Variables 2'!$A$2:$M$509,2,0)</f>
        <v>367</v>
      </c>
      <c r="B363" s="4">
        <v>6</v>
      </c>
      <c r="C363" t="s">
        <v>7</v>
      </c>
      <c r="D363" s="4" t="s">
        <v>127</v>
      </c>
      <c r="E363" t="s">
        <v>891</v>
      </c>
      <c r="F363" t="s">
        <v>906</v>
      </c>
      <c r="G363" t="s">
        <v>167</v>
      </c>
      <c r="H363" t="s">
        <v>907</v>
      </c>
    </row>
    <row r="364" spans="1:8">
      <c r="A364" s="5">
        <f>+VLOOKUP(Variables_SINIM[[#This Row],[idvariable]],'Variables 2'!$A$2:$M$509,2,0)</f>
        <v>368</v>
      </c>
      <c r="B364" s="4">
        <v>6</v>
      </c>
      <c r="C364" t="s">
        <v>7</v>
      </c>
      <c r="D364" s="4" t="s">
        <v>127</v>
      </c>
      <c r="E364" t="s">
        <v>891</v>
      </c>
      <c r="F364" t="s">
        <v>908</v>
      </c>
      <c r="G364" t="s">
        <v>167</v>
      </c>
      <c r="H364" t="s">
        <v>909</v>
      </c>
    </row>
    <row r="365" spans="1:8">
      <c r="A365" s="5">
        <f>+VLOOKUP(Variables_SINIM[[#This Row],[idvariable]],'Variables 2'!$A$2:$M$509,2,0)</f>
        <v>369</v>
      </c>
      <c r="B365" s="4">
        <v>6</v>
      </c>
      <c r="C365" t="s">
        <v>7</v>
      </c>
      <c r="D365" s="4" t="s">
        <v>127</v>
      </c>
      <c r="E365" t="s">
        <v>891</v>
      </c>
      <c r="F365" t="s">
        <v>910</v>
      </c>
      <c r="G365" t="s">
        <v>167</v>
      </c>
      <c r="H365" t="s">
        <v>911</v>
      </c>
    </row>
    <row r="366" spans="1:8">
      <c r="A366" s="5">
        <f>+VLOOKUP(Variables_SINIM[[#This Row],[idvariable]],'Variables 2'!$A$2:$M$509,2,0)</f>
        <v>370</v>
      </c>
      <c r="B366" s="4">
        <v>6</v>
      </c>
      <c r="C366" t="s">
        <v>7</v>
      </c>
      <c r="D366" s="4" t="s">
        <v>127</v>
      </c>
      <c r="E366" t="s">
        <v>891</v>
      </c>
      <c r="F366" t="s">
        <v>912</v>
      </c>
      <c r="G366" t="s">
        <v>167</v>
      </c>
      <c r="H366" t="s">
        <v>913</v>
      </c>
    </row>
    <row r="367" spans="1:8">
      <c r="A367" s="5">
        <f>+VLOOKUP(Variables_SINIM[[#This Row],[idvariable]],'Variables 2'!$A$2:$M$509,2,0)</f>
        <v>371</v>
      </c>
      <c r="B367" s="4">
        <v>6</v>
      </c>
      <c r="C367" t="s">
        <v>7</v>
      </c>
      <c r="D367" s="4" t="s">
        <v>127</v>
      </c>
      <c r="E367" t="s">
        <v>891</v>
      </c>
      <c r="F367" t="s">
        <v>914</v>
      </c>
      <c r="G367" t="s">
        <v>167</v>
      </c>
      <c r="H367" t="s">
        <v>915</v>
      </c>
    </row>
    <row r="368" spans="1:8">
      <c r="A368" s="5">
        <f>+VLOOKUP(Variables_SINIM[[#This Row],[idvariable]],'Variables 2'!$A$2:$M$509,2,0)</f>
        <v>372</v>
      </c>
      <c r="B368" s="4">
        <v>6</v>
      </c>
      <c r="C368" t="s">
        <v>7</v>
      </c>
      <c r="D368" s="4" t="s">
        <v>127</v>
      </c>
      <c r="E368" t="s">
        <v>891</v>
      </c>
      <c r="F368" t="s">
        <v>916</v>
      </c>
      <c r="G368" t="s">
        <v>167</v>
      </c>
      <c r="H368" t="s">
        <v>917</v>
      </c>
    </row>
    <row r="369" spans="1:8">
      <c r="A369" s="5">
        <f>+VLOOKUP(Variables_SINIM[[#This Row],[idvariable]],'Variables 2'!$A$2:$M$509,2,0)</f>
        <v>373</v>
      </c>
      <c r="B369" s="4">
        <v>6</v>
      </c>
      <c r="C369" t="s">
        <v>7</v>
      </c>
      <c r="D369" s="4" t="s">
        <v>127</v>
      </c>
      <c r="E369" t="s">
        <v>891</v>
      </c>
      <c r="F369" t="s">
        <v>918</v>
      </c>
      <c r="G369" t="s">
        <v>167</v>
      </c>
      <c r="H369" t="s">
        <v>919</v>
      </c>
    </row>
    <row r="370" spans="1:8">
      <c r="A370" s="5">
        <f>+VLOOKUP(Variables_SINIM[[#This Row],[idvariable]],'Variables 2'!$A$2:$M$509,2,0)</f>
        <v>374</v>
      </c>
      <c r="B370" s="4">
        <v>6</v>
      </c>
      <c r="C370" t="s">
        <v>7</v>
      </c>
      <c r="D370" s="4" t="s">
        <v>127</v>
      </c>
      <c r="E370" t="s">
        <v>891</v>
      </c>
      <c r="F370" t="s">
        <v>920</v>
      </c>
      <c r="G370" t="s">
        <v>167</v>
      </c>
      <c r="H370" t="s">
        <v>921</v>
      </c>
    </row>
    <row r="371" spans="1:8">
      <c r="A371" s="5">
        <f>+VLOOKUP(Variables_SINIM[[#This Row],[idvariable]],'Variables 2'!$A$2:$M$509,2,0)</f>
        <v>375</v>
      </c>
      <c r="B371" s="4">
        <v>6</v>
      </c>
      <c r="C371" t="s">
        <v>7</v>
      </c>
      <c r="D371" s="4" t="s">
        <v>127</v>
      </c>
      <c r="E371" t="s">
        <v>891</v>
      </c>
      <c r="F371" t="s">
        <v>922</v>
      </c>
      <c r="G371" t="s">
        <v>167</v>
      </c>
      <c r="H371" t="s">
        <v>923</v>
      </c>
    </row>
    <row r="372" spans="1:8">
      <c r="A372" s="5">
        <f>+VLOOKUP(Variables_SINIM[[#This Row],[idvariable]],'Variables 2'!$A$2:$M$509,2,0)</f>
        <v>376</v>
      </c>
      <c r="B372" s="4">
        <v>6</v>
      </c>
      <c r="C372" t="s">
        <v>7</v>
      </c>
      <c r="D372" s="4" t="s">
        <v>99</v>
      </c>
      <c r="E372" t="s">
        <v>932</v>
      </c>
      <c r="F372" t="s">
        <v>924</v>
      </c>
      <c r="G372" t="s">
        <v>167</v>
      </c>
      <c r="H372" t="s">
        <v>925</v>
      </c>
    </row>
    <row r="373" spans="1:8">
      <c r="A373" s="5">
        <f>+VLOOKUP(Variables_SINIM[[#This Row],[idvariable]],'Variables 2'!$A$2:$M$509,2,0)</f>
        <v>377</v>
      </c>
      <c r="B373" s="4">
        <v>6</v>
      </c>
      <c r="C373" t="s">
        <v>7</v>
      </c>
      <c r="D373" s="4" t="s">
        <v>99</v>
      </c>
      <c r="E373" t="s">
        <v>932</v>
      </c>
      <c r="F373" t="s">
        <v>926</v>
      </c>
      <c r="G373" t="s">
        <v>167</v>
      </c>
      <c r="H373" t="s">
        <v>927</v>
      </c>
    </row>
    <row r="374" spans="1:8">
      <c r="A374" s="5">
        <f>+VLOOKUP(Variables_SINIM[[#This Row],[idvariable]],'Variables 2'!$A$2:$M$509,2,0)</f>
        <v>378</v>
      </c>
      <c r="B374" s="4">
        <v>6</v>
      </c>
      <c r="C374" t="s">
        <v>7</v>
      </c>
      <c r="D374" s="4" t="s">
        <v>99</v>
      </c>
      <c r="E374" t="s">
        <v>932</v>
      </c>
      <c r="F374" t="s">
        <v>928</v>
      </c>
      <c r="G374" t="s">
        <v>874</v>
      </c>
      <c r="H374" t="s">
        <v>929</v>
      </c>
    </row>
    <row r="375" spans="1:8">
      <c r="A375" s="5">
        <f>+VLOOKUP(Variables_SINIM[[#This Row],[idvariable]],'Variables 2'!$A$2:$M$509,2,0)</f>
        <v>379</v>
      </c>
      <c r="B375" s="4">
        <v>6</v>
      </c>
      <c r="C375" t="s">
        <v>7</v>
      </c>
      <c r="D375" s="4" t="s">
        <v>99</v>
      </c>
      <c r="E375" t="s">
        <v>932</v>
      </c>
      <c r="F375" t="s">
        <v>930</v>
      </c>
      <c r="G375" t="s">
        <v>874</v>
      </c>
      <c r="H375" t="s">
        <v>931</v>
      </c>
    </row>
    <row r="376" spans="1:8">
      <c r="A376" s="5">
        <f>+VLOOKUP(Variables_SINIM[[#This Row],[idvariable]],'Variables 2'!$A$2:$M$509,2,0)</f>
        <v>380</v>
      </c>
      <c r="B376" s="4">
        <v>6</v>
      </c>
      <c r="C376" t="s">
        <v>7</v>
      </c>
      <c r="D376" s="4" t="s">
        <v>185</v>
      </c>
      <c r="E376" t="s">
        <v>937</v>
      </c>
      <c r="F376" t="s">
        <v>933</v>
      </c>
      <c r="G376" t="s">
        <v>167</v>
      </c>
      <c r="H376" t="s">
        <v>934</v>
      </c>
    </row>
    <row r="377" spans="1:8">
      <c r="A377" s="5">
        <f>+VLOOKUP(Variables_SINIM[[#This Row],[idvariable]],'Variables 2'!$A$2:$M$509,2,0)</f>
        <v>381</v>
      </c>
      <c r="B377" s="4">
        <v>6</v>
      </c>
      <c r="C377" t="s">
        <v>7</v>
      </c>
      <c r="D377" s="4" t="s">
        <v>185</v>
      </c>
      <c r="E377" t="s">
        <v>937</v>
      </c>
      <c r="F377" t="s">
        <v>935</v>
      </c>
      <c r="G377" t="s">
        <v>270</v>
      </c>
      <c r="H377" t="s">
        <v>936</v>
      </c>
    </row>
    <row r="378" spans="1:8">
      <c r="A378" s="5">
        <f>+VLOOKUP(Variables_SINIM[[#This Row],[idvariable]],'Variables 2'!$A$2:$M$509,2,0)</f>
        <v>382</v>
      </c>
      <c r="B378" s="4">
        <v>6</v>
      </c>
      <c r="C378" t="s">
        <v>7</v>
      </c>
      <c r="D378" s="4" t="s">
        <v>209</v>
      </c>
      <c r="E378" t="s">
        <v>943</v>
      </c>
      <c r="F378" t="s">
        <v>938</v>
      </c>
      <c r="G378" t="s">
        <v>167</v>
      </c>
      <c r="H378" t="s">
        <v>939</v>
      </c>
    </row>
    <row r="379" spans="1:8">
      <c r="A379" s="5">
        <f>+VLOOKUP(Variables_SINIM[[#This Row],[idvariable]],'Variables 2'!$A$2:$M$509,2,0)</f>
        <v>383</v>
      </c>
      <c r="B379" s="4">
        <v>6</v>
      </c>
      <c r="C379" t="s">
        <v>7</v>
      </c>
      <c r="D379" s="4" t="s">
        <v>209</v>
      </c>
      <c r="E379" t="s">
        <v>943</v>
      </c>
      <c r="F379" t="s">
        <v>940</v>
      </c>
      <c r="G379" t="s">
        <v>270</v>
      </c>
      <c r="H379" t="s">
        <v>941</v>
      </c>
    </row>
    <row r="380" spans="1:8">
      <c r="A380" s="5">
        <f>+VLOOKUP(Variables_SINIM[[#This Row],[idvariable]],'Variables 2'!$A$2:$M$509,2,0)</f>
        <v>384</v>
      </c>
      <c r="B380" s="4">
        <v>6</v>
      </c>
      <c r="C380" t="s">
        <v>7</v>
      </c>
      <c r="D380" s="4" t="s">
        <v>209</v>
      </c>
      <c r="E380" t="s">
        <v>943</v>
      </c>
      <c r="F380" t="s">
        <v>942</v>
      </c>
      <c r="G380" t="s">
        <v>167</v>
      </c>
      <c r="H380" t="s">
        <v>944</v>
      </c>
    </row>
    <row r="381" spans="1:8">
      <c r="A381" s="5">
        <f>+VLOOKUP(Variables_SINIM[[#This Row],[idvariable]],'Variables 2'!$A$2:$M$509,2,0)</f>
        <v>385</v>
      </c>
      <c r="B381" s="4">
        <v>7</v>
      </c>
      <c r="C381" t="s">
        <v>8</v>
      </c>
      <c r="D381" s="4" t="s">
        <v>78</v>
      </c>
      <c r="E381" t="s">
        <v>945</v>
      </c>
      <c r="F381" t="s">
        <v>946</v>
      </c>
      <c r="G381" t="s">
        <v>947</v>
      </c>
      <c r="H381" t="s">
        <v>948</v>
      </c>
    </row>
    <row r="382" spans="1:8">
      <c r="A382" s="5">
        <f>+VLOOKUP(Variables_SINIM[[#This Row],[idvariable]],'Variables 2'!$A$2:$M$509,2,0)</f>
        <v>386</v>
      </c>
      <c r="B382" s="4">
        <v>7</v>
      </c>
      <c r="C382" t="s">
        <v>8</v>
      </c>
      <c r="D382" s="4" t="s">
        <v>78</v>
      </c>
      <c r="E382" t="s">
        <v>945</v>
      </c>
      <c r="F382" t="s">
        <v>949</v>
      </c>
      <c r="G382" t="s">
        <v>167</v>
      </c>
      <c r="H382" t="s">
        <v>950</v>
      </c>
    </row>
    <row r="383" spans="1:8">
      <c r="A383" s="5">
        <f>+VLOOKUP(Variables_SINIM[[#This Row],[idvariable]],'Variables 2'!$A$2:$M$509,2,0)</f>
        <v>387</v>
      </c>
      <c r="B383" s="4">
        <v>7</v>
      </c>
      <c r="C383" t="s">
        <v>8</v>
      </c>
      <c r="D383" s="4" t="s">
        <v>78</v>
      </c>
      <c r="E383" t="s">
        <v>945</v>
      </c>
      <c r="F383" t="s">
        <v>951</v>
      </c>
      <c r="G383" t="s">
        <v>952</v>
      </c>
      <c r="H383" t="s">
        <v>953</v>
      </c>
    </row>
    <row r="384" spans="1:8">
      <c r="A384" s="5">
        <f>+VLOOKUP(Variables_SINIM[[#This Row],[idvariable]],'Variables 2'!$A$2:$M$509,2,0)</f>
        <v>388</v>
      </c>
      <c r="B384" s="4">
        <v>7</v>
      </c>
      <c r="C384" t="s">
        <v>8</v>
      </c>
      <c r="D384" s="4" t="s">
        <v>97</v>
      </c>
      <c r="E384" t="s">
        <v>954</v>
      </c>
      <c r="F384" t="s">
        <v>955</v>
      </c>
      <c r="G384" t="s">
        <v>42</v>
      </c>
      <c r="H384" t="s">
        <v>956</v>
      </c>
    </row>
    <row r="385" spans="1:8">
      <c r="A385" s="5">
        <f>+VLOOKUP(Variables_SINIM[[#This Row],[idvariable]],'Variables 2'!$A$2:$M$509,2,0)</f>
        <v>389</v>
      </c>
      <c r="B385" s="4">
        <v>7</v>
      </c>
      <c r="C385" t="s">
        <v>8</v>
      </c>
      <c r="D385" s="4" t="s">
        <v>97</v>
      </c>
      <c r="E385" t="s">
        <v>954</v>
      </c>
      <c r="F385" t="s">
        <v>959</v>
      </c>
      <c r="G385" t="s">
        <v>167</v>
      </c>
      <c r="H385" t="s">
        <v>960</v>
      </c>
    </row>
    <row r="386" spans="1:8">
      <c r="A386" s="5">
        <f>+VLOOKUP(Variables_SINIM[[#This Row],[idvariable]],'Variables 2'!$A$2:$M$509,2,0)</f>
        <v>390</v>
      </c>
      <c r="B386" s="4">
        <v>7</v>
      </c>
      <c r="C386" t="s">
        <v>8</v>
      </c>
      <c r="D386" s="4" t="s">
        <v>97</v>
      </c>
      <c r="E386" t="s">
        <v>954</v>
      </c>
      <c r="F386" t="s">
        <v>961</v>
      </c>
      <c r="G386" t="s">
        <v>167</v>
      </c>
      <c r="H386" t="s">
        <v>962</v>
      </c>
    </row>
    <row r="387" spans="1:8">
      <c r="A387" s="5">
        <f>+VLOOKUP(Variables_SINIM[[#This Row],[idvariable]],'Variables 2'!$A$2:$M$509,2,0)</f>
        <v>391</v>
      </c>
      <c r="B387" s="4">
        <v>7</v>
      </c>
      <c r="C387" t="s">
        <v>8</v>
      </c>
      <c r="D387" s="4" t="s">
        <v>97</v>
      </c>
      <c r="E387" t="s">
        <v>954</v>
      </c>
      <c r="F387" t="s">
        <v>963</v>
      </c>
      <c r="G387" t="s">
        <v>167</v>
      </c>
      <c r="H387" t="s">
        <v>964</v>
      </c>
    </row>
    <row r="388" spans="1:8">
      <c r="A388" s="5">
        <f>+VLOOKUP(Variables_SINIM[[#This Row],[idvariable]],'Variables 2'!$A$2:$M$509,2,0)</f>
        <v>392</v>
      </c>
      <c r="B388" s="4">
        <v>7</v>
      </c>
      <c r="C388" t="s">
        <v>8</v>
      </c>
      <c r="D388" s="4" t="s">
        <v>97</v>
      </c>
      <c r="E388" t="s">
        <v>954</v>
      </c>
      <c r="F388" t="s">
        <v>965</v>
      </c>
      <c r="G388" t="s">
        <v>167</v>
      </c>
      <c r="H388" t="s">
        <v>966</v>
      </c>
    </row>
    <row r="389" spans="1:8">
      <c r="A389" s="5">
        <f>+VLOOKUP(Variables_SINIM[[#This Row],[idvariable]],'Variables 2'!$A$2:$M$509,2,0)</f>
        <v>393</v>
      </c>
      <c r="B389" s="4">
        <v>7</v>
      </c>
      <c r="C389" t="s">
        <v>8</v>
      </c>
      <c r="D389" s="4" t="s">
        <v>97</v>
      </c>
      <c r="E389" t="s">
        <v>954</v>
      </c>
      <c r="F389" t="s">
        <v>967</v>
      </c>
      <c r="G389" t="s">
        <v>167</v>
      </c>
      <c r="H389" t="s">
        <v>968</v>
      </c>
    </row>
    <row r="390" spans="1:8">
      <c r="A390" s="5">
        <f>+VLOOKUP(Variables_SINIM[[#This Row],[idvariable]],'Variables 2'!$A$2:$M$509,2,0)</f>
        <v>394</v>
      </c>
      <c r="B390" s="4">
        <v>7</v>
      </c>
      <c r="C390" t="s">
        <v>8</v>
      </c>
      <c r="D390" s="4" t="s">
        <v>97</v>
      </c>
      <c r="E390" t="s">
        <v>954</v>
      </c>
      <c r="F390" t="s">
        <v>969</v>
      </c>
      <c r="G390" t="s">
        <v>167</v>
      </c>
      <c r="H390" t="s">
        <v>970</v>
      </c>
    </row>
    <row r="391" spans="1:8">
      <c r="A391" s="5">
        <f>+VLOOKUP(Variables_SINIM[[#This Row],[idvariable]],'Variables 2'!$A$2:$M$509,2,0)</f>
        <v>395</v>
      </c>
      <c r="B391" s="4">
        <v>7</v>
      </c>
      <c r="C391" t="s">
        <v>8</v>
      </c>
      <c r="D391" s="4" t="s">
        <v>97</v>
      </c>
      <c r="E391" t="s">
        <v>954</v>
      </c>
      <c r="F391" t="s">
        <v>971</v>
      </c>
      <c r="G391" t="s">
        <v>167</v>
      </c>
      <c r="H391" t="s">
        <v>972</v>
      </c>
    </row>
    <row r="392" spans="1:8">
      <c r="A392" s="5">
        <f>+VLOOKUP(Variables_SINIM[[#This Row],[idvariable]],'Variables 2'!$A$2:$M$509,2,0)</f>
        <v>396</v>
      </c>
      <c r="B392" s="4">
        <v>7</v>
      </c>
      <c r="C392" t="s">
        <v>8</v>
      </c>
      <c r="D392" s="4" t="s">
        <v>97</v>
      </c>
      <c r="E392" t="s">
        <v>954</v>
      </c>
      <c r="F392" t="s">
        <v>973</v>
      </c>
      <c r="G392" t="s">
        <v>167</v>
      </c>
      <c r="H392" t="s">
        <v>974</v>
      </c>
    </row>
    <row r="393" spans="1:8">
      <c r="A393" s="5">
        <f>+VLOOKUP(Variables_SINIM[[#This Row],[idvariable]],'Variables 2'!$A$2:$M$509,2,0)</f>
        <v>397</v>
      </c>
      <c r="B393" s="4">
        <v>7</v>
      </c>
      <c r="C393" t="s">
        <v>8</v>
      </c>
      <c r="D393" s="4" t="s">
        <v>97</v>
      </c>
      <c r="E393" t="s">
        <v>954</v>
      </c>
      <c r="F393" t="s">
        <v>975</v>
      </c>
      <c r="G393" t="s">
        <v>167</v>
      </c>
      <c r="H393" t="s">
        <v>976</v>
      </c>
    </row>
    <row r="394" spans="1:8">
      <c r="A394" s="5">
        <f>+VLOOKUP(Variables_SINIM[[#This Row],[idvariable]],'Variables 2'!$A$2:$M$509,2,0)</f>
        <v>398</v>
      </c>
      <c r="B394" s="4">
        <v>7</v>
      </c>
      <c r="C394" t="s">
        <v>8</v>
      </c>
      <c r="D394" s="4" t="s">
        <v>97</v>
      </c>
      <c r="E394" t="s">
        <v>954</v>
      </c>
      <c r="F394" t="s">
        <v>977</v>
      </c>
      <c r="G394" t="s">
        <v>83</v>
      </c>
      <c r="H394" t="s">
        <v>978</v>
      </c>
    </row>
    <row r="395" spans="1:8">
      <c r="A395" s="5">
        <f>+VLOOKUP(Variables_SINIM[[#This Row],[idvariable]],'Variables 2'!$A$2:$M$509,2,0)</f>
        <v>399</v>
      </c>
      <c r="B395" s="4">
        <v>7</v>
      </c>
      <c r="C395" t="s">
        <v>8</v>
      </c>
      <c r="D395" s="4" t="s">
        <v>97</v>
      </c>
      <c r="E395" t="s">
        <v>954</v>
      </c>
      <c r="F395" t="s">
        <v>979</v>
      </c>
      <c r="G395" t="s">
        <v>83</v>
      </c>
      <c r="H395" t="s">
        <v>980</v>
      </c>
    </row>
    <row r="396" spans="1:8">
      <c r="A396" s="5">
        <f>+VLOOKUP(Variables_SINIM[[#This Row],[idvariable]],'Variables 2'!$A$2:$M$509,2,0)</f>
        <v>400</v>
      </c>
      <c r="B396" s="4">
        <v>7</v>
      </c>
      <c r="C396" t="s">
        <v>8</v>
      </c>
      <c r="D396" s="4" t="s">
        <v>97</v>
      </c>
      <c r="E396" t="s">
        <v>954</v>
      </c>
      <c r="F396" t="s">
        <v>983</v>
      </c>
      <c r="G396" t="s">
        <v>42</v>
      </c>
      <c r="H396" t="s">
        <v>984</v>
      </c>
    </row>
    <row r="397" spans="1:8">
      <c r="A397" s="5">
        <f>+VLOOKUP(Variables_SINIM[[#This Row],[idvariable]],'Variables 2'!$A$2:$M$509,2,0)</f>
        <v>401</v>
      </c>
      <c r="B397" s="4">
        <v>7</v>
      </c>
      <c r="C397" t="s">
        <v>8</v>
      </c>
      <c r="D397" s="4" t="s">
        <v>97</v>
      </c>
      <c r="E397" t="s">
        <v>954</v>
      </c>
      <c r="F397" t="s">
        <v>985</v>
      </c>
      <c r="G397" t="s">
        <v>42</v>
      </c>
      <c r="H397" t="s">
        <v>986</v>
      </c>
    </row>
    <row r="398" spans="1:8">
      <c r="A398" s="5">
        <f>+VLOOKUP(Variables_SINIM[[#This Row],[idvariable]],'Variables 2'!$A$2:$M$509,2,0)</f>
        <v>402</v>
      </c>
      <c r="B398" s="4">
        <v>8</v>
      </c>
      <c r="C398" t="s">
        <v>9</v>
      </c>
      <c r="D398" s="4" t="s">
        <v>78</v>
      </c>
      <c r="E398" t="s">
        <v>987</v>
      </c>
      <c r="F398" t="s">
        <v>988</v>
      </c>
      <c r="G398" t="s">
        <v>167</v>
      </c>
      <c r="H398" t="s">
        <v>989</v>
      </c>
    </row>
    <row r="399" spans="1:8">
      <c r="A399" s="5">
        <f>+VLOOKUP(Variables_SINIM[[#This Row],[idvariable]],'Variables 2'!$A$2:$M$509,2,0)</f>
        <v>403</v>
      </c>
      <c r="B399" s="4">
        <v>8</v>
      </c>
      <c r="C399" t="s">
        <v>9</v>
      </c>
      <c r="D399" s="4" t="s">
        <v>78</v>
      </c>
      <c r="E399" t="s">
        <v>987</v>
      </c>
      <c r="F399" t="s">
        <v>1026</v>
      </c>
      <c r="G399" t="s">
        <v>83</v>
      </c>
      <c r="H399" t="s">
        <v>1027</v>
      </c>
    </row>
    <row r="400" spans="1:8">
      <c r="A400" s="5">
        <f>+VLOOKUP(Variables_SINIM[[#This Row],[idvariable]],'Variables 2'!$A$2:$M$509,2,0)</f>
        <v>404</v>
      </c>
      <c r="B400" s="4">
        <v>8</v>
      </c>
      <c r="C400" t="s">
        <v>9</v>
      </c>
      <c r="D400" s="4" t="s">
        <v>78</v>
      </c>
      <c r="E400" t="s">
        <v>987</v>
      </c>
      <c r="F400" t="s">
        <v>1028</v>
      </c>
      <c r="G400" t="s">
        <v>83</v>
      </c>
      <c r="H400" t="s">
        <v>1029</v>
      </c>
    </row>
    <row r="401" spans="1:8">
      <c r="A401" s="5">
        <f>+VLOOKUP(Variables_SINIM[[#This Row],[idvariable]],'Variables 2'!$A$2:$M$509,2,0)</f>
        <v>405</v>
      </c>
      <c r="B401" s="4">
        <v>8</v>
      </c>
      <c r="C401" t="s">
        <v>9</v>
      </c>
      <c r="D401" s="4" t="s">
        <v>78</v>
      </c>
      <c r="E401" t="s">
        <v>987</v>
      </c>
      <c r="F401" t="s">
        <v>1030</v>
      </c>
      <c r="G401" t="s">
        <v>83</v>
      </c>
      <c r="H401" t="s">
        <v>1031</v>
      </c>
    </row>
    <row r="402" spans="1:8">
      <c r="A402" s="5">
        <f>+VLOOKUP(Variables_SINIM[[#This Row],[idvariable]],'Variables 2'!$A$2:$M$509,2,0)</f>
        <v>406</v>
      </c>
      <c r="B402" s="4">
        <v>9</v>
      </c>
      <c r="C402" t="s">
        <v>10</v>
      </c>
      <c r="D402" s="4">
        <v>1</v>
      </c>
      <c r="E402" t="s">
        <v>1036</v>
      </c>
      <c r="F402" t="s">
        <v>1032</v>
      </c>
      <c r="G402" t="s">
        <v>270</v>
      </c>
      <c r="H402" t="s">
        <v>1033</v>
      </c>
    </row>
    <row r="403" spans="1:8">
      <c r="A403" s="5">
        <f>+VLOOKUP(Variables_SINIM[[#This Row],[idvariable]],'Variables 2'!$A$2:$M$509,2,0)</f>
        <v>407</v>
      </c>
      <c r="B403" s="4">
        <v>9</v>
      </c>
      <c r="C403" t="s">
        <v>10</v>
      </c>
      <c r="D403" s="4">
        <v>1</v>
      </c>
      <c r="E403" t="s">
        <v>1036</v>
      </c>
      <c r="F403" t="s">
        <v>1034</v>
      </c>
      <c r="G403" t="s">
        <v>270</v>
      </c>
      <c r="H403" t="s">
        <v>1035</v>
      </c>
    </row>
    <row r="404" spans="1:8">
      <c r="A404" s="5">
        <f>+VLOOKUP(Variables_SINIM[[#This Row],[idvariable]],'Variables 2'!$A$2:$M$509,2,0)</f>
        <v>408</v>
      </c>
      <c r="B404" s="4">
        <v>9</v>
      </c>
      <c r="C404" t="s">
        <v>10</v>
      </c>
      <c r="D404" s="4" t="s">
        <v>78</v>
      </c>
      <c r="E404" t="s">
        <v>1039</v>
      </c>
      <c r="F404" t="s">
        <v>1037</v>
      </c>
      <c r="G404" t="s">
        <v>20</v>
      </c>
      <c r="H404" t="s">
        <v>1038</v>
      </c>
    </row>
    <row r="405" spans="1:8">
      <c r="A405" s="5">
        <f>+VLOOKUP(Variables_SINIM[[#This Row],[idvariable]],'Variables 2'!$A$2:$M$509,2,0)</f>
        <v>409</v>
      </c>
      <c r="B405" s="4">
        <v>9</v>
      </c>
      <c r="C405" t="s">
        <v>10</v>
      </c>
      <c r="D405" s="4" t="s">
        <v>97</v>
      </c>
      <c r="E405" t="s">
        <v>1042</v>
      </c>
      <c r="F405" t="s">
        <v>1040</v>
      </c>
      <c r="G405" t="s">
        <v>20</v>
      </c>
      <c r="H405" t="s">
        <v>1041</v>
      </c>
    </row>
    <row r="406" spans="1:8">
      <c r="A406" s="5">
        <f>+VLOOKUP(Variables_SINIM[[#This Row],[idvariable]],'Variables 2'!$A$2:$M$509,2,0)</f>
        <v>410</v>
      </c>
      <c r="B406" s="4">
        <v>3</v>
      </c>
      <c r="C406" t="s">
        <v>4</v>
      </c>
      <c r="D406" s="4" t="s">
        <v>185</v>
      </c>
      <c r="E406" t="s">
        <v>482</v>
      </c>
      <c r="F406" t="s">
        <v>499</v>
      </c>
      <c r="G406" t="s">
        <v>273</v>
      </c>
      <c r="H406" t="s">
        <v>500</v>
      </c>
    </row>
    <row r="407" spans="1:8">
      <c r="A407" s="5">
        <f>+VLOOKUP(Variables_SINIM[[#This Row],[idvariable]],'Variables 2'!$A$2:$M$509,2,0)</f>
        <v>411</v>
      </c>
      <c r="B407" s="4">
        <v>3</v>
      </c>
      <c r="C407" t="s">
        <v>4</v>
      </c>
      <c r="D407" s="4" t="s">
        <v>185</v>
      </c>
      <c r="E407" t="s">
        <v>482</v>
      </c>
      <c r="F407" t="s">
        <v>501</v>
      </c>
      <c r="G407" t="s">
        <v>273</v>
      </c>
      <c r="H407" t="s">
        <v>502</v>
      </c>
    </row>
    <row r="408" spans="1:8">
      <c r="A408" s="5">
        <f>+VLOOKUP(Variables_SINIM[[#This Row],[idvariable]],'Variables 2'!$A$2:$M$509,2,0)</f>
        <v>414</v>
      </c>
      <c r="B408" s="4">
        <v>3</v>
      </c>
      <c r="C408" t="s">
        <v>4</v>
      </c>
      <c r="D408" s="4" t="s">
        <v>209</v>
      </c>
      <c r="E408" t="s">
        <v>527</v>
      </c>
      <c r="F408" t="s">
        <v>536</v>
      </c>
      <c r="G408" t="s">
        <v>273</v>
      </c>
      <c r="H408" t="s">
        <v>537</v>
      </c>
    </row>
    <row r="409" spans="1:8">
      <c r="A409" s="5">
        <f>+VLOOKUP(Variables_SINIM[[#This Row],[idvariable]],'Variables 2'!$A$2:$M$509,2,0)</f>
        <v>417</v>
      </c>
      <c r="B409" s="4">
        <v>4</v>
      </c>
      <c r="C409" t="s">
        <v>5</v>
      </c>
      <c r="D409" s="4" t="s">
        <v>185</v>
      </c>
      <c r="E409" t="s">
        <v>674</v>
      </c>
      <c r="F409" t="s">
        <v>687</v>
      </c>
      <c r="G409" t="s">
        <v>273</v>
      </c>
      <c r="H409" t="s">
        <v>688</v>
      </c>
    </row>
    <row r="410" spans="1:8">
      <c r="A410" s="5">
        <f>+VLOOKUP(Variables_SINIM[[#This Row],[idvariable]],'Variables 2'!$A$2:$M$509,2,0)</f>
        <v>418</v>
      </c>
      <c r="B410" s="4">
        <v>4</v>
      </c>
      <c r="C410" t="s">
        <v>5</v>
      </c>
      <c r="D410" s="4" t="s">
        <v>185</v>
      </c>
      <c r="E410" t="s">
        <v>674</v>
      </c>
      <c r="F410" t="s">
        <v>689</v>
      </c>
      <c r="G410" t="s">
        <v>273</v>
      </c>
      <c r="H410" t="s">
        <v>690</v>
      </c>
    </row>
    <row r="411" spans="1:8">
      <c r="A411" s="5">
        <f>+VLOOKUP(Variables_SINIM[[#This Row],[idvariable]],'Variables 2'!$A$2:$M$509,2,0)</f>
        <v>419</v>
      </c>
      <c r="B411" s="4">
        <v>4</v>
      </c>
      <c r="C411" t="s">
        <v>5</v>
      </c>
      <c r="D411" s="4" t="s">
        <v>185</v>
      </c>
      <c r="E411" t="s">
        <v>674</v>
      </c>
      <c r="F411" t="s">
        <v>691</v>
      </c>
      <c r="G411" t="s">
        <v>273</v>
      </c>
      <c r="H411" t="s">
        <v>692</v>
      </c>
    </row>
    <row r="412" spans="1:8">
      <c r="A412" s="5">
        <f>+VLOOKUP(Variables_SINIM[[#This Row],[idvariable]],'Variables 2'!$A$2:$M$509,2,0)</f>
        <v>420</v>
      </c>
      <c r="B412" s="4">
        <v>4</v>
      </c>
      <c r="C412" t="s">
        <v>5</v>
      </c>
      <c r="D412" s="4" t="s">
        <v>185</v>
      </c>
      <c r="E412" t="s">
        <v>674</v>
      </c>
      <c r="F412" t="s">
        <v>693</v>
      </c>
      <c r="G412" t="s">
        <v>273</v>
      </c>
      <c r="H412" t="s">
        <v>694</v>
      </c>
    </row>
    <row r="413" spans="1:8">
      <c r="A413" s="5">
        <f>+VLOOKUP(Variables_SINIM[[#This Row],[idvariable]],'Variables 2'!$A$2:$M$509,2,0)</f>
        <v>421</v>
      </c>
      <c r="B413" s="4">
        <v>4</v>
      </c>
      <c r="C413" t="s">
        <v>5</v>
      </c>
      <c r="D413" s="4" t="s">
        <v>185</v>
      </c>
      <c r="E413" t="s">
        <v>674</v>
      </c>
      <c r="F413" t="s">
        <v>697</v>
      </c>
      <c r="G413" t="s">
        <v>273</v>
      </c>
      <c r="H413" t="s">
        <v>698</v>
      </c>
    </row>
    <row r="414" spans="1:8">
      <c r="A414" s="5">
        <f>+VLOOKUP(Variables_SINIM[[#This Row],[idvariable]],'Variables 2'!$A$2:$M$509,2,0)</f>
        <v>422</v>
      </c>
      <c r="B414" s="4">
        <v>4</v>
      </c>
      <c r="C414" t="s">
        <v>5</v>
      </c>
      <c r="D414" s="4" t="s">
        <v>185</v>
      </c>
      <c r="E414" t="s">
        <v>674</v>
      </c>
      <c r="F414" t="s">
        <v>699</v>
      </c>
      <c r="G414" t="s">
        <v>273</v>
      </c>
      <c r="H414" t="s">
        <v>700</v>
      </c>
    </row>
    <row r="415" spans="1:8">
      <c r="A415" s="5">
        <f>+VLOOKUP(Variables_SINIM[[#This Row],[idvariable]],'Variables 2'!$A$2:$M$509,2,0)</f>
        <v>423</v>
      </c>
      <c r="B415" s="4">
        <v>4</v>
      </c>
      <c r="C415" t="s">
        <v>5</v>
      </c>
      <c r="D415" s="4" t="s">
        <v>185</v>
      </c>
      <c r="E415" t="s">
        <v>674</v>
      </c>
      <c r="F415" t="s">
        <v>701</v>
      </c>
      <c r="G415" t="s">
        <v>273</v>
      </c>
      <c r="H415" t="s">
        <v>702</v>
      </c>
    </row>
    <row r="416" spans="1:8">
      <c r="A416" s="5">
        <f>+VLOOKUP(Variables_SINIM[[#This Row],[idvariable]],'Variables 2'!$A$2:$M$509,2,0)</f>
        <v>424</v>
      </c>
      <c r="B416" s="4">
        <v>4</v>
      </c>
      <c r="C416" t="s">
        <v>5</v>
      </c>
      <c r="D416" s="4" t="s">
        <v>185</v>
      </c>
      <c r="E416" t="s">
        <v>674</v>
      </c>
      <c r="F416" t="s">
        <v>703</v>
      </c>
      <c r="G416" t="s">
        <v>273</v>
      </c>
      <c r="H416" t="s">
        <v>704</v>
      </c>
    </row>
    <row r="417" spans="1:8">
      <c r="A417" s="5">
        <f>+VLOOKUP(Variables_SINIM[[#This Row],[idvariable]],'Variables 2'!$A$2:$M$509,2,0)</f>
        <v>425</v>
      </c>
      <c r="B417" s="4">
        <v>4</v>
      </c>
      <c r="C417" t="s">
        <v>5</v>
      </c>
      <c r="D417" s="4" t="s">
        <v>185</v>
      </c>
      <c r="E417" t="s">
        <v>674</v>
      </c>
      <c r="F417" t="s">
        <v>705</v>
      </c>
      <c r="G417" t="s">
        <v>273</v>
      </c>
      <c r="H417" t="s">
        <v>706</v>
      </c>
    </row>
    <row r="418" spans="1:8">
      <c r="A418" s="5">
        <f>+VLOOKUP(Variables_SINIM[[#This Row],[idvariable]],'Variables 2'!$A$2:$M$509,2,0)</f>
        <v>426</v>
      </c>
      <c r="B418" s="4">
        <v>4</v>
      </c>
      <c r="C418" t="s">
        <v>5</v>
      </c>
      <c r="D418" s="4" t="s">
        <v>185</v>
      </c>
      <c r="E418" t="s">
        <v>674</v>
      </c>
      <c r="F418" t="s">
        <v>707</v>
      </c>
      <c r="G418" t="s">
        <v>273</v>
      </c>
      <c r="H418" t="s">
        <v>708</v>
      </c>
    </row>
    <row r="419" spans="1:8">
      <c r="A419" s="5">
        <f>+VLOOKUP(Variables_SINIM[[#This Row],[idvariable]],'Variables 2'!$A$2:$M$509,2,0)</f>
        <v>500</v>
      </c>
      <c r="B419" s="4">
        <v>5</v>
      </c>
      <c r="C419" t="s">
        <v>6</v>
      </c>
      <c r="D419" s="4" t="s">
        <v>100</v>
      </c>
      <c r="E419" t="s">
        <v>843</v>
      </c>
      <c r="F419" t="s">
        <v>819</v>
      </c>
      <c r="G419" t="s">
        <v>167</v>
      </c>
      <c r="H419" t="s">
        <v>820</v>
      </c>
    </row>
    <row r="420" spans="1:8">
      <c r="A420" s="5">
        <f>+VLOOKUP(Variables_SINIM[[#This Row],[idvariable]],'Variables 2'!$A$2:$M$509,2,0)</f>
        <v>501</v>
      </c>
      <c r="B420" s="4">
        <v>5</v>
      </c>
      <c r="C420" t="s">
        <v>6</v>
      </c>
      <c r="D420" s="4" t="s">
        <v>100</v>
      </c>
      <c r="E420" t="s">
        <v>843</v>
      </c>
      <c r="F420" t="s">
        <v>821</v>
      </c>
      <c r="G420" t="s">
        <v>301</v>
      </c>
      <c r="H420" t="s">
        <v>822</v>
      </c>
    </row>
    <row r="421" spans="1:8">
      <c r="A421" s="5">
        <f>+VLOOKUP(Variables_SINIM[[#This Row],[idvariable]],'Variables 2'!$A$2:$M$509,2,0)</f>
        <v>502</v>
      </c>
      <c r="B421" s="4">
        <v>5</v>
      </c>
      <c r="C421" t="s">
        <v>6</v>
      </c>
      <c r="D421" s="4" t="s">
        <v>100</v>
      </c>
      <c r="E421" t="s">
        <v>843</v>
      </c>
      <c r="F421" t="s">
        <v>823</v>
      </c>
      <c r="G421" t="s">
        <v>301</v>
      </c>
      <c r="H421" t="s">
        <v>824</v>
      </c>
    </row>
    <row r="422" spans="1:8">
      <c r="A422" s="5">
        <f>+VLOOKUP(Variables_SINIM[[#This Row],[idvariable]],'Variables 2'!$A$2:$M$509,2,0)</f>
        <v>503</v>
      </c>
      <c r="B422" s="4">
        <v>5</v>
      </c>
      <c r="C422" t="s">
        <v>6</v>
      </c>
      <c r="D422" s="4" t="s">
        <v>100</v>
      </c>
      <c r="E422" t="s">
        <v>843</v>
      </c>
      <c r="F422" t="s">
        <v>825</v>
      </c>
      <c r="G422" t="s">
        <v>301</v>
      </c>
      <c r="H422" t="s">
        <v>826</v>
      </c>
    </row>
    <row r="423" spans="1:8">
      <c r="A423" s="5">
        <f>+VLOOKUP(Variables_SINIM[[#This Row],[idvariable]],'Variables 2'!$A$2:$M$509,2,0)</f>
        <v>504</v>
      </c>
      <c r="B423" s="4">
        <v>5</v>
      </c>
      <c r="C423" t="s">
        <v>6</v>
      </c>
      <c r="D423" s="4" t="s">
        <v>100</v>
      </c>
      <c r="E423" t="s">
        <v>843</v>
      </c>
      <c r="F423" t="s">
        <v>827</v>
      </c>
      <c r="G423" t="s">
        <v>301</v>
      </c>
      <c r="H423" t="s">
        <v>828</v>
      </c>
    </row>
    <row r="424" spans="1:8">
      <c r="A424" s="5">
        <f>+VLOOKUP(Variables_SINIM[[#This Row],[idvariable]],'Variables 2'!$A$2:$M$509,2,0)</f>
        <v>505</v>
      </c>
      <c r="B424" s="4">
        <v>5</v>
      </c>
      <c r="C424" t="s">
        <v>6</v>
      </c>
      <c r="D424" s="4" t="s">
        <v>100</v>
      </c>
      <c r="E424" t="s">
        <v>843</v>
      </c>
      <c r="F424" t="s">
        <v>829</v>
      </c>
      <c r="G424" t="s">
        <v>301</v>
      </c>
      <c r="H424" t="s">
        <v>830</v>
      </c>
    </row>
    <row r="425" spans="1:8">
      <c r="A425" s="5">
        <f>+VLOOKUP(Variables_SINIM[[#This Row],[idvariable]],'Variables 2'!$A$2:$M$509,2,0)</f>
        <v>506</v>
      </c>
      <c r="B425" s="4">
        <v>5</v>
      </c>
      <c r="C425" t="s">
        <v>6</v>
      </c>
      <c r="D425" s="4" t="s">
        <v>844</v>
      </c>
      <c r="E425" t="s">
        <v>845</v>
      </c>
      <c r="F425" t="s">
        <v>831</v>
      </c>
      <c r="G425" t="s">
        <v>167</v>
      </c>
      <c r="H425" t="s">
        <v>832</v>
      </c>
    </row>
    <row r="426" spans="1:8">
      <c r="A426" s="5">
        <f>+VLOOKUP(Variables_SINIM[[#This Row],[idvariable]],'Variables 2'!$A$2:$M$509,2,0)</f>
        <v>507</v>
      </c>
      <c r="B426" s="4">
        <v>5</v>
      </c>
      <c r="C426" t="s">
        <v>6</v>
      </c>
      <c r="D426" s="4" t="s">
        <v>844</v>
      </c>
      <c r="E426" t="s">
        <v>845</v>
      </c>
      <c r="F426" t="s">
        <v>833</v>
      </c>
      <c r="G426" t="s">
        <v>167</v>
      </c>
      <c r="H426" t="s">
        <v>834</v>
      </c>
    </row>
    <row r="427" spans="1:8">
      <c r="A427" s="5">
        <f>+VLOOKUP(Variables_SINIM[[#This Row],[idvariable]],'Variables 2'!$A$2:$M$509,2,0)</f>
        <v>508</v>
      </c>
      <c r="B427" s="4">
        <v>5</v>
      </c>
      <c r="C427" t="s">
        <v>6</v>
      </c>
      <c r="D427" s="4" t="s">
        <v>844</v>
      </c>
      <c r="E427" t="s">
        <v>845</v>
      </c>
      <c r="F427" t="s">
        <v>835</v>
      </c>
      <c r="G427" t="s">
        <v>167</v>
      </c>
      <c r="H427" t="s">
        <v>836</v>
      </c>
    </row>
    <row r="428" spans="1:8">
      <c r="A428" s="5">
        <f>+VLOOKUP(Variables_SINIM[[#This Row],[idvariable]],'Variables 2'!$A$2:$M$509,2,0)</f>
        <v>509</v>
      </c>
      <c r="B428" s="4">
        <v>5</v>
      </c>
      <c r="C428" t="s">
        <v>6</v>
      </c>
      <c r="D428" s="4" t="s">
        <v>844</v>
      </c>
      <c r="E428" t="s">
        <v>845</v>
      </c>
      <c r="F428" t="s">
        <v>837</v>
      </c>
      <c r="G428" t="s">
        <v>167</v>
      </c>
      <c r="H428" t="s">
        <v>838</v>
      </c>
    </row>
    <row r="429" spans="1:8">
      <c r="A429" s="5">
        <f>+VLOOKUP(Variables_SINIM[[#This Row],[idvariable]],'Variables 2'!$A$2:$M$509,2,0)</f>
        <v>510</v>
      </c>
      <c r="B429" s="4">
        <v>5</v>
      </c>
      <c r="C429" t="s">
        <v>6</v>
      </c>
      <c r="D429" s="4" t="s">
        <v>844</v>
      </c>
      <c r="E429" t="s">
        <v>845</v>
      </c>
      <c r="F429" t="s">
        <v>839</v>
      </c>
      <c r="G429" t="s">
        <v>167</v>
      </c>
      <c r="H429" t="s">
        <v>840</v>
      </c>
    </row>
    <row r="430" spans="1:8">
      <c r="A430" s="5">
        <f>+VLOOKUP(Variables_SINIM[[#This Row],[idvariable]],'Variables 2'!$A$2:$M$509,2,0)</f>
        <v>511</v>
      </c>
      <c r="B430" s="4">
        <v>5</v>
      </c>
      <c r="C430" t="s">
        <v>6</v>
      </c>
      <c r="D430" s="4" t="s">
        <v>844</v>
      </c>
      <c r="E430" t="s">
        <v>845</v>
      </c>
      <c r="F430" t="s">
        <v>841</v>
      </c>
      <c r="G430" t="s">
        <v>167</v>
      </c>
      <c r="H430" t="s">
        <v>842</v>
      </c>
    </row>
    <row r="431" spans="1:8">
      <c r="A431" s="5">
        <f>+VLOOKUP(Variables_SINIM[[#This Row],[idvariable]],'Variables 2'!$A$2:$M$509,2,0)</f>
        <v>520</v>
      </c>
      <c r="B431" s="4">
        <v>5</v>
      </c>
      <c r="C431" t="s">
        <v>6</v>
      </c>
      <c r="D431" s="4" t="s">
        <v>852</v>
      </c>
      <c r="E431" t="s">
        <v>853</v>
      </c>
      <c r="F431" t="s">
        <v>846</v>
      </c>
      <c r="G431" t="s">
        <v>167</v>
      </c>
      <c r="H431" t="s">
        <v>847</v>
      </c>
    </row>
    <row r="432" spans="1:8">
      <c r="A432" s="5">
        <f>+VLOOKUP(Variables_SINIM[[#This Row],[idvariable]],'Variables 2'!$A$2:$M$509,2,0)</f>
        <v>521</v>
      </c>
      <c r="B432" s="4">
        <v>5</v>
      </c>
      <c r="C432" t="s">
        <v>6</v>
      </c>
      <c r="D432" s="4" t="s">
        <v>852</v>
      </c>
      <c r="E432" t="s">
        <v>853</v>
      </c>
      <c r="F432" t="s">
        <v>848</v>
      </c>
      <c r="G432" t="s">
        <v>167</v>
      </c>
      <c r="H432" t="s">
        <v>849</v>
      </c>
    </row>
    <row r="433" spans="1:8">
      <c r="A433" s="5">
        <f>+VLOOKUP(Variables_SINIM[[#This Row],[idvariable]],'Variables 2'!$A$2:$M$509,2,0)</f>
        <v>522</v>
      </c>
      <c r="B433" s="4">
        <v>5</v>
      </c>
      <c r="C433" t="s">
        <v>6</v>
      </c>
      <c r="D433" s="4" t="s">
        <v>852</v>
      </c>
      <c r="E433" t="s">
        <v>853</v>
      </c>
      <c r="F433" t="s">
        <v>850</v>
      </c>
      <c r="G433" t="s">
        <v>167</v>
      </c>
      <c r="H433" t="s">
        <v>851</v>
      </c>
    </row>
    <row r="434" spans="1:8">
      <c r="A434" s="5">
        <f>+VLOOKUP(Variables_SINIM[[#This Row],[idvariable]],'Variables 2'!$A$2:$M$509,2,0)</f>
        <v>523</v>
      </c>
      <c r="B434" s="4">
        <v>5</v>
      </c>
      <c r="C434" t="s">
        <v>6</v>
      </c>
      <c r="D434" s="4" t="s">
        <v>867</v>
      </c>
      <c r="E434" t="s">
        <v>866</v>
      </c>
      <c r="F434" t="s">
        <v>854</v>
      </c>
      <c r="G434" t="s">
        <v>20</v>
      </c>
      <c r="H434" t="s">
        <v>855</v>
      </c>
    </row>
    <row r="435" spans="1:8">
      <c r="A435" s="5">
        <f>+VLOOKUP(Variables_SINIM[[#This Row],[idvariable]],'Variables 2'!$A$2:$M$509,2,0)</f>
        <v>524</v>
      </c>
      <c r="B435" s="4">
        <v>5</v>
      </c>
      <c r="C435" t="s">
        <v>6</v>
      </c>
      <c r="D435" s="4" t="s">
        <v>867</v>
      </c>
      <c r="E435" t="s">
        <v>866</v>
      </c>
      <c r="F435" t="s">
        <v>856</v>
      </c>
      <c r="G435" t="s">
        <v>20</v>
      </c>
      <c r="H435" t="s">
        <v>857</v>
      </c>
    </row>
    <row r="436" spans="1:8">
      <c r="A436" s="5">
        <f>+VLOOKUP(Variables_SINIM[[#This Row],[idvariable]],'Variables 2'!$A$2:$M$509,2,0)</f>
        <v>525</v>
      </c>
      <c r="B436" s="4">
        <v>5</v>
      </c>
      <c r="C436" t="s">
        <v>6</v>
      </c>
      <c r="D436" s="4" t="s">
        <v>867</v>
      </c>
      <c r="E436" t="s">
        <v>866</v>
      </c>
      <c r="F436" t="s">
        <v>858</v>
      </c>
      <c r="G436" t="s">
        <v>20</v>
      </c>
      <c r="H436" t="s">
        <v>859</v>
      </c>
    </row>
    <row r="437" spans="1:8">
      <c r="A437" s="5">
        <f>+VLOOKUP(Variables_SINIM[[#This Row],[idvariable]],'Variables 2'!$A$2:$M$509,2,0)</f>
        <v>526</v>
      </c>
      <c r="B437" s="4">
        <v>5</v>
      </c>
      <c r="C437" t="s">
        <v>6</v>
      </c>
      <c r="D437" s="4" t="s">
        <v>867</v>
      </c>
      <c r="E437" t="s">
        <v>866</v>
      </c>
      <c r="F437" t="s">
        <v>860</v>
      </c>
      <c r="G437" t="s">
        <v>273</v>
      </c>
      <c r="H437" t="s">
        <v>861</v>
      </c>
    </row>
    <row r="438" spans="1:8">
      <c r="A438" s="5">
        <f>+VLOOKUP(Variables_SINIM[[#This Row],[idvariable]],'Variables 2'!$A$2:$M$509,2,0)</f>
        <v>527</v>
      </c>
      <c r="B438" s="4">
        <v>5</v>
      </c>
      <c r="C438" t="s">
        <v>6</v>
      </c>
      <c r="D438" s="4" t="s">
        <v>867</v>
      </c>
      <c r="E438" t="s">
        <v>866</v>
      </c>
      <c r="F438" t="s">
        <v>862</v>
      </c>
      <c r="G438" t="s">
        <v>273</v>
      </c>
      <c r="H438" t="s">
        <v>863</v>
      </c>
    </row>
    <row r="439" spans="1:8">
      <c r="A439" s="5">
        <f>+VLOOKUP(Variables_SINIM[[#This Row],[idvariable]],'Variables 2'!$A$2:$M$509,2,0)</f>
        <v>528</v>
      </c>
      <c r="B439" s="4">
        <v>5</v>
      </c>
      <c r="C439" t="s">
        <v>6</v>
      </c>
      <c r="D439" s="4" t="s">
        <v>867</v>
      </c>
      <c r="E439" t="s">
        <v>866</v>
      </c>
      <c r="F439" t="s">
        <v>864</v>
      </c>
      <c r="G439" t="s">
        <v>273</v>
      </c>
      <c r="H439" t="s">
        <v>865</v>
      </c>
    </row>
    <row r="440" spans="1:8">
      <c r="A440" s="5">
        <f>+VLOOKUP(Variables_SINIM[[#This Row],[idvariable]],'Variables 2'!$A$2:$M$509,2,0)</f>
        <v>534</v>
      </c>
      <c r="B440" s="4">
        <v>7</v>
      </c>
      <c r="C440" t="s">
        <v>8</v>
      </c>
      <c r="D440" s="4" t="s">
        <v>97</v>
      </c>
      <c r="E440" t="s">
        <v>954</v>
      </c>
      <c r="F440" t="s">
        <v>981</v>
      </c>
      <c r="G440" t="s">
        <v>83</v>
      </c>
      <c r="H440" t="s">
        <v>982</v>
      </c>
    </row>
    <row r="441" spans="1:8">
      <c r="A441" s="5">
        <f>+VLOOKUP(Variables_SINIM[[#This Row],[idvariable]],'Variables 2'!$A$2:$M$509,2,0)</f>
        <v>535</v>
      </c>
      <c r="B441" s="4">
        <v>8</v>
      </c>
      <c r="C441" t="s">
        <v>9</v>
      </c>
      <c r="D441" s="4" t="s">
        <v>78</v>
      </c>
      <c r="E441" t="s">
        <v>987</v>
      </c>
      <c r="F441" t="s">
        <v>1022</v>
      </c>
      <c r="G441" t="s">
        <v>301</v>
      </c>
      <c r="H441" t="s">
        <v>1023</v>
      </c>
    </row>
    <row r="442" spans="1:8">
      <c r="A442" s="5">
        <f>+VLOOKUP(Variables_SINIM[[#This Row],[idvariable]],'Variables 2'!$A$2:$M$509,2,0)</f>
        <v>536</v>
      </c>
      <c r="B442" s="4">
        <v>8</v>
      </c>
      <c r="C442" t="s">
        <v>9</v>
      </c>
      <c r="D442" s="4" t="s">
        <v>78</v>
      </c>
      <c r="E442" t="s">
        <v>987</v>
      </c>
      <c r="F442" t="s">
        <v>1024</v>
      </c>
      <c r="G442" t="s">
        <v>301</v>
      </c>
      <c r="H442" t="s">
        <v>1025</v>
      </c>
    </row>
    <row r="443" spans="1:8">
      <c r="A443" s="5">
        <f>+VLOOKUP(Variables_SINIM[[#This Row],[idvariable]],'Variables 2'!$A$2:$M$509,2,0)</f>
        <v>537</v>
      </c>
      <c r="B443" s="4">
        <v>6</v>
      </c>
      <c r="C443" t="s">
        <v>7</v>
      </c>
      <c r="D443" s="4" t="s">
        <v>78</v>
      </c>
      <c r="E443" t="s">
        <v>871</v>
      </c>
      <c r="F443" t="s">
        <v>868</v>
      </c>
      <c r="G443" t="s">
        <v>869</v>
      </c>
      <c r="H443" t="s">
        <v>870</v>
      </c>
    </row>
    <row r="444" spans="1:8">
      <c r="A444" s="5">
        <f>+VLOOKUP(Variables_SINIM[[#This Row],[idvariable]],'Variables 2'!$A$2:$M$509,2,0)</f>
        <v>538</v>
      </c>
      <c r="B444" s="4">
        <v>7</v>
      </c>
      <c r="C444" t="s">
        <v>8</v>
      </c>
      <c r="D444" s="4" t="s">
        <v>97</v>
      </c>
      <c r="E444" t="s">
        <v>954</v>
      </c>
      <c r="F444" t="s">
        <v>957</v>
      </c>
      <c r="G444" t="s">
        <v>273</v>
      </c>
      <c r="H444" t="s">
        <v>958</v>
      </c>
    </row>
    <row r="445" spans="1:8">
      <c r="A445" s="5">
        <f>+VLOOKUP(Variables_SINIM[[#This Row],[idvariable]],'Variables 2'!$A$2:$M$509,2,0)</f>
        <v>539</v>
      </c>
      <c r="B445" s="4">
        <v>6</v>
      </c>
      <c r="C445" t="s">
        <v>7</v>
      </c>
      <c r="D445" s="4" t="s">
        <v>97</v>
      </c>
      <c r="E445" t="s">
        <v>872</v>
      </c>
      <c r="F445" t="s">
        <v>880</v>
      </c>
      <c r="G445" t="s">
        <v>167</v>
      </c>
      <c r="H445" t="s">
        <v>881</v>
      </c>
    </row>
    <row r="446" spans="1:8">
      <c r="A446" s="5">
        <f>+VLOOKUP(Variables_SINIM[[#This Row],[idvariable]],'Variables 2'!$A$2:$M$509,2,0)</f>
        <v>540</v>
      </c>
      <c r="B446" s="4">
        <v>6</v>
      </c>
      <c r="C446" t="s">
        <v>7</v>
      </c>
      <c r="D446" s="4" t="s">
        <v>97</v>
      </c>
      <c r="E446" t="s">
        <v>872</v>
      </c>
      <c r="F446" t="s">
        <v>882</v>
      </c>
      <c r="G446" t="s">
        <v>167</v>
      </c>
      <c r="H446" t="s">
        <v>883</v>
      </c>
    </row>
    <row r="447" spans="1:8">
      <c r="A447" s="5">
        <f>+VLOOKUP(Variables_SINIM[[#This Row],[idvariable]],'Variables 2'!$A$2:$M$509,2,0)</f>
        <v>541</v>
      </c>
      <c r="B447" s="4">
        <v>1</v>
      </c>
      <c r="C447" t="s">
        <v>2</v>
      </c>
      <c r="D447" s="4" t="s">
        <v>265</v>
      </c>
      <c r="E447" t="s">
        <v>266</v>
      </c>
      <c r="F447" t="s">
        <v>275</v>
      </c>
      <c r="G447" t="s">
        <v>273</v>
      </c>
      <c r="H447" t="s">
        <v>276</v>
      </c>
    </row>
    <row r="448" spans="1:8">
      <c r="A448" s="5">
        <f>+VLOOKUP(Variables_SINIM[[#This Row],[idvariable]],'Variables 2'!$A$2:$M$509,2,0)</f>
        <v>542</v>
      </c>
      <c r="B448" s="4">
        <v>1</v>
      </c>
      <c r="C448" t="s">
        <v>2</v>
      </c>
      <c r="D448" s="4" t="s">
        <v>265</v>
      </c>
      <c r="E448" t="s">
        <v>266</v>
      </c>
      <c r="F448" t="s">
        <v>277</v>
      </c>
      <c r="G448" t="s">
        <v>273</v>
      </c>
      <c r="H448" t="s">
        <v>278</v>
      </c>
    </row>
    <row r="449" spans="1:8">
      <c r="A449" s="5">
        <f>+VLOOKUP(Variables_SINIM[[#This Row],[idvariable]],'Variables 2'!$A$2:$M$509,2,0)</f>
        <v>543</v>
      </c>
      <c r="B449" s="4">
        <v>1</v>
      </c>
      <c r="C449" t="s">
        <v>2</v>
      </c>
      <c r="D449" s="4" t="s">
        <v>265</v>
      </c>
      <c r="E449" t="s">
        <v>266</v>
      </c>
      <c r="F449" t="s">
        <v>272</v>
      </c>
      <c r="G449" t="s">
        <v>273</v>
      </c>
      <c r="H449" t="s">
        <v>274</v>
      </c>
    </row>
    <row r="450" spans="1:8">
      <c r="A450" s="5">
        <f>+VLOOKUP(Variables_SINIM[[#This Row],[idvariable]],'Variables 2'!$A$2:$M$509,2,0)</f>
        <v>544</v>
      </c>
      <c r="B450" s="4">
        <v>1</v>
      </c>
      <c r="C450" t="s">
        <v>2</v>
      </c>
      <c r="D450" s="4" t="s">
        <v>265</v>
      </c>
      <c r="E450" t="s">
        <v>266</v>
      </c>
      <c r="F450" t="s">
        <v>279</v>
      </c>
      <c r="G450" t="s">
        <v>273</v>
      </c>
      <c r="H450" t="s">
        <v>280</v>
      </c>
    </row>
    <row r="451" spans="1:8">
      <c r="A451" s="5">
        <f>+VLOOKUP(Variables_SINIM[[#This Row],[idvariable]],'Variables 2'!$A$2:$M$509,2,0)</f>
        <v>545</v>
      </c>
      <c r="B451" s="4">
        <v>1</v>
      </c>
      <c r="C451" t="s">
        <v>2</v>
      </c>
      <c r="D451" s="4" t="s">
        <v>265</v>
      </c>
      <c r="E451" t="s">
        <v>266</v>
      </c>
      <c r="F451" t="s">
        <v>281</v>
      </c>
      <c r="G451" t="s">
        <v>273</v>
      </c>
      <c r="H451" t="s">
        <v>282</v>
      </c>
    </row>
    <row r="452" spans="1:8">
      <c r="A452" s="5">
        <f>+VLOOKUP(Variables_SINIM[[#This Row],[idvariable]],'Variables 2'!$A$2:$M$509,2,0)</f>
        <v>546</v>
      </c>
      <c r="B452" s="4">
        <v>1</v>
      </c>
      <c r="C452" t="s">
        <v>2</v>
      </c>
      <c r="D452" s="4" t="s">
        <v>265</v>
      </c>
      <c r="E452" t="s">
        <v>266</v>
      </c>
      <c r="F452" t="s">
        <v>283</v>
      </c>
      <c r="G452" t="s">
        <v>273</v>
      </c>
      <c r="H452" t="s">
        <v>284</v>
      </c>
    </row>
    <row r="453" spans="1:8">
      <c r="A453" s="5">
        <f>+VLOOKUP(Variables_SINIM[[#This Row],[idvariable]],'Variables 2'!$A$2:$M$509,2,0)</f>
        <v>547</v>
      </c>
      <c r="B453" s="4">
        <v>1</v>
      </c>
      <c r="C453" t="s">
        <v>2</v>
      </c>
      <c r="D453" s="4" t="s">
        <v>265</v>
      </c>
      <c r="E453" t="s">
        <v>266</v>
      </c>
      <c r="F453" t="s">
        <v>285</v>
      </c>
      <c r="G453" t="s">
        <v>273</v>
      </c>
      <c r="H453" t="s">
        <v>286</v>
      </c>
    </row>
    <row r="454" spans="1:8">
      <c r="A454" s="5">
        <f>+VLOOKUP(Variables_SINIM[[#This Row],[idvariable]],'Variables 2'!$A$2:$M$509,2,0)</f>
        <v>548</v>
      </c>
      <c r="B454" s="4">
        <v>1</v>
      </c>
      <c r="C454" t="s">
        <v>2</v>
      </c>
      <c r="D454" s="4" t="s">
        <v>265</v>
      </c>
      <c r="E454" t="s">
        <v>266</v>
      </c>
      <c r="F454" t="s">
        <v>287</v>
      </c>
      <c r="G454" t="s">
        <v>273</v>
      </c>
      <c r="H454" t="s">
        <v>288</v>
      </c>
    </row>
    <row r="455" spans="1:8">
      <c r="A455" s="5">
        <f>+VLOOKUP(Variables_SINIM[[#This Row],[idvariable]],'Variables 2'!$A$2:$M$509,2,0)</f>
        <v>549</v>
      </c>
      <c r="B455" s="4">
        <v>1</v>
      </c>
      <c r="C455" t="s">
        <v>2</v>
      </c>
      <c r="D455" s="4" t="s">
        <v>265</v>
      </c>
      <c r="E455" t="s">
        <v>266</v>
      </c>
      <c r="F455" t="s">
        <v>289</v>
      </c>
      <c r="G455" t="s">
        <v>273</v>
      </c>
      <c r="H455" t="s">
        <v>290</v>
      </c>
    </row>
    <row r="456" spans="1:8">
      <c r="A456" s="5">
        <f>+VLOOKUP(Variables_SINIM[[#This Row],[idvariable]],'Variables 2'!$A$2:$M$509,2,0)</f>
        <v>550</v>
      </c>
      <c r="B456" s="4">
        <v>1</v>
      </c>
      <c r="C456" t="s">
        <v>2</v>
      </c>
      <c r="D456" s="4" t="s">
        <v>265</v>
      </c>
      <c r="E456" t="s">
        <v>266</v>
      </c>
      <c r="F456" t="s">
        <v>291</v>
      </c>
      <c r="G456" t="s">
        <v>273</v>
      </c>
      <c r="H456" t="s">
        <v>292</v>
      </c>
    </row>
    <row r="457" spans="1:8">
      <c r="A457" s="5">
        <f>+VLOOKUP(Variables_SINIM[[#This Row],[idvariable]],'Variables 2'!$A$2:$M$509,2,0)</f>
        <v>551</v>
      </c>
      <c r="B457" s="4">
        <v>1</v>
      </c>
      <c r="C457" t="s">
        <v>2</v>
      </c>
      <c r="D457" s="4" t="s">
        <v>265</v>
      </c>
      <c r="E457" t="s">
        <v>266</v>
      </c>
      <c r="F457" t="s">
        <v>295</v>
      </c>
      <c r="G457" t="s">
        <v>270</v>
      </c>
      <c r="H457" t="s">
        <v>296</v>
      </c>
    </row>
    <row r="458" spans="1:8">
      <c r="A458" s="5">
        <f>+VLOOKUP(Variables_SINIM[[#This Row],[idvariable]],'Variables 2'!$A$2:$M$509,2,0)</f>
        <v>552</v>
      </c>
      <c r="B458" s="4">
        <v>1</v>
      </c>
      <c r="C458" t="s">
        <v>2</v>
      </c>
      <c r="D458" s="4" t="s">
        <v>265</v>
      </c>
      <c r="E458" t="s">
        <v>266</v>
      </c>
      <c r="F458" t="s">
        <v>269</v>
      </c>
      <c r="G458" t="s">
        <v>270</v>
      </c>
      <c r="H458" t="s">
        <v>271</v>
      </c>
    </row>
    <row r="459" spans="1:8">
      <c r="A459" s="5">
        <f>+VLOOKUP(Variables_SINIM[[#This Row],[idvariable]],'Variables 2'!$A$2:$M$509,2,0)</f>
        <v>553</v>
      </c>
      <c r="B459" s="4">
        <v>5</v>
      </c>
      <c r="C459" t="s">
        <v>6</v>
      </c>
      <c r="D459" s="4" t="s">
        <v>241</v>
      </c>
      <c r="E459" t="s">
        <v>794</v>
      </c>
      <c r="F459" t="s">
        <v>807</v>
      </c>
      <c r="G459" t="s">
        <v>167</v>
      </c>
      <c r="H459" t="s">
        <v>808</v>
      </c>
    </row>
    <row r="460" spans="1:8">
      <c r="A460" s="5">
        <f>+VLOOKUP(Variables_SINIM[[#This Row],[idvariable]],'Variables 2'!$A$2:$M$509,2,0)</f>
        <v>554</v>
      </c>
      <c r="B460" s="4">
        <v>5</v>
      </c>
      <c r="C460" t="s">
        <v>6</v>
      </c>
      <c r="D460" s="4" t="s">
        <v>241</v>
      </c>
      <c r="E460" t="s">
        <v>794</v>
      </c>
      <c r="F460" t="s">
        <v>809</v>
      </c>
      <c r="G460" t="s">
        <v>167</v>
      </c>
      <c r="H460" t="s">
        <v>810</v>
      </c>
    </row>
    <row r="461" spans="1:8">
      <c r="A461" s="5">
        <f>+VLOOKUP(Variables_SINIM[[#This Row],[idvariable]],'Variables 2'!$A$2:$M$509,2,0)</f>
        <v>555</v>
      </c>
      <c r="B461" s="4">
        <v>5</v>
      </c>
      <c r="C461" t="s">
        <v>6</v>
      </c>
      <c r="D461" s="4" t="s">
        <v>241</v>
      </c>
      <c r="E461" t="s">
        <v>794</v>
      </c>
      <c r="F461" t="s">
        <v>815</v>
      </c>
      <c r="G461" t="s">
        <v>270</v>
      </c>
      <c r="H461" t="s">
        <v>816</v>
      </c>
    </row>
    <row r="462" spans="1:8">
      <c r="A462" s="5">
        <f>+VLOOKUP(Variables_SINIM[[#This Row],[idvariable]],'Variables 2'!$A$2:$M$509,2,0)</f>
        <v>556</v>
      </c>
      <c r="B462" s="4">
        <v>5</v>
      </c>
      <c r="C462" t="s">
        <v>6</v>
      </c>
      <c r="D462" s="4" t="s">
        <v>241</v>
      </c>
      <c r="E462" t="s">
        <v>794</v>
      </c>
      <c r="F462" t="s">
        <v>811</v>
      </c>
      <c r="G462" t="s">
        <v>167</v>
      </c>
      <c r="H462" t="s">
        <v>812</v>
      </c>
    </row>
    <row r="463" spans="1:8">
      <c r="A463" s="5">
        <f>+VLOOKUP(Variables_SINIM[[#This Row],[idvariable]],'Variables 2'!$A$2:$M$509,2,0)</f>
        <v>557</v>
      </c>
      <c r="B463" s="4">
        <v>5</v>
      </c>
      <c r="C463" t="s">
        <v>6</v>
      </c>
      <c r="D463" s="4" t="s">
        <v>241</v>
      </c>
      <c r="E463" t="s">
        <v>794</v>
      </c>
      <c r="F463" t="s">
        <v>801</v>
      </c>
      <c r="G463" t="s">
        <v>167</v>
      </c>
      <c r="H463" t="s">
        <v>802</v>
      </c>
    </row>
    <row r="464" spans="1:8">
      <c r="A464" s="5">
        <f>+VLOOKUP(Variables_SINIM[[#This Row],[idvariable]],'Variables 2'!$A$2:$M$509,2,0)</f>
        <v>558</v>
      </c>
      <c r="B464" s="4">
        <v>5</v>
      </c>
      <c r="C464" t="s">
        <v>6</v>
      </c>
      <c r="D464" s="4" t="s">
        <v>241</v>
      </c>
      <c r="E464" t="s">
        <v>794</v>
      </c>
      <c r="F464" t="s">
        <v>813</v>
      </c>
      <c r="G464" t="s">
        <v>167</v>
      </c>
      <c r="H464" t="s">
        <v>814</v>
      </c>
    </row>
    <row r="465" spans="1:8">
      <c r="A465" s="5">
        <f>+VLOOKUP(Variables_SINIM[[#This Row],[idvariable]],'Variables 2'!$A$2:$M$509,2,0)</f>
        <v>559</v>
      </c>
      <c r="B465" s="4">
        <v>5</v>
      </c>
      <c r="C465" t="s">
        <v>6</v>
      </c>
      <c r="D465" s="4" t="s">
        <v>241</v>
      </c>
      <c r="E465" t="s">
        <v>794</v>
      </c>
      <c r="F465" t="s">
        <v>795</v>
      </c>
      <c r="G465" t="s">
        <v>270</v>
      </c>
      <c r="H465" t="s">
        <v>796</v>
      </c>
    </row>
    <row r="466" spans="1:8">
      <c r="A466" s="5">
        <f>+VLOOKUP(Variables_SINIM[[#This Row],[idvariable]],'Variables 2'!$A$2:$M$509,2,0)</f>
        <v>560</v>
      </c>
      <c r="B466" s="4">
        <v>3</v>
      </c>
      <c r="C466" t="s">
        <v>4</v>
      </c>
      <c r="D466" s="4" t="s">
        <v>78</v>
      </c>
      <c r="E466" t="s">
        <v>381</v>
      </c>
      <c r="F466" t="s">
        <v>378</v>
      </c>
      <c r="G466" t="s">
        <v>379</v>
      </c>
      <c r="H466" t="s">
        <v>380</v>
      </c>
    </row>
    <row r="467" spans="1:8">
      <c r="A467" s="5">
        <f>+VLOOKUP(Variables_SINIM[[#This Row],[idvariable]],'Variables 2'!$A$2:$M$509,2,0)</f>
        <v>561</v>
      </c>
      <c r="B467" s="4">
        <v>3</v>
      </c>
      <c r="C467" t="s">
        <v>4</v>
      </c>
      <c r="D467" s="4" t="s">
        <v>98</v>
      </c>
      <c r="E467" t="s">
        <v>407</v>
      </c>
      <c r="F467" t="s">
        <v>414</v>
      </c>
      <c r="G467" t="s">
        <v>301</v>
      </c>
      <c r="H467" t="s">
        <v>415</v>
      </c>
    </row>
    <row r="468" spans="1:8">
      <c r="A468" s="5">
        <f>+VLOOKUP(Variables_SINIM[[#This Row],[idvariable]],'Variables 2'!$A$2:$M$509,2,0)</f>
        <v>562</v>
      </c>
      <c r="B468" s="4">
        <v>3</v>
      </c>
      <c r="C468" t="s">
        <v>4</v>
      </c>
      <c r="D468" s="4" t="s">
        <v>98</v>
      </c>
      <c r="E468" t="s">
        <v>407</v>
      </c>
      <c r="F468" t="s">
        <v>416</v>
      </c>
      <c r="G468" t="s">
        <v>301</v>
      </c>
      <c r="H468" t="s">
        <v>417</v>
      </c>
    </row>
    <row r="469" spans="1:8">
      <c r="A469" s="5">
        <f>+VLOOKUP(Variables_SINIM[[#This Row],[idvariable]],'Variables 2'!$A$2:$M$509,2,0)</f>
        <v>563</v>
      </c>
      <c r="B469" s="4">
        <v>3</v>
      </c>
      <c r="C469" t="s">
        <v>4</v>
      </c>
      <c r="D469" s="4" t="s">
        <v>98</v>
      </c>
      <c r="E469" t="s">
        <v>407</v>
      </c>
      <c r="F469" t="s">
        <v>418</v>
      </c>
      <c r="G469" t="s">
        <v>301</v>
      </c>
      <c r="H469" t="s">
        <v>419</v>
      </c>
    </row>
    <row r="470" spans="1:8">
      <c r="A470" s="5">
        <f>+VLOOKUP(Variables_SINIM[[#This Row],[idvariable]],'Variables 2'!$A$2:$M$509,2,0)</f>
        <v>564</v>
      </c>
      <c r="B470" s="4">
        <v>3</v>
      </c>
      <c r="C470" t="s">
        <v>4</v>
      </c>
      <c r="D470" s="4" t="s">
        <v>98</v>
      </c>
      <c r="E470" t="s">
        <v>407</v>
      </c>
      <c r="F470" t="s">
        <v>420</v>
      </c>
      <c r="G470" t="s">
        <v>301</v>
      </c>
      <c r="H470" t="s">
        <v>421</v>
      </c>
    </row>
    <row r="471" spans="1:8">
      <c r="A471" s="5">
        <f>+VLOOKUP(Variables_SINIM[[#This Row],[idvariable]],'Variables 2'!$A$2:$M$509,2,0)</f>
        <v>565</v>
      </c>
      <c r="B471" s="4">
        <v>3</v>
      </c>
      <c r="C471" t="s">
        <v>4</v>
      </c>
      <c r="D471" s="4" t="s">
        <v>98</v>
      </c>
      <c r="E471" t="s">
        <v>407</v>
      </c>
      <c r="F471" t="s">
        <v>422</v>
      </c>
      <c r="G471" t="s">
        <v>301</v>
      </c>
      <c r="H471" t="s">
        <v>423</v>
      </c>
    </row>
    <row r="472" spans="1:8">
      <c r="A472" s="5">
        <f>+VLOOKUP(Variables_SINIM[[#This Row],[idvariable]],'Variables 2'!$A$2:$M$509,2,0)</f>
        <v>566</v>
      </c>
      <c r="B472" s="4">
        <v>3</v>
      </c>
      <c r="C472" t="s">
        <v>4</v>
      </c>
      <c r="D472" s="4" t="s">
        <v>98</v>
      </c>
      <c r="E472" t="s">
        <v>407</v>
      </c>
      <c r="F472" t="s">
        <v>422</v>
      </c>
      <c r="G472" t="s">
        <v>301</v>
      </c>
      <c r="H472" t="s">
        <v>424</v>
      </c>
    </row>
    <row r="473" spans="1:8">
      <c r="A473" s="5">
        <f>+VLOOKUP(Variables_SINIM[[#This Row],[idvariable]],'Variables 2'!$A$2:$M$509,2,0)</f>
        <v>574</v>
      </c>
      <c r="B473" s="4">
        <v>4</v>
      </c>
      <c r="C473" t="s">
        <v>5</v>
      </c>
      <c r="D473" s="4" t="s">
        <v>99</v>
      </c>
      <c r="E473" t="s">
        <v>651</v>
      </c>
      <c r="F473" t="s">
        <v>660</v>
      </c>
      <c r="G473" t="s">
        <v>167</v>
      </c>
      <c r="H473" t="s">
        <v>661</v>
      </c>
    </row>
    <row r="474" spans="1:8">
      <c r="A474" s="5">
        <f>+VLOOKUP(Variables_SINIM[[#This Row],[idvariable]],'Variables 2'!$A$2:$M$509,2,0)</f>
        <v>575</v>
      </c>
      <c r="B474" s="4">
        <v>4</v>
      </c>
      <c r="C474" t="s">
        <v>5</v>
      </c>
      <c r="D474" s="4" t="s">
        <v>99</v>
      </c>
      <c r="E474" t="s">
        <v>651</v>
      </c>
      <c r="F474" t="s">
        <v>668</v>
      </c>
      <c r="G474" t="s">
        <v>167</v>
      </c>
      <c r="H474" t="s">
        <v>669</v>
      </c>
    </row>
    <row r="475" spans="1:8">
      <c r="A475" s="5">
        <f>+VLOOKUP(Variables_SINIM[[#This Row],[idvariable]],'Variables 2'!$A$2:$M$509,2,0)</f>
        <v>576</v>
      </c>
      <c r="B475" s="4">
        <v>3</v>
      </c>
      <c r="C475" t="s">
        <v>4</v>
      </c>
      <c r="D475" s="4" t="s">
        <v>209</v>
      </c>
      <c r="E475" t="s">
        <v>527</v>
      </c>
      <c r="F475" t="s">
        <v>534</v>
      </c>
      <c r="G475" t="s">
        <v>273</v>
      </c>
      <c r="H475" t="s">
        <v>535</v>
      </c>
    </row>
    <row r="476" spans="1:8">
      <c r="A476" s="5">
        <f>+VLOOKUP(Variables_SINIM[[#This Row],[idvariable]],'Variables 2'!$A$2:$M$509,2,0)</f>
        <v>577</v>
      </c>
      <c r="B476" s="4">
        <v>3</v>
      </c>
      <c r="C476" t="s">
        <v>4</v>
      </c>
      <c r="D476" s="4" t="s">
        <v>185</v>
      </c>
      <c r="E476" t="s">
        <v>482</v>
      </c>
      <c r="F476" t="s">
        <v>503</v>
      </c>
      <c r="G476" t="s">
        <v>273</v>
      </c>
      <c r="H476" t="s">
        <v>504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8"/>
  </sheetPr>
  <dimension ref="A1:F216"/>
  <sheetViews>
    <sheetView showGridLines="0" workbookViewId="0">
      <pane ySplit="9" topLeftCell="A67" activePane="bottomLeft" state="frozen"/>
      <selection pane="bottomLeft" activeCell="B12" sqref="B12"/>
    </sheetView>
  </sheetViews>
  <sheetFormatPr baseColWidth="10" defaultRowHeight="13.8"/>
  <cols>
    <col min="1" max="1" width="8.19921875" customWidth="1"/>
    <col min="2" max="2" width="32.09765625" bestFit="1" customWidth="1"/>
    <col min="3" max="3" width="7.59765625" customWidth="1"/>
    <col min="4" max="4" width="6" customWidth="1"/>
    <col min="5" max="5" width="144" customWidth="1"/>
    <col min="6" max="6" width="12.59765625" bestFit="1" customWidth="1"/>
  </cols>
  <sheetData>
    <row r="1" spans="1:6">
      <c r="E1" s="2" t="s">
        <v>12</v>
      </c>
    </row>
    <row r="9" spans="1:6">
      <c r="A9" s="3" t="s">
        <v>1048</v>
      </c>
      <c r="B9" s="3" t="s">
        <v>1043</v>
      </c>
      <c r="C9" t="s">
        <v>1050</v>
      </c>
      <c r="D9" t="s">
        <v>1051</v>
      </c>
      <c r="E9" t="s">
        <v>1052</v>
      </c>
      <c r="F9" t="s">
        <v>1053</v>
      </c>
    </row>
    <row r="10" spans="1:6">
      <c r="A10">
        <v>1</v>
      </c>
      <c r="B10" t="s">
        <v>2</v>
      </c>
      <c r="C10">
        <v>2</v>
      </c>
      <c r="D10">
        <v>2001</v>
      </c>
      <c r="E10" s="2" t="str">
        <f>+"https://datos.sinim.gov.cl/datos_municipales/obtener_datos_municipales.php?area[]="&amp;A10&amp;"&amp;subarea[]=T&amp;variables[]=T&amp;periodos[]="&amp;C10&amp;"&amp;regiones[]=T&amp;municipios[]=T&amp;corrmon=false"</f>
        <v>https://datos.sinim.gov.cl/datos_municipales/obtener_datos_municipales.php?area[]=1&amp;subarea[]=T&amp;variables[]=T&amp;periodos[]=2&amp;regiones[]=T&amp;municipios[]=T&amp;corrmon=false</v>
      </c>
      <c r="F10" t="s">
        <v>16</v>
      </c>
    </row>
    <row r="11" spans="1:6">
      <c r="A11">
        <v>1</v>
      </c>
      <c r="B11" t="s">
        <v>2</v>
      </c>
      <c r="C11">
        <v>3</v>
      </c>
      <c r="D11">
        <v>2002</v>
      </c>
      <c r="E11" s="2" t="str">
        <f t="shared" ref="E11:E32" si="0">+"https://datos.sinim.gov.cl/datos_municipales/obtener_datos_municipales.php?area[]="&amp;A11&amp;"&amp;subarea[]=T&amp;variables[]=T&amp;periodos[]="&amp;C11&amp;"&amp;regiones[]=T&amp;municipios[]=T&amp;corrmon=false"</f>
        <v>https://datos.sinim.gov.cl/datos_municipales/obtener_datos_municipales.php?area[]=1&amp;subarea[]=T&amp;variables[]=T&amp;periodos[]=3&amp;regiones[]=T&amp;municipios[]=T&amp;corrmon=false</v>
      </c>
      <c r="F11" t="s">
        <v>16</v>
      </c>
    </row>
    <row r="12" spans="1:6">
      <c r="A12">
        <v>1</v>
      </c>
      <c r="B12" t="s">
        <v>2</v>
      </c>
      <c r="C12">
        <v>4</v>
      </c>
      <c r="D12">
        <v>2003</v>
      </c>
      <c r="E12" s="2" t="str">
        <f t="shared" si="0"/>
        <v>https://datos.sinim.gov.cl/datos_municipales/obtener_datos_municipales.php?area[]=1&amp;subarea[]=T&amp;variables[]=T&amp;periodos[]=4&amp;regiones[]=T&amp;municipios[]=T&amp;corrmon=false</v>
      </c>
      <c r="F12" t="s">
        <v>16</v>
      </c>
    </row>
    <row r="13" spans="1:6">
      <c r="A13">
        <v>1</v>
      </c>
      <c r="B13" t="s">
        <v>2</v>
      </c>
      <c r="C13">
        <v>5</v>
      </c>
      <c r="D13">
        <v>2004</v>
      </c>
      <c r="E13" s="2" t="str">
        <f t="shared" si="0"/>
        <v>https://datos.sinim.gov.cl/datos_municipales/obtener_datos_municipales.php?area[]=1&amp;subarea[]=T&amp;variables[]=T&amp;periodos[]=5&amp;regiones[]=T&amp;municipios[]=T&amp;corrmon=false</v>
      </c>
      <c r="F13" t="s">
        <v>16</v>
      </c>
    </row>
    <row r="14" spans="1:6">
      <c r="A14">
        <v>1</v>
      </c>
      <c r="B14" t="s">
        <v>2</v>
      </c>
      <c r="C14">
        <v>6</v>
      </c>
      <c r="D14">
        <v>2005</v>
      </c>
      <c r="E14" s="2" t="str">
        <f t="shared" si="0"/>
        <v>https://datos.sinim.gov.cl/datos_municipales/obtener_datos_municipales.php?area[]=1&amp;subarea[]=T&amp;variables[]=T&amp;periodos[]=6&amp;regiones[]=T&amp;municipios[]=T&amp;corrmon=false</v>
      </c>
      <c r="F14" t="s">
        <v>16</v>
      </c>
    </row>
    <row r="15" spans="1:6">
      <c r="A15">
        <v>1</v>
      </c>
      <c r="B15" t="s">
        <v>2</v>
      </c>
      <c r="C15">
        <v>7</v>
      </c>
      <c r="D15">
        <v>2006</v>
      </c>
      <c r="E15" s="2" t="str">
        <f t="shared" si="0"/>
        <v>https://datos.sinim.gov.cl/datos_municipales/obtener_datos_municipales.php?area[]=1&amp;subarea[]=T&amp;variables[]=T&amp;periodos[]=7&amp;regiones[]=T&amp;municipios[]=T&amp;corrmon=false</v>
      </c>
      <c r="F15" t="s">
        <v>16</v>
      </c>
    </row>
    <row r="16" spans="1:6">
      <c r="A16">
        <v>1</v>
      </c>
      <c r="B16" t="s">
        <v>2</v>
      </c>
      <c r="C16">
        <v>8</v>
      </c>
      <c r="D16">
        <v>2007</v>
      </c>
      <c r="E16" s="2" t="str">
        <f t="shared" si="0"/>
        <v>https://datos.sinim.gov.cl/datos_municipales/obtener_datos_municipales.php?area[]=1&amp;subarea[]=T&amp;variables[]=T&amp;periodos[]=8&amp;regiones[]=T&amp;municipios[]=T&amp;corrmon=false</v>
      </c>
      <c r="F16" t="s">
        <v>16</v>
      </c>
    </row>
    <row r="17" spans="1:6">
      <c r="A17">
        <v>1</v>
      </c>
      <c r="B17" t="s">
        <v>2</v>
      </c>
      <c r="C17">
        <v>9</v>
      </c>
      <c r="D17">
        <v>2008</v>
      </c>
      <c r="E17" s="2" t="str">
        <f t="shared" si="0"/>
        <v>https://datos.sinim.gov.cl/datos_municipales/obtener_datos_municipales.php?area[]=1&amp;subarea[]=T&amp;variables[]=T&amp;periodos[]=9&amp;regiones[]=T&amp;municipios[]=T&amp;corrmon=false</v>
      </c>
      <c r="F17" t="s">
        <v>16</v>
      </c>
    </row>
    <row r="18" spans="1:6">
      <c r="A18">
        <v>1</v>
      </c>
      <c r="B18" t="s">
        <v>2</v>
      </c>
      <c r="C18">
        <v>10</v>
      </c>
      <c r="D18">
        <v>2009</v>
      </c>
      <c r="E18" s="2" t="str">
        <f t="shared" si="0"/>
        <v>https://datos.sinim.gov.cl/datos_municipales/obtener_datos_municipales.php?area[]=1&amp;subarea[]=T&amp;variables[]=T&amp;periodos[]=10&amp;regiones[]=T&amp;municipios[]=T&amp;corrmon=false</v>
      </c>
      <c r="F18" t="s">
        <v>16</v>
      </c>
    </row>
    <row r="19" spans="1:6">
      <c r="A19">
        <v>1</v>
      </c>
      <c r="B19" t="s">
        <v>2</v>
      </c>
      <c r="C19">
        <v>11</v>
      </c>
      <c r="D19">
        <v>2010</v>
      </c>
      <c r="E19" s="2" t="str">
        <f t="shared" si="0"/>
        <v>https://datos.sinim.gov.cl/datos_municipales/obtener_datos_municipales.php?area[]=1&amp;subarea[]=T&amp;variables[]=T&amp;periodos[]=11&amp;regiones[]=T&amp;municipios[]=T&amp;corrmon=false</v>
      </c>
      <c r="F19" t="s">
        <v>16</v>
      </c>
    </row>
    <row r="20" spans="1:6">
      <c r="A20">
        <v>1</v>
      </c>
      <c r="B20" t="s">
        <v>2</v>
      </c>
      <c r="C20">
        <v>12</v>
      </c>
      <c r="D20">
        <v>2011</v>
      </c>
      <c r="E20" s="2" t="str">
        <f t="shared" si="0"/>
        <v>https://datos.sinim.gov.cl/datos_municipales/obtener_datos_municipales.php?area[]=1&amp;subarea[]=T&amp;variables[]=T&amp;periodos[]=12&amp;regiones[]=T&amp;municipios[]=T&amp;corrmon=false</v>
      </c>
      <c r="F20" t="s">
        <v>16</v>
      </c>
    </row>
    <row r="21" spans="1:6">
      <c r="A21">
        <v>1</v>
      </c>
      <c r="B21" t="s">
        <v>2</v>
      </c>
      <c r="C21">
        <v>13</v>
      </c>
      <c r="D21">
        <v>2012</v>
      </c>
      <c r="E21" s="2" t="str">
        <f t="shared" si="0"/>
        <v>https://datos.sinim.gov.cl/datos_municipales/obtener_datos_municipales.php?area[]=1&amp;subarea[]=T&amp;variables[]=T&amp;periodos[]=13&amp;regiones[]=T&amp;municipios[]=T&amp;corrmon=false</v>
      </c>
      <c r="F21" t="s">
        <v>16</v>
      </c>
    </row>
    <row r="22" spans="1:6">
      <c r="A22">
        <v>1</v>
      </c>
      <c r="B22" t="s">
        <v>2</v>
      </c>
      <c r="C22">
        <v>14</v>
      </c>
      <c r="D22">
        <v>2013</v>
      </c>
      <c r="E22" s="2" t="str">
        <f t="shared" si="0"/>
        <v>https://datos.sinim.gov.cl/datos_municipales/obtener_datos_municipales.php?area[]=1&amp;subarea[]=T&amp;variables[]=T&amp;periodos[]=14&amp;regiones[]=T&amp;municipios[]=T&amp;corrmon=false</v>
      </c>
      <c r="F22" t="s">
        <v>16</v>
      </c>
    </row>
    <row r="23" spans="1:6">
      <c r="A23">
        <v>1</v>
      </c>
      <c r="B23" t="s">
        <v>2</v>
      </c>
      <c r="C23">
        <v>15</v>
      </c>
      <c r="D23">
        <v>2014</v>
      </c>
      <c r="E23" s="2" t="str">
        <f t="shared" si="0"/>
        <v>https://datos.sinim.gov.cl/datos_municipales/obtener_datos_municipales.php?area[]=1&amp;subarea[]=T&amp;variables[]=T&amp;periodos[]=15&amp;regiones[]=T&amp;municipios[]=T&amp;corrmon=false</v>
      </c>
      <c r="F23" t="s">
        <v>16</v>
      </c>
    </row>
    <row r="24" spans="1:6">
      <c r="A24">
        <v>1</v>
      </c>
      <c r="B24" t="s">
        <v>2</v>
      </c>
      <c r="C24">
        <v>16</v>
      </c>
      <c r="D24">
        <v>2015</v>
      </c>
      <c r="E24" s="2" t="str">
        <f t="shared" si="0"/>
        <v>https://datos.sinim.gov.cl/datos_municipales/obtener_datos_municipales.php?area[]=1&amp;subarea[]=T&amp;variables[]=T&amp;periodos[]=16&amp;regiones[]=T&amp;municipios[]=T&amp;corrmon=false</v>
      </c>
      <c r="F24" t="s">
        <v>16</v>
      </c>
    </row>
    <row r="25" spans="1:6">
      <c r="A25">
        <v>1</v>
      </c>
      <c r="B25" t="s">
        <v>2</v>
      </c>
      <c r="C25">
        <v>17</v>
      </c>
      <c r="D25">
        <v>2016</v>
      </c>
      <c r="E25" s="2" t="str">
        <f t="shared" si="0"/>
        <v>https://datos.sinim.gov.cl/datos_municipales/obtener_datos_municipales.php?area[]=1&amp;subarea[]=T&amp;variables[]=T&amp;periodos[]=17&amp;regiones[]=T&amp;municipios[]=T&amp;corrmon=false</v>
      </c>
      <c r="F25" t="s">
        <v>16</v>
      </c>
    </row>
    <row r="26" spans="1:6">
      <c r="A26">
        <v>1</v>
      </c>
      <c r="B26" t="s">
        <v>2</v>
      </c>
      <c r="C26">
        <v>18</v>
      </c>
      <c r="D26">
        <v>2017</v>
      </c>
      <c r="E26" s="2" t="str">
        <f t="shared" si="0"/>
        <v>https://datos.sinim.gov.cl/datos_municipales/obtener_datos_municipales.php?area[]=1&amp;subarea[]=T&amp;variables[]=T&amp;periodos[]=18&amp;regiones[]=T&amp;municipios[]=T&amp;corrmon=false</v>
      </c>
      <c r="F26" t="s">
        <v>16</v>
      </c>
    </row>
    <row r="27" spans="1:6">
      <c r="A27">
        <v>1</v>
      </c>
      <c r="B27" t="s">
        <v>2</v>
      </c>
      <c r="C27">
        <v>19</v>
      </c>
      <c r="D27">
        <v>2018</v>
      </c>
      <c r="E27" s="2" t="str">
        <f t="shared" si="0"/>
        <v>https://datos.sinim.gov.cl/datos_municipales/obtener_datos_municipales.php?area[]=1&amp;subarea[]=T&amp;variables[]=T&amp;periodos[]=19&amp;regiones[]=T&amp;municipios[]=T&amp;corrmon=false</v>
      </c>
      <c r="F27" t="s">
        <v>16</v>
      </c>
    </row>
    <row r="28" spans="1:6">
      <c r="A28">
        <v>1</v>
      </c>
      <c r="B28" t="s">
        <v>2</v>
      </c>
      <c r="C28">
        <v>20</v>
      </c>
      <c r="D28">
        <v>2019</v>
      </c>
      <c r="E28" s="2" t="str">
        <f t="shared" si="0"/>
        <v>https://datos.sinim.gov.cl/datos_municipales/obtener_datos_municipales.php?area[]=1&amp;subarea[]=T&amp;variables[]=T&amp;periodos[]=20&amp;regiones[]=T&amp;municipios[]=T&amp;corrmon=false</v>
      </c>
      <c r="F28" t="s">
        <v>16</v>
      </c>
    </row>
    <row r="29" spans="1:6">
      <c r="A29">
        <v>1</v>
      </c>
      <c r="B29" t="s">
        <v>2</v>
      </c>
      <c r="C29">
        <v>21</v>
      </c>
      <c r="D29">
        <v>2020</v>
      </c>
      <c r="E29" s="2" t="str">
        <f t="shared" si="0"/>
        <v>https://datos.sinim.gov.cl/datos_municipales/obtener_datos_municipales.php?area[]=1&amp;subarea[]=T&amp;variables[]=T&amp;periodos[]=21&amp;regiones[]=T&amp;municipios[]=T&amp;corrmon=false</v>
      </c>
      <c r="F29" t="s">
        <v>16</v>
      </c>
    </row>
    <row r="30" spans="1:6">
      <c r="A30">
        <v>1</v>
      </c>
      <c r="B30" t="s">
        <v>2</v>
      </c>
      <c r="C30">
        <v>22</v>
      </c>
      <c r="D30">
        <v>2021</v>
      </c>
      <c r="E30" s="2" t="str">
        <f t="shared" si="0"/>
        <v>https://datos.sinim.gov.cl/datos_municipales/obtener_datos_municipales.php?area[]=1&amp;subarea[]=T&amp;variables[]=T&amp;periodos[]=22&amp;regiones[]=T&amp;municipios[]=T&amp;corrmon=false</v>
      </c>
      <c r="F30" t="s">
        <v>16</v>
      </c>
    </row>
    <row r="31" spans="1:6">
      <c r="A31">
        <v>1</v>
      </c>
      <c r="B31" t="s">
        <v>2</v>
      </c>
      <c r="C31">
        <v>23</v>
      </c>
      <c r="D31">
        <v>2022</v>
      </c>
      <c r="E31" s="2" t="str">
        <f t="shared" si="0"/>
        <v>https://datos.sinim.gov.cl/datos_municipales/obtener_datos_municipales.php?area[]=1&amp;subarea[]=T&amp;variables[]=T&amp;periodos[]=23&amp;regiones[]=T&amp;municipios[]=T&amp;corrmon=false</v>
      </c>
      <c r="F31" t="s">
        <v>16</v>
      </c>
    </row>
    <row r="32" spans="1:6">
      <c r="A32">
        <v>1</v>
      </c>
      <c r="B32" t="s">
        <v>2</v>
      </c>
      <c r="C32">
        <v>24</v>
      </c>
      <c r="D32">
        <v>2023</v>
      </c>
      <c r="E32" s="2" t="str">
        <f t="shared" si="0"/>
        <v>https://datos.sinim.gov.cl/datos_municipales/obtener_datos_municipales.php?area[]=1&amp;subarea[]=T&amp;variables[]=T&amp;periodos[]=24&amp;regiones[]=T&amp;municipios[]=T&amp;corrmon=false</v>
      </c>
      <c r="F32" t="s">
        <v>16</v>
      </c>
    </row>
    <row r="33" spans="1:6">
      <c r="A33">
        <v>2</v>
      </c>
      <c r="B33" t="s">
        <v>3</v>
      </c>
      <c r="C33">
        <v>2</v>
      </c>
      <c r="D33">
        <v>2001</v>
      </c>
      <c r="E33" s="2" t="str">
        <f>+"https://datos.sinim.gov.cl/datos_municipales/obtener_datos_municipales.php?area[]="&amp;A33&amp;"&amp;subarea[]=T&amp;variables[]=T&amp;periodos[]="&amp;C33&amp;"&amp;regiones[]=T&amp;municipios[]=T&amp;corrmon=false"</f>
        <v>https://datos.sinim.gov.cl/datos_municipales/obtener_datos_municipales.php?area[]=2&amp;subarea[]=T&amp;variables[]=T&amp;periodos[]=2&amp;regiones[]=T&amp;municipios[]=T&amp;corrmon=false</v>
      </c>
      <c r="F33" t="s">
        <v>16</v>
      </c>
    </row>
    <row r="34" spans="1:6">
      <c r="A34">
        <v>2</v>
      </c>
      <c r="B34" t="s">
        <v>3</v>
      </c>
      <c r="C34">
        <v>3</v>
      </c>
      <c r="D34">
        <v>2002</v>
      </c>
      <c r="E34" s="2" t="str">
        <f t="shared" ref="E34:E55" si="1">+"https://datos.sinim.gov.cl/datos_municipales/obtener_datos_municipales.php?area[]="&amp;A34&amp;"&amp;subarea[]=T&amp;variables[]=T&amp;periodos[]="&amp;C34&amp;"&amp;regiones[]=T&amp;municipios[]=T&amp;corrmon=false"</f>
        <v>https://datos.sinim.gov.cl/datos_municipales/obtener_datos_municipales.php?area[]=2&amp;subarea[]=T&amp;variables[]=T&amp;periodos[]=3&amp;regiones[]=T&amp;municipios[]=T&amp;corrmon=false</v>
      </c>
      <c r="F34" t="s">
        <v>16</v>
      </c>
    </row>
    <row r="35" spans="1:6">
      <c r="A35">
        <v>2</v>
      </c>
      <c r="B35" t="s">
        <v>3</v>
      </c>
      <c r="C35">
        <v>4</v>
      </c>
      <c r="D35">
        <v>2003</v>
      </c>
      <c r="E35" s="2" t="str">
        <f t="shared" si="1"/>
        <v>https://datos.sinim.gov.cl/datos_municipales/obtener_datos_municipales.php?area[]=2&amp;subarea[]=T&amp;variables[]=T&amp;periodos[]=4&amp;regiones[]=T&amp;municipios[]=T&amp;corrmon=false</v>
      </c>
      <c r="F35" t="s">
        <v>16</v>
      </c>
    </row>
    <row r="36" spans="1:6">
      <c r="A36">
        <v>2</v>
      </c>
      <c r="B36" t="s">
        <v>3</v>
      </c>
      <c r="C36">
        <v>5</v>
      </c>
      <c r="D36">
        <v>2004</v>
      </c>
      <c r="E36" s="2" t="str">
        <f t="shared" si="1"/>
        <v>https://datos.sinim.gov.cl/datos_municipales/obtener_datos_municipales.php?area[]=2&amp;subarea[]=T&amp;variables[]=T&amp;periodos[]=5&amp;regiones[]=T&amp;municipios[]=T&amp;corrmon=false</v>
      </c>
      <c r="F36" t="s">
        <v>16</v>
      </c>
    </row>
    <row r="37" spans="1:6">
      <c r="A37">
        <v>2</v>
      </c>
      <c r="B37" t="s">
        <v>3</v>
      </c>
      <c r="C37">
        <v>6</v>
      </c>
      <c r="D37">
        <v>2005</v>
      </c>
      <c r="E37" s="2" t="str">
        <f t="shared" si="1"/>
        <v>https://datos.sinim.gov.cl/datos_municipales/obtener_datos_municipales.php?area[]=2&amp;subarea[]=T&amp;variables[]=T&amp;periodos[]=6&amp;regiones[]=T&amp;municipios[]=T&amp;corrmon=false</v>
      </c>
      <c r="F37" t="s">
        <v>16</v>
      </c>
    </row>
    <row r="38" spans="1:6">
      <c r="A38">
        <v>2</v>
      </c>
      <c r="B38" t="s">
        <v>3</v>
      </c>
      <c r="C38">
        <v>7</v>
      </c>
      <c r="D38">
        <v>2006</v>
      </c>
      <c r="E38" s="2" t="str">
        <f t="shared" si="1"/>
        <v>https://datos.sinim.gov.cl/datos_municipales/obtener_datos_municipales.php?area[]=2&amp;subarea[]=T&amp;variables[]=T&amp;periodos[]=7&amp;regiones[]=T&amp;municipios[]=T&amp;corrmon=false</v>
      </c>
      <c r="F38" t="s">
        <v>16</v>
      </c>
    </row>
    <row r="39" spans="1:6">
      <c r="A39">
        <v>2</v>
      </c>
      <c r="B39" t="s">
        <v>3</v>
      </c>
      <c r="C39">
        <v>8</v>
      </c>
      <c r="D39">
        <v>2007</v>
      </c>
      <c r="E39" s="2" t="str">
        <f t="shared" si="1"/>
        <v>https://datos.sinim.gov.cl/datos_municipales/obtener_datos_municipales.php?area[]=2&amp;subarea[]=T&amp;variables[]=T&amp;periodos[]=8&amp;regiones[]=T&amp;municipios[]=T&amp;corrmon=false</v>
      </c>
      <c r="F39" t="s">
        <v>16</v>
      </c>
    </row>
    <row r="40" spans="1:6">
      <c r="A40">
        <v>2</v>
      </c>
      <c r="B40" t="s">
        <v>3</v>
      </c>
      <c r="C40">
        <v>9</v>
      </c>
      <c r="D40">
        <v>2008</v>
      </c>
      <c r="E40" s="2" t="str">
        <f t="shared" si="1"/>
        <v>https://datos.sinim.gov.cl/datos_municipales/obtener_datos_municipales.php?area[]=2&amp;subarea[]=T&amp;variables[]=T&amp;periodos[]=9&amp;regiones[]=T&amp;municipios[]=T&amp;corrmon=false</v>
      </c>
      <c r="F40" t="s">
        <v>16</v>
      </c>
    </row>
    <row r="41" spans="1:6">
      <c r="A41">
        <v>2</v>
      </c>
      <c r="B41" t="s">
        <v>3</v>
      </c>
      <c r="C41">
        <v>10</v>
      </c>
      <c r="D41">
        <v>2009</v>
      </c>
      <c r="E41" s="2" t="str">
        <f t="shared" si="1"/>
        <v>https://datos.sinim.gov.cl/datos_municipales/obtener_datos_municipales.php?area[]=2&amp;subarea[]=T&amp;variables[]=T&amp;periodos[]=10&amp;regiones[]=T&amp;municipios[]=T&amp;corrmon=false</v>
      </c>
      <c r="F41" t="s">
        <v>16</v>
      </c>
    </row>
    <row r="42" spans="1:6">
      <c r="A42">
        <v>2</v>
      </c>
      <c r="B42" t="s">
        <v>3</v>
      </c>
      <c r="C42">
        <v>11</v>
      </c>
      <c r="D42">
        <v>2010</v>
      </c>
      <c r="E42" s="2" t="str">
        <f t="shared" si="1"/>
        <v>https://datos.sinim.gov.cl/datos_municipales/obtener_datos_municipales.php?area[]=2&amp;subarea[]=T&amp;variables[]=T&amp;periodos[]=11&amp;regiones[]=T&amp;municipios[]=T&amp;corrmon=false</v>
      </c>
      <c r="F42" t="s">
        <v>16</v>
      </c>
    </row>
    <row r="43" spans="1:6">
      <c r="A43">
        <v>2</v>
      </c>
      <c r="B43" t="s">
        <v>3</v>
      </c>
      <c r="C43">
        <v>12</v>
      </c>
      <c r="D43">
        <v>2011</v>
      </c>
      <c r="E43" s="2" t="str">
        <f t="shared" si="1"/>
        <v>https://datos.sinim.gov.cl/datos_municipales/obtener_datos_municipales.php?area[]=2&amp;subarea[]=T&amp;variables[]=T&amp;periodos[]=12&amp;regiones[]=T&amp;municipios[]=T&amp;corrmon=false</v>
      </c>
      <c r="F43" t="s">
        <v>16</v>
      </c>
    </row>
    <row r="44" spans="1:6">
      <c r="A44">
        <v>2</v>
      </c>
      <c r="B44" t="s">
        <v>3</v>
      </c>
      <c r="C44">
        <v>13</v>
      </c>
      <c r="D44">
        <v>2012</v>
      </c>
      <c r="E44" s="2" t="str">
        <f t="shared" si="1"/>
        <v>https://datos.sinim.gov.cl/datos_municipales/obtener_datos_municipales.php?area[]=2&amp;subarea[]=T&amp;variables[]=T&amp;periodos[]=13&amp;regiones[]=T&amp;municipios[]=T&amp;corrmon=false</v>
      </c>
      <c r="F44" t="s">
        <v>16</v>
      </c>
    </row>
    <row r="45" spans="1:6">
      <c r="A45">
        <v>2</v>
      </c>
      <c r="B45" t="s">
        <v>3</v>
      </c>
      <c r="C45">
        <v>14</v>
      </c>
      <c r="D45">
        <v>2013</v>
      </c>
      <c r="E45" s="2" t="str">
        <f t="shared" si="1"/>
        <v>https://datos.sinim.gov.cl/datos_municipales/obtener_datos_municipales.php?area[]=2&amp;subarea[]=T&amp;variables[]=T&amp;periodos[]=14&amp;regiones[]=T&amp;municipios[]=T&amp;corrmon=false</v>
      </c>
      <c r="F45" t="s">
        <v>16</v>
      </c>
    </row>
    <row r="46" spans="1:6">
      <c r="A46">
        <v>2</v>
      </c>
      <c r="B46" t="s">
        <v>3</v>
      </c>
      <c r="C46">
        <v>15</v>
      </c>
      <c r="D46">
        <v>2014</v>
      </c>
      <c r="E46" s="2" t="str">
        <f t="shared" si="1"/>
        <v>https://datos.sinim.gov.cl/datos_municipales/obtener_datos_municipales.php?area[]=2&amp;subarea[]=T&amp;variables[]=T&amp;periodos[]=15&amp;regiones[]=T&amp;municipios[]=T&amp;corrmon=false</v>
      </c>
      <c r="F46" t="s">
        <v>16</v>
      </c>
    </row>
    <row r="47" spans="1:6">
      <c r="A47">
        <v>2</v>
      </c>
      <c r="B47" t="s">
        <v>3</v>
      </c>
      <c r="C47">
        <v>16</v>
      </c>
      <c r="D47">
        <v>2015</v>
      </c>
      <c r="E47" s="2" t="str">
        <f t="shared" si="1"/>
        <v>https://datos.sinim.gov.cl/datos_municipales/obtener_datos_municipales.php?area[]=2&amp;subarea[]=T&amp;variables[]=T&amp;periodos[]=16&amp;regiones[]=T&amp;municipios[]=T&amp;corrmon=false</v>
      </c>
      <c r="F47" t="s">
        <v>16</v>
      </c>
    </row>
    <row r="48" spans="1:6">
      <c r="A48">
        <v>2</v>
      </c>
      <c r="B48" t="s">
        <v>3</v>
      </c>
      <c r="C48">
        <v>17</v>
      </c>
      <c r="D48">
        <v>2016</v>
      </c>
      <c r="E48" s="2" t="str">
        <f t="shared" si="1"/>
        <v>https://datos.sinim.gov.cl/datos_municipales/obtener_datos_municipales.php?area[]=2&amp;subarea[]=T&amp;variables[]=T&amp;periodos[]=17&amp;regiones[]=T&amp;municipios[]=T&amp;corrmon=false</v>
      </c>
      <c r="F48" t="s">
        <v>16</v>
      </c>
    </row>
    <row r="49" spans="1:6">
      <c r="A49">
        <v>2</v>
      </c>
      <c r="B49" t="s">
        <v>3</v>
      </c>
      <c r="C49">
        <v>18</v>
      </c>
      <c r="D49">
        <v>2017</v>
      </c>
      <c r="E49" s="2" t="str">
        <f t="shared" si="1"/>
        <v>https://datos.sinim.gov.cl/datos_municipales/obtener_datos_municipales.php?area[]=2&amp;subarea[]=T&amp;variables[]=T&amp;periodos[]=18&amp;regiones[]=T&amp;municipios[]=T&amp;corrmon=false</v>
      </c>
      <c r="F49" t="s">
        <v>16</v>
      </c>
    </row>
    <row r="50" spans="1:6">
      <c r="A50">
        <v>2</v>
      </c>
      <c r="B50" t="s">
        <v>3</v>
      </c>
      <c r="C50">
        <v>19</v>
      </c>
      <c r="D50">
        <v>2018</v>
      </c>
      <c r="E50" s="2" t="str">
        <f t="shared" si="1"/>
        <v>https://datos.sinim.gov.cl/datos_municipales/obtener_datos_municipales.php?area[]=2&amp;subarea[]=T&amp;variables[]=T&amp;periodos[]=19&amp;regiones[]=T&amp;municipios[]=T&amp;corrmon=false</v>
      </c>
      <c r="F50" t="s">
        <v>16</v>
      </c>
    </row>
    <row r="51" spans="1:6">
      <c r="A51">
        <v>2</v>
      </c>
      <c r="B51" t="s">
        <v>3</v>
      </c>
      <c r="C51">
        <v>20</v>
      </c>
      <c r="D51">
        <v>2019</v>
      </c>
      <c r="E51" s="2" t="str">
        <f t="shared" si="1"/>
        <v>https://datos.sinim.gov.cl/datos_municipales/obtener_datos_municipales.php?area[]=2&amp;subarea[]=T&amp;variables[]=T&amp;periodos[]=20&amp;regiones[]=T&amp;municipios[]=T&amp;corrmon=false</v>
      </c>
      <c r="F51" t="s">
        <v>16</v>
      </c>
    </row>
    <row r="52" spans="1:6">
      <c r="A52">
        <v>2</v>
      </c>
      <c r="B52" t="s">
        <v>3</v>
      </c>
      <c r="C52">
        <v>21</v>
      </c>
      <c r="D52">
        <v>2020</v>
      </c>
      <c r="E52" s="2" t="str">
        <f t="shared" si="1"/>
        <v>https://datos.sinim.gov.cl/datos_municipales/obtener_datos_municipales.php?area[]=2&amp;subarea[]=T&amp;variables[]=T&amp;periodos[]=21&amp;regiones[]=T&amp;municipios[]=T&amp;corrmon=false</v>
      </c>
      <c r="F52" t="s">
        <v>16</v>
      </c>
    </row>
    <row r="53" spans="1:6">
      <c r="A53">
        <v>2</v>
      </c>
      <c r="B53" t="s">
        <v>3</v>
      </c>
      <c r="C53">
        <v>22</v>
      </c>
      <c r="D53">
        <v>2021</v>
      </c>
      <c r="E53" s="2" t="str">
        <f t="shared" si="1"/>
        <v>https://datos.sinim.gov.cl/datos_municipales/obtener_datos_municipales.php?area[]=2&amp;subarea[]=T&amp;variables[]=T&amp;periodos[]=22&amp;regiones[]=T&amp;municipios[]=T&amp;corrmon=false</v>
      </c>
      <c r="F53" t="s">
        <v>16</v>
      </c>
    </row>
    <row r="54" spans="1:6">
      <c r="A54">
        <v>2</v>
      </c>
      <c r="B54" t="s">
        <v>3</v>
      </c>
      <c r="C54">
        <v>23</v>
      </c>
      <c r="D54">
        <v>2022</v>
      </c>
      <c r="E54" s="2" t="str">
        <f t="shared" si="1"/>
        <v>https://datos.sinim.gov.cl/datos_municipales/obtener_datos_municipales.php?area[]=2&amp;subarea[]=T&amp;variables[]=T&amp;periodos[]=23&amp;regiones[]=T&amp;municipios[]=T&amp;corrmon=false</v>
      </c>
      <c r="F54" t="s">
        <v>16</v>
      </c>
    </row>
    <row r="55" spans="1:6">
      <c r="A55">
        <v>2</v>
      </c>
      <c r="B55" t="s">
        <v>3</v>
      </c>
      <c r="C55">
        <v>24</v>
      </c>
      <c r="D55">
        <v>2023</v>
      </c>
      <c r="E55" s="2" t="str">
        <f t="shared" si="1"/>
        <v>https://datos.sinim.gov.cl/datos_municipales/obtener_datos_municipales.php?area[]=2&amp;subarea[]=T&amp;variables[]=T&amp;periodos[]=24&amp;regiones[]=T&amp;municipios[]=T&amp;corrmon=false</v>
      </c>
      <c r="F55" t="s">
        <v>16</v>
      </c>
    </row>
    <row r="56" spans="1:6">
      <c r="A56">
        <v>3</v>
      </c>
      <c r="B56" t="s">
        <v>4</v>
      </c>
      <c r="C56">
        <v>2</v>
      </c>
      <c r="D56">
        <v>2001</v>
      </c>
      <c r="E56" s="2" t="str">
        <f>+"https://datos.sinim.gov.cl/datos_municipales/obtener_datos_municipales.php?area[]="&amp;A56&amp;"&amp;subarea[]=T&amp;variables[]=T&amp;periodos[]="&amp;C56&amp;"&amp;regiones[]=T&amp;municipios[]=T&amp;corrmon=false"</f>
        <v>https://datos.sinim.gov.cl/datos_municipales/obtener_datos_municipales.php?area[]=3&amp;subarea[]=T&amp;variables[]=T&amp;periodos[]=2&amp;regiones[]=T&amp;municipios[]=T&amp;corrmon=false</v>
      </c>
      <c r="F56" t="s">
        <v>16</v>
      </c>
    </row>
    <row r="57" spans="1:6">
      <c r="A57">
        <v>3</v>
      </c>
      <c r="B57" t="s">
        <v>4</v>
      </c>
      <c r="C57">
        <v>3</v>
      </c>
      <c r="D57">
        <v>2002</v>
      </c>
      <c r="E57" s="2" t="str">
        <f t="shared" ref="E57:E78" si="2">+"https://datos.sinim.gov.cl/datos_municipales/obtener_datos_municipales.php?area[]="&amp;A57&amp;"&amp;subarea[]=T&amp;variables[]=T&amp;periodos[]="&amp;C57&amp;"&amp;regiones[]=T&amp;municipios[]=T&amp;corrmon=false"</f>
        <v>https://datos.sinim.gov.cl/datos_municipales/obtener_datos_municipales.php?area[]=3&amp;subarea[]=T&amp;variables[]=T&amp;periodos[]=3&amp;regiones[]=T&amp;municipios[]=T&amp;corrmon=false</v>
      </c>
      <c r="F57" t="s">
        <v>16</v>
      </c>
    </row>
    <row r="58" spans="1:6">
      <c r="A58">
        <v>3</v>
      </c>
      <c r="B58" t="s">
        <v>4</v>
      </c>
      <c r="C58">
        <v>4</v>
      </c>
      <c r="D58">
        <v>2003</v>
      </c>
      <c r="E58" s="2" t="str">
        <f t="shared" si="2"/>
        <v>https://datos.sinim.gov.cl/datos_municipales/obtener_datos_municipales.php?area[]=3&amp;subarea[]=T&amp;variables[]=T&amp;periodos[]=4&amp;regiones[]=T&amp;municipios[]=T&amp;corrmon=false</v>
      </c>
      <c r="F58" t="s">
        <v>16</v>
      </c>
    </row>
    <row r="59" spans="1:6">
      <c r="A59">
        <v>3</v>
      </c>
      <c r="B59" t="s">
        <v>4</v>
      </c>
      <c r="C59">
        <v>5</v>
      </c>
      <c r="D59">
        <v>2004</v>
      </c>
      <c r="E59" s="2" t="str">
        <f t="shared" si="2"/>
        <v>https://datos.sinim.gov.cl/datos_municipales/obtener_datos_municipales.php?area[]=3&amp;subarea[]=T&amp;variables[]=T&amp;periodos[]=5&amp;regiones[]=T&amp;municipios[]=T&amp;corrmon=false</v>
      </c>
      <c r="F59" t="s">
        <v>16</v>
      </c>
    </row>
    <row r="60" spans="1:6">
      <c r="A60">
        <v>3</v>
      </c>
      <c r="B60" t="s">
        <v>4</v>
      </c>
      <c r="C60">
        <v>6</v>
      </c>
      <c r="D60">
        <v>2005</v>
      </c>
      <c r="E60" s="2" t="str">
        <f t="shared" si="2"/>
        <v>https://datos.sinim.gov.cl/datos_municipales/obtener_datos_municipales.php?area[]=3&amp;subarea[]=T&amp;variables[]=T&amp;periodos[]=6&amp;regiones[]=T&amp;municipios[]=T&amp;corrmon=false</v>
      </c>
      <c r="F60" t="s">
        <v>16</v>
      </c>
    </row>
    <row r="61" spans="1:6">
      <c r="A61">
        <v>3</v>
      </c>
      <c r="B61" t="s">
        <v>4</v>
      </c>
      <c r="C61">
        <v>7</v>
      </c>
      <c r="D61">
        <v>2006</v>
      </c>
      <c r="E61" s="2" t="str">
        <f t="shared" si="2"/>
        <v>https://datos.sinim.gov.cl/datos_municipales/obtener_datos_municipales.php?area[]=3&amp;subarea[]=T&amp;variables[]=T&amp;periodos[]=7&amp;regiones[]=T&amp;municipios[]=T&amp;corrmon=false</v>
      </c>
      <c r="F61" t="s">
        <v>16</v>
      </c>
    </row>
    <row r="62" spans="1:6">
      <c r="A62">
        <v>3</v>
      </c>
      <c r="B62" t="s">
        <v>4</v>
      </c>
      <c r="C62">
        <v>8</v>
      </c>
      <c r="D62">
        <v>2007</v>
      </c>
      <c r="E62" s="2" t="str">
        <f t="shared" si="2"/>
        <v>https://datos.sinim.gov.cl/datos_municipales/obtener_datos_municipales.php?area[]=3&amp;subarea[]=T&amp;variables[]=T&amp;periodos[]=8&amp;regiones[]=T&amp;municipios[]=T&amp;corrmon=false</v>
      </c>
      <c r="F62" t="s">
        <v>16</v>
      </c>
    </row>
    <row r="63" spans="1:6">
      <c r="A63">
        <v>3</v>
      </c>
      <c r="B63" t="s">
        <v>4</v>
      </c>
      <c r="C63">
        <v>9</v>
      </c>
      <c r="D63">
        <v>2008</v>
      </c>
      <c r="E63" s="2" t="str">
        <f t="shared" si="2"/>
        <v>https://datos.sinim.gov.cl/datos_municipales/obtener_datos_municipales.php?area[]=3&amp;subarea[]=T&amp;variables[]=T&amp;periodos[]=9&amp;regiones[]=T&amp;municipios[]=T&amp;corrmon=false</v>
      </c>
      <c r="F63" t="s">
        <v>16</v>
      </c>
    </row>
    <row r="64" spans="1:6">
      <c r="A64">
        <v>3</v>
      </c>
      <c r="B64" t="s">
        <v>4</v>
      </c>
      <c r="C64">
        <v>10</v>
      </c>
      <c r="D64">
        <v>2009</v>
      </c>
      <c r="E64" s="2" t="str">
        <f t="shared" si="2"/>
        <v>https://datos.sinim.gov.cl/datos_municipales/obtener_datos_municipales.php?area[]=3&amp;subarea[]=T&amp;variables[]=T&amp;periodos[]=10&amp;regiones[]=T&amp;municipios[]=T&amp;corrmon=false</v>
      </c>
      <c r="F64" t="s">
        <v>16</v>
      </c>
    </row>
    <row r="65" spans="1:6">
      <c r="A65">
        <v>3</v>
      </c>
      <c r="B65" t="s">
        <v>4</v>
      </c>
      <c r="C65">
        <v>11</v>
      </c>
      <c r="D65">
        <v>2010</v>
      </c>
      <c r="E65" s="2" t="str">
        <f t="shared" si="2"/>
        <v>https://datos.sinim.gov.cl/datos_municipales/obtener_datos_municipales.php?area[]=3&amp;subarea[]=T&amp;variables[]=T&amp;periodos[]=11&amp;regiones[]=T&amp;municipios[]=T&amp;corrmon=false</v>
      </c>
      <c r="F65" t="s">
        <v>16</v>
      </c>
    </row>
    <row r="66" spans="1:6">
      <c r="A66">
        <v>3</v>
      </c>
      <c r="B66" t="s">
        <v>4</v>
      </c>
      <c r="C66">
        <v>12</v>
      </c>
      <c r="D66">
        <v>2011</v>
      </c>
      <c r="E66" s="2" t="str">
        <f t="shared" si="2"/>
        <v>https://datos.sinim.gov.cl/datos_municipales/obtener_datos_municipales.php?area[]=3&amp;subarea[]=T&amp;variables[]=T&amp;periodos[]=12&amp;regiones[]=T&amp;municipios[]=T&amp;corrmon=false</v>
      </c>
      <c r="F66" t="s">
        <v>16</v>
      </c>
    </row>
    <row r="67" spans="1:6">
      <c r="A67">
        <v>3</v>
      </c>
      <c r="B67" t="s">
        <v>4</v>
      </c>
      <c r="C67">
        <v>13</v>
      </c>
      <c r="D67">
        <v>2012</v>
      </c>
      <c r="E67" s="2" t="str">
        <f t="shared" si="2"/>
        <v>https://datos.sinim.gov.cl/datos_municipales/obtener_datos_municipales.php?area[]=3&amp;subarea[]=T&amp;variables[]=T&amp;periodos[]=13&amp;regiones[]=T&amp;municipios[]=T&amp;corrmon=false</v>
      </c>
      <c r="F67" t="s">
        <v>16</v>
      </c>
    </row>
    <row r="68" spans="1:6">
      <c r="A68">
        <v>3</v>
      </c>
      <c r="B68" t="s">
        <v>4</v>
      </c>
      <c r="C68">
        <v>14</v>
      </c>
      <c r="D68">
        <v>2013</v>
      </c>
      <c r="E68" s="2" t="str">
        <f t="shared" si="2"/>
        <v>https://datos.sinim.gov.cl/datos_municipales/obtener_datos_municipales.php?area[]=3&amp;subarea[]=T&amp;variables[]=T&amp;periodos[]=14&amp;regiones[]=T&amp;municipios[]=T&amp;corrmon=false</v>
      </c>
      <c r="F68" t="s">
        <v>16</v>
      </c>
    </row>
    <row r="69" spans="1:6">
      <c r="A69">
        <v>3</v>
      </c>
      <c r="B69" t="s">
        <v>4</v>
      </c>
      <c r="C69">
        <v>15</v>
      </c>
      <c r="D69">
        <v>2014</v>
      </c>
      <c r="E69" s="2" t="str">
        <f t="shared" si="2"/>
        <v>https://datos.sinim.gov.cl/datos_municipales/obtener_datos_municipales.php?area[]=3&amp;subarea[]=T&amp;variables[]=T&amp;periodos[]=15&amp;regiones[]=T&amp;municipios[]=T&amp;corrmon=false</v>
      </c>
      <c r="F69" t="s">
        <v>16</v>
      </c>
    </row>
    <row r="70" spans="1:6">
      <c r="A70">
        <v>3</v>
      </c>
      <c r="B70" t="s">
        <v>4</v>
      </c>
      <c r="C70">
        <v>16</v>
      </c>
      <c r="D70">
        <v>2015</v>
      </c>
      <c r="E70" s="2" t="str">
        <f t="shared" si="2"/>
        <v>https://datos.sinim.gov.cl/datos_municipales/obtener_datos_municipales.php?area[]=3&amp;subarea[]=T&amp;variables[]=T&amp;periodos[]=16&amp;regiones[]=T&amp;municipios[]=T&amp;corrmon=false</v>
      </c>
      <c r="F70" t="s">
        <v>16</v>
      </c>
    </row>
    <row r="71" spans="1:6">
      <c r="A71">
        <v>3</v>
      </c>
      <c r="B71" t="s">
        <v>4</v>
      </c>
      <c r="C71">
        <v>17</v>
      </c>
      <c r="D71">
        <v>2016</v>
      </c>
      <c r="E71" s="2" t="str">
        <f t="shared" si="2"/>
        <v>https://datos.sinim.gov.cl/datos_municipales/obtener_datos_municipales.php?area[]=3&amp;subarea[]=T&amp;variables[]=T&amp;periodos[]=17&amp;regiones[]=T&amp;municipios[]=T&amp;corrmon=false</v>
      </c>
      <c r="F71" t="s">
        <v>16</v>
      </c>
    </row>
    <row r="72" spans="1:6">
      <c r="A72">
        <v>3</v>
      </c>
      <c r="B72" t="s">
        <v>4</v>
      </c>
      <c r="C72">
        <v>18</v>
      </c>
      <c r="D72">
        <v>2017</v>
      </c>
      <c r="E72" s="2" t="str">
        <f t="shared" si="2"/>
        <v>https://datos.sinim.gov.cl/datos_municipales/obtener_datos_municipales.php?area[]=3&amp;subarea[]=T&amp;variables[]=T&amp;periodos[]=18&amp;regiones[]=T&amp;municipios[]=T&amp;corrmon=false</v>
      </c>
      <c r="F72" t="s">
        <v>16</v>
      </c>
    </row>
    <row r="73" spans="1:6">
      <c r="A73">
        <v>3</v>
      </c>
      <c r="B73" t="s">
        <v>4</v>
      </c>
      <c r="C73">
        <v>19</v>
      </c>
      <c r="D73">
        <v>2018</v>
      </c>
      <c r="E73" s="2" t="str">
        <f t="shared" si="2"/>
        <v>https://datos.sinim.gov.cl/datos_municipales/obtener_datos_municipales.php?area[]=3&amp;subarea[]=T&amp;variables[]=T&amp;periodos[]=19&amp;regiones[]=T&amp;municipios[]=T&amp;corrmon=false</v>
      </c>
      <c r="F73" t="s">
        <v>16</v>
      </c>
    </row>
    <row r="74" spans="1:6">
      <c r="A74">
        <v>3</v>
      </c>
      <c r="B74" t="s">
        <v>4</v>
      </c>
      <c r="C74">
        <v>20</v>
      </c>
      <c r="D74">
        <v>2019</v>
      </c>
      <c r="E74" s="2" t="str">
        <f t="shared" si="2"/>
        <v>https://datos.sinim.gov.cl/datos_municipales/obtener_datos_municipales.php?area[]=3&amp;subarea[]=T&amp;variables[]=T&amp;periodos[]=20&amp;regiones[]=T&amp;municipios[]=T&amp;corrmon=false</v>
      </c>
      <c r="F74" t="s">
        <v>16</v>
      </c>
    </row>
    <row r="75" spans="1:6">
      <c r="A75">
        <v>3</v>
      </c>
      <c r="B75" t="s">
        <v>4</v>
      </c>
      <c r="C75">
        <v>21</v>
      </c>
      <c r="D75">
        <v>2020</v>
      </c>
      <c r="E75" s="2" t="str">
        <f t="shared" si="2"/>
        <v>https://datos.sinim.gov.cl/datos_municipales/obtener_datos_municipales.php?area[]=3&amp;subarea[]=T&amp;variables[]=T&amp;periodos[]=21&amp;regiones[]=T&amp;municipios[]=T&amp;corrmon=false</v>
      </c>
      <c r="F75" t="s">
        <v>16</v>
      </c>
    </row>
    <row r="76" spans="1:6">
      <c r="A76">
        <v>3</v>
      </c>
      <c r="B76" t="s">
        <v>4</v>
      </c>
      <c r="C76">
        <v>22</v>
      </c>
      <c r="D76">
        <v>2021</v>
      </c>
      <c r="E76" s="2" t="str">
        <f t="shared" si="2"/>
        <v>https://datos.sinim.gov.cl/datos_municipales/obtener_datos_municipales.php?area[]=3&amp;subarea[]=T&amp;variables[]=T&amp;periodos[]=22&amp;regiones[]=T&amp;municipios[]=T&amp;corrmon=false</v>
      </c>
      <c r="F76" t="s">
        <v>16</v>
      </c>
    </row>
    <row r="77" spans="1:6">
      <c r="A77">
        <v>3</v>
      </c>
      <c r="B77" t="s">
        <v>4</v>
      </c>
      <c r="C77">
        <v>23</v>
      </c>
      <c r="D77">
        <v>2022</v>
      </c>
      <c r="E77" s="2" t="str">
        <f t="shared" si="2"/>
        <v>https://datos.sinim.gov.cl/datos_municipales/obtener_datos_municipales.php?area[]=3&amp;subarea[]=T&amp;variables[]=T&amp;periodos[]=23&amp;regiones[]=T&amp;municipios[]=T&amp;corrmon=false</v>
      </c>
      <c r="F77" t="s">
        <v>16</v>
      </c>
    </row>
    <row r="78" spans="1:6">
      <c r="A78">
        <v>3</v>
      </c>
      <c r="B78" t="s">
        <v>4</v>
      </c>
      <c r="C78">
        <v>24</v>
      </c>
      <c r="D78">
        <v>2023</v>
      </c>
      <c r="E78" s="2" t="str">
        <f t="shared" si="2"/>
        <v>https://datos.sinim.gov.cl/datos_municipales/obtener_datos_municipales.php?area[]=3&amp;subarea[]=T&amp;variables[]=T&amp;periodos[]=24&amp;regiones[]=T&amp;municipios[]=T&amp;corrmon=false</v>
      </c>
      <c r="F78" t="s">
        <v>16</v>
      </c>
    </row>
    <row r="79" spans="1:6">
      <c r="A79">
        <v>4</v>
      </c>
      <c r="B79" t="s">
        <v>5</v>
      </c>
      <c r="C79">
        <v>2</v>
      </c>
      <c r="D79">
        <v>2001</v>
      </c>
      <c r="E79" s="2" t="str">
        <f>+"https://datos.sinim.gov.cl/datos_municipales/obtener_datos_municipales.php?area[]="&amp;A79&amp;"&amp;subarea[]=T&amp;variables[]=T&amp;periodos[]="&amp;C79&amp;"&amp;regiones[]=T&amp;municipios[]=T&amp;corrmon=false"</f>
        <v>https://datos.sinim.gov.cl/datos_municipales/obtener_datos_municipales.php?area[]=4&amp;subarea[]=T&amp;variables[]=T&amp;periodos[]=2&amp;regiones[]=T&amp;municipios[]=T&amp;corrmon=false</v>
      </c>
      <c r="F79" t="s">
        <v>16</v>
      </c>
    </row>
    <row r="80" spans="1:6">
      <c r="A80">
        <v>4</v>
      </c>
      <c r="B80" t="s">
        <v>5</v>
      </c>
      <c r="C80">
        <v>3</v>
      </c>
      <c r="D80">
        <v>2002</v>
      </c>
      <c r="E80" s="2" t="str">
        <f t="shared" ref="E80:E101" si="3">+"https://datos.sinim.gov.cl/datos_municipales/obtener_datos_municipales.php?area[]="&amp;A80&amp;"&amp;subarea[]=T&amp;variables[]=T&amp;periodos[]="&amp;C80&amp;"&amp;regiones[]=T&amp;municipios[]=T&amp;corrmon=false"</f>
        <v>https://datos.sinim.gov.cl/datos_municipales/obtener_datos_municipales.php?area[]=4&amp;subarea[]=T&amp;variables[]=T&amp;periodos[]=3&amp;regiones[]=T&amp;municipios[]=T&amp;corrmon=false</v>
      </c>
      <c r="F80" t="s">
        <v>16</v>
      </c>
    </row>
    <row r="81" spans="1:6">
      <c r="A81">
        <v>4</v>
      </c>
      <c r="B81" t="s">
        <v>5</v>
      </c>
      <c r="C81">
        <v>4</v>
      </c>
      <c r="D81">
        <v>2003</v>
      </c>
      <c r="E81" s="2" t="str">
        <f t="shared" si="3"/>
        <v>https://datos.sinim.gov.cl/datos_municipales/obtener_datos_municipales.php?area[]=4&amp;subarea[]=T&amp;variables[]=T&amp;periodos[]=4&amp;regiones[]=T&amp;municipios[]=T&amp;corrmon=false</v>
      </c>
      <c r="F81" t="s">
        <v>16</v>
      </c>
    </row>
    <row r="82" spans="1:6">
      <c r="A82">
        <v>4</v>
      </c>
      <c r="B82" t="s">
        <v>5</v>
      </c>
      <c r="C82">
        <v>5</v>
      </c>
      <c r="D82">
        <v>2004</v>
      </c>
      <c r="E82" s="2" t="str">
        <f t="shared" si="3"/>
        <v>https://datos.sinim.gov.cl/datos_municipales/obtener_datos_municipales.php?area[]=4&amp;subarea[]=T&amp;variables[]=T&amp;periodos[]=5&amp;regiones[]=T&amp;municipios[]=T&amp;corrmon=false</v>
      </c>
      <c r="F82" t="s">
        <v>16</v>
      </c>
    </row>
    <row r="83" spans="1:6">
      <c r="A83">
        <v>4</v>
      </c>
      <c r="B83" t="s">
        <v>5</v>
      </c>
      <c r="C83">
        <v>6</v>
      </c>
      <c r="D83">
        <v>2005</v>
      </c>
      <c r="E83" s="2" t="str">
        <f t="shared" si="3"/>
        <v>https://datos.sinim.gov.cl/datos_municipales/obtener_datos_municipales.php?area[]=4&amp;subarea[]=T&amp;variables[]=T&amp;periodos[]=6&amp;regiones[]=T&amp;municipios[]=T&amp;corrmon=false</v>
      </c>
      <c r="F83" t="s">
        <v>16</v>
      </c>
    </row>
    <row r="84" spans="1:6">
      <c r="A84">
        <v>4</v>
      </c>
      <c r="B84" t="s">
        <v>5</v>
      </c>
      <c r="C84">
        <v>7</v>
      </c>
      <c r="D84">
        <v>2006</v>
      </c>
      <c r="E84" s="2" t="str">
        <f t="shared" si="3"/>
        <v>https://datos.sinim.gov.cl/datos_municipales/obtener_datos_municipales.php?area[]=4&amp;subarea[]=T&amp;variables[]=T&amp;periodos[]=7&amp;regiones[]=T&amp;municipios[]=T&amp;corrmon=false</v>
      </c>
      <c r="F84" t="s">
        <v>16</v>
      </c>
    </row>
    <row r="85" spans="1:6">
      <c r="A85">
        <v>4</v>
      </c>
      <c r="B85" t="s">
        <v>5</v>
      </c>
      <c r="C85">
        <v>8</v>
      </c>
      <c r="D85">
        <v>2007</v>
      </c>
      <c r="E85" s="2" t="str">
        <f t="shared" si="3"/>
        <v>https://datos.sinim.gov.cl/datos_municipales/obtener_datos_municipales.php?area[]=4&amp;subarea[]=T&amp;variables[]=T&amp;periodos[]=8&amp;regiones[]=T&amp;municipios[]=T&amp;corrmon=false</v>
      </c>
      <c r="F85" t="s">
        <v>16</v>
      </c>
    </row>
    <row r="86" spans="1:6">
      <c r="A86">
        <v>4</v>
      </c>
      <c r="B86" t="s">
        <v>5</v>
      </c>
      <c r="C86">
        <v>9</v>
      </c>
      <c r="D86">
        <v>2008</v>
      </c>
      <c r="E86" s="2" t="str">
        <f t="shared" si="3"/>
        <v>https://datos.sinim.gov.cl/datos_municipales/obtener_datos_municipales.php?area[]=4&amp;subarea[]=T&amp;variables[]=T&amp;periodos[]=9&amp;regiones[]=T&amp;municipios[]=T&amp;corrmon=false</v>
      </c>
      <c r="F86" t="s">
        <v>16</v>
      </c>
    </row>
    <row r="87" spans="1:6">
      <c r="A87">
        <v>4</v>
      </c>
      <c r="B87" t="s">
        <v>5</v>
      </c>
      <c r="C87">
        <v>10</v>
      </c>
      <c r="D87">
        <v>2009</v>
      </c>
      <c r="E87" s="2" t="str">
        <f t="shared" si="3"/>
        <v>https://datos.sinim.gov.cl/datos_municipales/obtener_datos_municipales.php?area[]=4&amp;subarea[]=T&amp;variables[]=T&amp;periodos[]=10&amp;regiones[]=T&amp;municipios[]=T&amp;corrmon=false</v>
      </c>
      <c r="F87" t="s">
        <v>16</v>
      </c>
    </row>
    <row r="88" spans="1:6">
      <c r="A88">
        <v>4</v>
      </c>
      <c r="B88" t="s">
        <v>5</v>
      </c>
      <c r="C88">
        <v>11</v>
      </c>
      <c r="D88">
        <v>2010</v>
      </c>
      <c r="E88" s="2" t="str">
        <f t="shared" si="3"/>
        <v>https://datos.sinim.gov.cl/datos_municipales/obtener_datos_municipales.php?area[]=4&amp;subarea[]=T&amp;variables[]=T&amp;periodos[]=11&amp;regiones[]=T&amp;municipios[]=T&amp;corrmon=false</v>
      </c>
      <c r="F88" t="s">
        <v>16</v>
      </c>
    </row>
    <row r="89" spans="1:6">
      <c r="A89">
        <v>4</v>
      </c>
      <c r="B89" t="s">
        <v>5</v>
      </c>
      <c r="C89">
        <v>12</v>
      </c>
      <c r="D89">
        <v>2011</v>
      </c>
      <c r="E89" s="2" t="str">
        <f t="shared" si="3"/>
        <v>https://datos.sinim.gov.cl/datos_municipales/obtener_datos_municipales.php?area[]=4&amp;subarea[]=T&amp;variables[]=T&amp;periodos[]=12&amp;regiones[]=T&amp;municipios[]=T&amp;corrmon=false</v>
      </c>
      <c r="F89" t="s">
        <v>16</v>
      </c>
    </row>
    <row r="90" spans="1:6">
      <c r="A90">
        <v>4</v>
      </c>
      <c r="B90" t="s">
        <v>5</v>
      </c>
      <c r="C90">
        <v>13</v>
      </c>
      <c r="D90">
        <v>2012</v>
      </c>
      <c r="E90" s="2" t="str">
        <f t="shared" si="3"/>
        <v>https://datos.sinim.gov.cl/datos_municipales/obtener_datos_municipales.php?area[]=4&amp;subarea[]=T&amp;variables[]=T&amp;periodos[]=13&amp;regiones[]=T&amp;municipios[]=T&amp;corrmon=false</v>
      </c>
      <c r="F90" t="s">
        <v>16</v>
      </c>
    </row>
    <row r="91" spans="1:6">
      <c r="A91">
        <v>4</v>
      </c>
      <c r="B91" t="s">
        <v>5</v>
      </c>
      <c r="C91">
        <v>14</v>
      </c>
      <c r="D91">
        <v>2013</v>
      </c>
      <c r="E91" s="2" t="str">
        <f t="shared" si="3"/>
        <v>https://datos.sinim.gov.cl/datos_municipales/obtener_datos_municipales.php?area[]=4&amp;subarea[]=T&amp;variables[]=T&amp;periodos[]=14&amp;regiones[]=T&amp;municipios[]=T&amp;corrmon=false</v>
      </c>
      <c r="F91" t="s">
        <v>16</v>
      </c>
    </row>
    <row r="92" spans="1:6">
      <c r="A92">
        <v>4</v>
      </c>
      <c r="B92" t="s">
        <v>5</v>
      </c>
      <c r="C92">
        <v>15</v>
      </c>
      <c r="D92">
        <v>2014</v>
      </c>
      <c r="E92" s="2" t="str">
        <f t="shared" si="3"/>
        <v>https://datos.sinim.gov.cl/datos_municipales/obtener_datos_municipales.php?area[]=4&amp;subarea[]=T&amp;variables[]=T&amp;periodos[]=15&amp;regiones[]=T&amp;municipios[]=T&amp;corrmon=false</v>
      </c>
      <c r="F92" t="s">
        <v>16</v>
      </c>
    </row>
    <row r="93" spans="1:6">
      <c r="A93">
        <v>4</v>
      </c>
      <c r="B93" t="s">
        <v>5</v>
      </c>
      <c r="C93">
        <v>16</v>
      </c>
      <c r="D93">
        <v>2015</v>
      </c>
      <c r="E93" s="2" t="str">
        <f t="shared" si="3"/>
        <v>https://datos.sinim.gov.cl/datos_municipales/obtener_datos_municipales.php?area[]=4&amp;subarea[]=T&amp;variables[]=T&amp;periodos[]=16&amp;regiones[]=T&amp;municipios[]=T&amp;corrmon=false</v>
      </c>
      <c r="F93" t="s">
        <v>16</v>
      </c>
    </row>
    <row r="94" spans="1:6">
      <c r="A94">
        <v>4</v>
      </c>
      <c r="B94" t="s">
        <v>5</v>
      </c>
      <c r="C94">
        <v>17</v>
      </c>
      <c r="D94">
        <v>2016</v>
      </c>
      <c r="E94" s="2" t="str">
        <f t="shared" si="3"/>
        <v>https://datos.sinim.gov.cl/datos_municipales/obtener_datos_municipales.php?area[]=4&amp;subarea[]=T&amp;variables[]=T&amp;periodos[]=17&amp;regiones[]=T&amp;municipios[]=T&amp;corrmon=false</v>
      </c>
      <c r="F94" t="s">
        <v>16</v>
      </c>
    </row>
    <row r="95" spans="1:6">
      <c r="A95">
        <v>4</v>
      </c>
      <c r="B95" t="s">
        <v>5</v>
      </c>
      <c r="C95">
        <v>18</v>
      </c>
      <c r="D95">
        <v>2017</v>
      </c>
      <c r="E95" s="2" t="str">
        <f t="shared" si="3"/>
        <v>https://datos.sinim.gov.cl/datos_municipales/obtener_datos_municipales.php?area[]=4&amp;subarea[]=T&amp;variables[]=T&amp;periodos[]=18&amp;regiones[]=T&amp;municipios[]=T&amp;corrmon=false</v>
      </c>
      <c r="F95" t="s">
        <v>16</v>
      </c>
    </row>
    <row r="96" spans="1:6">
      <c r="A96">
        <v>4</v>
      </c>
      <c r="B96" t="s">
        <v>5</v>
      </c>
      <c r="C96">
        <v>19</v>
      </c>
      <c r="D96">
        <v>2018</v>
      </c>
      <c r="E96" s="2" t="str">
        <f t="shared" si="3"/>
        <v>https://datos.sinim.gov.cl/datos_municipales/obtener_datos_municipales.php?area[]=4&amp;subarea[]=T&amp;variables[]=T&amp;periodos[]=19&amp;regiones[]=T&amp;municipios[]=T&amp;corrmon=false</v>
      </c>
      <c r="F96" t="s">
        <v>16</v>
      </c>
    </row>
    <row r="97" spans="1:6">
      <c r="A97">
        <v>4</v>
      </c>
      <c r="B97" t="s">
        <v>5</v>
      </c>
      <c r="C97">
        <v>20</v>
      </c>
      <c r="D97">
        <v>2019</v>
      </c>
      <c r="E97" s="2" t="str">
        <f t="shared" si="3"/>
        <v>https://datos.sinim.gov.cl/datos_municipales/obtener_datos_municipales.php?area[]=4&amp;subarea[]=T&amp;variables[]=T&amp;periodos[]=20&amp;regiones[]=T&amp;municipios[]=T&amp;corrmon=false</v>
      </c>
      <c r="F97" t="s">
        <v>16</v>
      </c>
    </row>
    <row r="98" spans="1:6">
      <c r="A98">
        <v>4</v>
      </c>
      <c r="B98" t="s">
        <v>5</v>
      </c>
      <c r="C98">
        <v>21</v>
      </c>
      <c r="D98">
        <v>2020</v>
      </c>
      <c r="E98" s="2" t="str">
        <f t="shared" si="3"/>
        <v>https://datos.sinim.gov.cl/datos_municipales/obtener_datos_municipales.php?area[]=4&amp;subarea[]=T&amp;variables[]=T&amp;periodos[]=21&amp;regiones[]=T&amp;municipios[]=T&amp;corrmon=false</v>
      </c>
      <c r="F98" t="s">
        <v>16</v>
      </c>
    </row>
    <row r="99" spans="1:6">
      <c r="A99">
        <v>4</v>
      </c>
      <c r="B99" t="s">
        <v>5</v>
      </c>
      <c r="C99">
        <v>22</v>
      </c>
      <c r="D99">
        <v>2021</v>
      </c>
      <c r="E99" s="2" t="str">
        <f t="shared" si="3"/>
        <v>https://datos.sinim.gov.cl/datos_municipales/obtener_datos_municipales.php?area[]=4&amp;subarea[]=T&amp;variables[]=T&amp;periodos[]=22&amp;regiones[]=T&amp;municipios[]=T&amp;corrmon=false</v>
      </c>
      <c r="F99" t="s">
        <v>16</v>
      </c>
    </row>
    <row r="100" spans="1:6">
      <c r="A100">
        <v>4</v>
      </c>
      <c r="B100" t="s">
        <v>5</v>
      </c>
      <c r="C100">
        <v>23</v>
      </c>
      <c r="D100">
        <v>2022</v>
      </c>
      <c r="E100" s="2" t="str">
        <f t="shared" si="3"/>
        <v>https://datos.sinim.gov.cl/datos_municipales/obtener_datos_municipales.php?area[]=4&amp;subarea[]=T&amp;variables[]=T&amp;periodos[]=23&amp;regiones[]=T&amp;municipios[]=T&amp;corrmon=false</v>
      </c>
      <c r="F100" t="s">
        <v>16</v>
      </c>
    </row>
    <row r="101" spans="1:6">
      <c r="A101">
        <v>4</v>
      </c>
      <c r="B101" t="s">
        <v>5</v>
      </c>
      <c r="C101">
        <v>24</v>
      </c>
      <c r="D101">
        <v>2023</v>
      </c>
      <c r="E101" s="2" t="str">
        <f t="shared" si="3"/>
        <v>https://datos.sinim.gov.cl/datos_municipales/obtener_datos_municipales.php?area[]=4&amp;subarea[]=T&amp;variables[]=T&amp;periodos[]=24&amp;regiones[]=T&amp;municipios[]=T&amp;corrmon=false</v>
      </c>
      <c r="F101" t="s">
        <v>16</v>
      </c>
    </row>
    <row r="102" spans="1:6">
      <c r="A102">
        <v>5</v>
      </c>
      <c r="B102" t="s">
        <v>6</v>
      </c>
      <c r="C102">
        <v>2</v>
      </c>
      <c r="D102">
        <v>2001</v>
      </c>
      <c r="E102" s="2" t="str">
        <f>+"https://datos.sinim.gov.cl/datos_municipales/obtener_datos_municipales.php?area[]="&amp;A102&amp;"&amp;subarea[]=T&amp;variables[]=T&amp;periodos[]="&amp;C102&amp;"&amp;regiones[]=T&amp;municipios[]=T&amp;corrmon=false"</f>
        <v>https://datos.sinim.gov.cl/datos_municipales/obtener_datos_municipales.php?area[]=5&amp;subarea[]=T&amp;variables[]=T&amp;periodos[]=2&amp;regiones[]=T&amp;municipios[]=T&amp;corrmon=false</v>
      </c>
      <c r="F102" t="s">
        <v>16</v>
      </c>
    </row>
    <row r="103" spans="1:6">
      <c r="A103">
        <v>5</v>
      </c>
      <c r="B103" t="s">
        <v>6</v>
      </c>
      <c r="C103">
        <v>3</v>
      </c>
      <c r="D103">
        <v>2002</v>
      </c>
      <c r="E103" s="2" t="str">
        <f t="shared" ref="E103:E124" si="4">+"https://datos.sinim.gov.cl/datos_municipales/obtener_datos_municipales.php?area[]="&amp;A103&amp;"&amp;subarea[]=T&amp;variables[]=T&amp;periodos[]="&amp;C103&amp;"&amp;regiones[]=T&amp;municipios[]=T&amp;corrmon=false"</f>
        <v>https://datos.sinim.gov.cl/datos_municipales/obtener_datos_municipales.php?area[]=5&amp;subarea[]=T&amp;variables[]=T&amp;periodos[]=3&amp;regiones[]=T&amp;municipios[]=T&amp;corrmon=false</v>
      </c>
      <c r="F103" t="s">
        <v>16</v>
      </c>
    </row>
    <row r="104" spans="1:6">
      <c r="A104">
        <v>5</v>
      </c>
      <c r="B104" t="s">
        <v>6</v>
      </c>
      <c r="C104">
        <v>4</v>
      </c>
      <c r="D104">
        <v>2003</v>
      </c>
      <c r="E104" s="2" t="str">
        <f t="shared" si="4"/>
        <v>https://datos.sinim.gov.cl/datos_municipales/obtener_datos_municipales.php?area[]=5&amp;subarea[]=T&amp;variables[]=T&amp;periodos[]=4&amp;regiones[]=T&amp;municipios[]=T&amp;corrmon=false</v>
      </c>
      <c r="F104" t="s">
        <v>16</v>
      </c>
    </row>
    <row r="105" spans="1:6">
      <c r="A105">
        <v>5</v>
      </c>
      <c r="B105" t="s">
        <v>6</v>
      </c>
      <c r="C105">
        <v>5</v>
      </c>
      <c r="D105">
        <v>2004</v>
      </c>
      <c r="E105" s="2" t="str">
        <f t="shared" si="4"/>
        <v>https://datos.sinim.gov.cl/datos_municipales/obtener_datos_municipales.php?area[]=5&amp;subarea[]=T&amp;variables[]=T&amp;periodos[]=5&amp;regiones[]=T&amp;municipios[]=T&amp;corrmon=false</v>
      </c>
      <c r="F105" t="s">
        <v>16</v>
      </c>
    </row>
    <row r="106" spans="1:6">
      <c r="A106">
        <v>5</v>
      </c>
      <c r="B106" t="s">
        <v>6</v>
      </c>
      <c r="C106">
        <v>6</v>
      </c>
      <c r="D106">
        <v>2005</v>
      </c>
      <c r="E106" s="2" t="str">
        <f t="shared" si="4"/>
        <v>https://datos.sinim.gov.cl/datos_municipales/obtener_datos_municipales.php?area[]=5&amp;subarea[]=T&amp;variables[]=T&amp;periodos[]=6&amp;regiones[]=T&amp;municipios[]=T&amp;corrmon=false</v>
      </c>
      <c r="F106" t="s">
        <v>16</v>
      </c>
    </row>
    <row r="107" spans="1:6">
      <c r="A107">
        <v>5</v>
      </c>
      <c r="B107" t="s">
        <v>6</v>
      </c>
      <c r="C107">
        <v>7</v>
      </c>
      <c r="D107">
        <v>2006</v>
      </c>
      <c r="E107" s="2" t="str">
        <f t="shared" si="4"/>
        <v>https://datos.sinim.gov.cl/datos_municipales/obtener_datos_municipales.php?area[]=5&amp;subarea[]=T&amp;variables[]=T&amp;periodos[]=7&amp;regiones[]=T&amp;municipios[]=T&amp;corrmon=false</v>
      </c>
      <c r="F107" t="s">
        <v>16</v>
      </c>
    </row>
    <row r="108" spans="1:6">
      <c r="A108">
        <v>5</v>
      </c>
      <c r="B108" t="s">
        <v>6</v>
      </c>
      <c r="C108">
        <v>8</v>
      </c>
      <c r="D108">
        <v>2007</v>
      </c>
      <c r="E108" s="2" t="str">
        <f t="shared" si="4"/>
        <v>https://datos.sinim.gov.cl/datos_municipales/obtener_datos_municipales.php?area[]=5&amp;subarea[]=T&amp;variables[]=T&amp;periodos[]=8&amp;regiones[]=T&amp;municipios[]=T&amp;corrmon=false</v>
      </c>
      <c r="F108" t="s">
        <v>16</v>
      </c>
    </row>
    <row r="109" spans="1:6">
      <c r="A109">
        <v>5</v>
      </c>
      <c r="B109" t="s">
        <v>6</v>
      </c>
      <c r="C109">
        <v>9</v>
      </c>
      <c r="D109">
        <v>2008</v>
      </c>
      <c r="E109" s="2" t="str">
        <f t="shared" si="4"/>
        <v>https://datos.sinim.gov.cl/datos_municipales/obtener_datos_municipales.php?area[]=5&amp;subarea[]=T&amp;variables[]=T&amp;periodos[]=9&amp;regiones[]=T&amp;municipios[]=T&amp;corrmon=false</v>
      </c>
      <c r="F109" t="s">
        <v>16</v>
      </c>
    </row>
    <row r="110" spans="1:6">
      <c r="A110">
        <v>5</v>
      </c>
      <c r="B110" t="s">
        <v>6</v>
      </c>
      <c r="C110">
        <v>10</v>
      </c>
      <c r="D110">
        <v>2009</v>
      </c>
      <c r="E110" s="2" t="str">
        <f t="shared" si="4"/>
        <v>https://datos.sinim.gov.cl/datos_municipales/obtener_datos_municipales.php?area[]=5&amp;subarea[]=T&amp;variables[]=T&amp;periodos[]=10&amp;regiones[]=T&amp;municipios[]=T&amp;corrmon=false</v>
      </c>
      <c r="F110" t="s">
        <v>16</v>
      </c>
    </row>
    <row r="111" spans="1:6">
      <c r="A111">
        <v>5</v>
      </c>
      <c r="B111" t="s">
        <v>6</v>
      </c>
      <c r="C111">
        <v>11</v>
      </c>
      <c r="D111">
        <v>2010</v>
      </c>
      <c r="E111" s="2" t="str">
        <f t="shared" si="4"/>
        <v>https://datos.sinim.gov.cl/datos_municipales/obtener_datos_municipales.php?area[]=5&amp;subarea[]=T&amp;variables[]=T&amp;periodos[]=11&amp;regiones[]=T&amp;municipios[]=T&amp;corrmon=false</v>
      </c>
      <c r="F111" t="s">
        <v>16</v>
      </c>
    </row>
    <row r="112" spans="1:6">
      <c r="A112">
        <v>5</v>
      </c>
      <c r="B112" t="s">
        <v>6</v>
      </c>
      <c r="C112">
        <v>12</v>
      </c>
      <c r="D112">
        <v>2011</v>
      </c>
      <c r="E112" s="2" t="str">
        <f t="shared" si="4"/>
        <v>https://datos.sinim.gov.cl/datos_municipales/obtener_datos_municipales.php?area[]=5&amp;subarea[]=T&amp;variables[]=T&amp;periodos[]=12&amp;regiones[]=T&amp;municipios[]=T&amp;corrmon=false</v>
      </c>
      <c r="F112" t="s">
        <v>16</v>
      </c>
    </row>
    <row r="113" spans="1:6">
      <c r="A113">
        <v>5</v>
      </c>
      <c r="B113" t="s">
        <v>6</v>
      </c>
      <c r="C113">
        <v>13</v>
      </c>
      <c r="D113">
        <v>2012</v>
      </c>
      <c r="E113" s="2" t="str">
        <f t="shared" si="4"/>
        <v>https://datos.sinim.gov.cl/datos_municipales/obtener_datos_municipales.php?area[]=5&amp;subarea[]=T&amp;variables[]=T&amp;periodos[]=13&amp;regiones[]=T&amp;municipios[]=T&amp;corrmon=false</v>
      </c>
      <c r="F113" t="s">
        <v>16</v>
      </c>
    </row>
    <row r="114" spans="1:6">
      <c r="A114">
        <v>5</v>
      </c>
      <c r="B114" t="s">
        <v>6</v>
      </c>
      <c r="C114">
        <v>14</v>
      </c>
      <c r="D114">
        <v>2013</v>
      </c>
      <c r="E114" s="2" t="str">
        <f t="shared" si="4"/>
        <v>https://datos.sinim.gov.cl/datos_municipales/obtener_datos_municipales.php?area[]=5&amp;subarea[]=T&amp;variables[]=T&amp;periodos[]=14&amp;regiones[]=T&amp;municipios[]=T&amp;corrmon=false</v>
      </c>
      <c r="F114" t="s">
        <v>16</v>
      </c>
    </row>
    <row r="115" spans="1:6">
      <c r="A115">
        <v>5</v>
      </c>
      <c r="B115" t="s">
        <v>6</v>
      </c>
      <c r="C115">
        <v>15</v>
      </c>
      <c r="D115">
        <v>2014</v>
      </c>
      <c r="E115" s="2" t="str">
        <f t="shared" si="4"/>
        <v>https://datos.sinim.gov.cl/datos_municipales/obtener_datos_municipales.php?area[]=5&amp;subarea[]=T&amp;variables[]=T&amp;periodos[]=15&amp;regiones[]=T&amp;municipios[]=T&amp;corrmon=false</v>
      </c>
      <c r="F115" t="s">
        <v>16</v>
      </c>
    </row>
    <row r="116" spans="1:6">
      <c r="A116">
        <v>5</v>
      </c>
      <c r="B116" t="s">
        <v>6</v>
      </c>
      <c r="C116">
        <v>16</v>
      </c>
      <c r="D116">
        <v>2015</v>
      </c>
      <c r="E116" s="2" t="str">
        <f t="shared" si="4"/>
        <v>https://datos.sinim.gov.cl/datos_municipales/obtener_datos_municipales.php?area[]=5&amp;subarea[]=T&amp;variables[]=T&amp;periodos[]=16&amp;regiones[]=T&amp;municipios[]=T&amp;corrmon=false</v>
      </c>
      <c r="F116" t="s">
        <v>16</v>
      </c>
    </row>
    <row r="117" spans="1:6">
      <c r="A117">
        <v>5</v>
      </c>
      <c r="B117" t="s">
        <v>6</v>
      </c>
      <c r="C117">
        <v>17</v>
      </c>
      <c r="D117">
        <v>2016</v>
      </c>
      <c r="E117" s="2" t="str">
        <f t="shared" si="4"/>
        <v>https://datos.sinim.gov.cl/datos_municipales/obtener_datos_municipales.php?area[]=5&amp;subarea[]=T&amp;variables[]=T&amp;periodos[]=17&amp;regiones[]=T&amp;municipios[]=T&amp;corrmon=false</v>
      </c>
      <c r="F117" t="s">
        <v>16</v>
      </c>
    </row>
    <row r="118" spans="1:6">
      <c r="A118">
        <v>5</v>
      </c>
      <c r="B118" t="s">
        <v>6</v>
      </c>
      <c r="C118">
        <v>18</v>
      </c>
      <c r="D118">
        <v>2017</v>
      </c>
      <c r="E118" s="2" t="str">
        <f t="shared" si="4"/>
        <v>https://datos.sinim.gov.cl/datos_municipales/obtener_datos_municipales.php?area[]=5&amp;subarea[]=T&amp;variables[]=T&amp;periodos[]=18&amp;regiones[]=T&amp;municipios[]=T&amp;corrmon=false</v>
      </c>
      <c r="F118" t="s">
        <v>16</v>
      </c>
    </row>
    <row r="119" spans="1:6">
      <c r="A119">
        <v>5</v>
      </c>
      <c r="B119" t="s">
        <v>6</v>
      </c>
      <c r="C119">
        <v>19</v>
      </c>
      <c r="D119">
        <v>2018</v>
      </c>
      <c r="E119" s="2" t="str">
        <f t="shared" si="4"/>
        <v>https://datos.sinim.gov.cl/datos_municipales/obtener_datos_municipales.php?area[]=5&amp;subarea[]=T&amp;variables[]=T&amp;periodos[]=19&amp;regiones[]=T&amp;municipios[]=T&amp;corrmon=false</v>
      </c>
      <c r="F119" t="s">
        <v>16</v>
      </c>
    </row>
    <row r="120" spans="1:6">
      <c r="A120">
        <v>5</v>
      </c>
      <c r="B120" t="s">
        <v>6</v>
      </c>
      <c r="C120">
        <v>20</v>
      </c>
      <c r="D120">
        <v>2019</v>
      </c>
      <c r="E120" s="2" t="str">
        <f t="shared" si="4"/>
        <v>https://datos.sinim.gov.cl/datos_municipales/obtener_datos_municipales.php?area[]=5&amp;subarea[]=T&amp;variables[]=T&amp;periodos[]=20&amp;regiones[]=T&amp;municipios[]=T&amp;corrmon=false</v>
      </c>
      <c r="F120" t="s">
        <v>16</v>
      </c>
    </row>
    <row r="121" spans="1:6">
      <c r="A121">
        <v>5</v>
      </c>
      <c r="B121" t="s">
        <v>6</v>
      </c>
      <c r="C121">
        <v>21</v>
      </c>
      <c r="D121">
        <v>2020</v>
      </c>
      <c r="E121" s="2" t="str">
        <f t="shared" si="4"/>
        <v>https://datos.sinim.gov.cl/datos_municipales/obtener_datos_municipales.php?area[]=5&amp;subarea[]=T&amp;variables[]=T&amp;periodos[]=21&amp;regiones[]=T&amp;municipios[]=T&amp;corrmon=false</v>
      </c>
      <c r="F121" t="s">
        <v>16</v>
      </c>
    </row>
    <row r="122" spans="1:6">
      <c r="A122">
        <v>5</v>
      </c>
      <c r="B122" t="s">
        <v>6</v>
      </c>
      <c r="C122">
        <v>22</v>
      </c>
      <c r="D122">
        <v>2021</v>
      </c>
      <c r="E122" s="2" t="str">
        <f t="shared" si="4"/>
        <v>https://datos.sinim.gov.cl/datos_municipales/obtener_datos_municipales.php?area[]=5&amp;subarea[]=T&amp;variables[]=T&amp;periodos[]=22&amp;regiones[]=T&amp;municipios[]=T&amp;corrmon=false</v>
      </c>
      <c r="F122" t="s">
        <v>16</v>
      </c>
    </row>
    <row r="123" spans="1:6">
      <c r="A123">
        <v>5</v>
      </c>
      <c r="B123" t="s">
        <v>6</v>
      </c>
      <c r="C123">
        <v>23</v>
      </c>
      <c r="D123">
        <v>2022</v>
      </c>
      <c r="E123" s="2" t="str">
        <f t="shared" si="4"/>
        <v>https://datos.sinim.gov.cl/datos_municipales/obtener_datos_municipales.php?area[]=5&amp;subarea[]=T&amp;variables[]=T&amp;periodos[]=23&amp;regiones[]=T&amp;municipios[]=T&amp;corrmon=false</v>
      </c>
      <c r="F123" t="s">
        <v>16</v>
      </c>
    </row>
    <row r="124" spans="1:6">
      <c r="A124">
        <v>5</v>
      </c>
      <c r="B124" t="s">
        <v>6</v>
      </c>
      <c r="C124">
        <v>24</v>
      </c>
      <c r="D124">
        <v>2023</v>
      </c>
      <c r="E124" s="2" t="str">
        <f t="shared" si="4"/>
        <v>https://datos.sinim.gov.cl/datos_municipales/obtener_datos_municipales.php?area[]=5&amp;subarea[]=T&amp;variables[]=T&amp;periodos[]=24&amp;regiones[]=T&amp;municipios[]=T&amp;corrmon=false</v>
      </c>
      <c r="F124" t="s">
        <v>16</v>
      </c>
    </row>
    <row r="125" spans="1:6">
      <c r="A125">
        <v>6</v>
      </c>
      <c r="B125" t="s">
        <v>7</v>
      </c>
      <c r="C125">
        <v>2</v>
      </c>
      <c r="D125">
        <v>2001</v>
      </c>
      <c r="E125" s="2" t="str">
        <f>+"https://datos.sinim.gov.cl/datos_municipales/obtener_datos_municipales.php?area[]="&amp;A125&amp;"&amp;subarea[]=T&amp;variables[]=T&amp;periodos[]="&amp;C125&amp;"&amp;regiones[]=T&amp;municipios[]=T&amp;corrmon=false"</f>
        <v>https://datos.sinim.gov.cl/datos_municipales/obtener_datos_municipales.php?area[]=6&amp;subarea[]=T&amp;variables[]=T&amp;periodos[]=2&amp;regiones[]=T&amp;municipios[]=T&amp;corrmon=false</v>
      </c>
      <c r="F125" t="s">
        <v>16</v>
      </c>
    </row>
    <row r="126" spans="1:6">
      <c r="A126">
        <v>6</v>
      </c>
      <c r="B126" t="s">
        <v>7</v>
      </c>
      <c r="C126">
        <v>3</v>
      </c>
      <c r="D126">
        <v>2002</v>
      </c>
      <c r="E126" s="2" t="str">
        <f t="shared" ref="E126:E147" si="5">+"https://datos.sinim.gov.cl/datos_municipales/obtener_datos_municipales.php?area[]="&amp;A126&amp;"&amp;subarea[]=T&amp;variables[]=T&amp;periodos[]="&amp;C126&amp;"&amp;regiones[]=T&amp;municipios[]=T&amp;corrmon=false"</f>
        <v>https://datos.sinim.gov.cl/datos_municipales/obtener_datos_municipales.php?area[]=6&amp;subarea[]=T&amp;variables[]=T&amp;periodos[]=3&amp;regiones[]=T&amp;municipios[]=T&amp;corrmon=false</v>
      </c>
      <c r="F126" t="s">
        <v>16</v>
      </c>
    </row>
    <row r="127" spans="1:6">
      <c r="A127">
        <v>6</v>
      </c>
      <c r="B127" t="s">
        <v>7</v>
      </c>
      <c r="C127">
        <v>4</v>
      </c>
      <c r="D127">
        <v>2003</v>
      </c>
      <c r="E127" s="2" t="str">
        <f t="shared" si="5"/>
        <v>https://datos.sinim.gov.cl/datos_municipales/obtener_datos_municipales.php?area[]=6&amp;subarea[]=T&amp;variables[]=T&amp;periodos[]=4&amp;regiones[]=T&amp;municipios[]=T&amp;corrmon=false</v>
      </c>
      <c r="F127" t="s">
        <v>16</v>
      </c>
    </row>
    <row r="128" spans="1:6">
      <c r="A128">
        <v>6</v>
      </c>
      <c r="B128" t="s">
        <v>7</v>
      </c>
      <c r="C128">
        <v>5</v>
      </c>
      <c r="D128">
        <v>2004</v>
      </c>
      <c r="E128" s="2" t="str">
        <f t="shared" si="5"/>
        <v>https://datos.sinim.gov.cl/datos_municipales/obtener_datos_municipales.php?area[]=6&amp;subarea[]=T&amp;variables[]=T&amp;periodos[]=5&amp;regiones[]=T&amp;municipios[]=T&amp;corrmon=false</v>
      </c>
      <c r="F128" t="s">
        <v>16</v>
      </c>
    </row>
    <row r="129" spans="1:6">
      <c r="A129">
        <v>6</v>
      </c>
      <c r="B129" t="s">
        <v>7</v>
      </c>
      <c r="C129">
        <v>6</v>
      </c>
      <c r="D129">
        <v>2005</v>
      </c>
      <c r="E129" s="2" t="str">
        <f t="shared" si="5"/>
        <v>https://datos.sinim.gov.cl/datos_municipales/obtener_datos_municipales.php?area[]=6&amp;subarea[]=T&amp;variables[]=T&amp;periodos[]=6&amp;regiones[]=T&amp;municipios[]=T&amp;corrmon=false</v>
      </c>
      <c r="F129" t="s">
        <v>16</v>
      </c>
    </row>
    <row r="130" spans="1:6">
      <c r="A130">
        <v>6</v>
      </c>
      <c r="B130" t="s">
        <v>7</v>
      </c>
      <c r="C130">
        <v>7</v>
      </c>
      <c r="D130">
        <v>2006</v>
      </c>
      <c r="E130" s="2" t="str">
        <f t="shared" si="5"/>
        <v>https://datos.sinim.gov.cl/datos_municipales/obtener_datos_municipales.php?area[]=6&amp;subarea[]=T&amp;variables[]=T&amp;periodos[]=7&amp;regiones[]=T&amp;municipios[]=T&amp;corrmon=false</v>
      </c>
      <c r="F130" t="s">
        <v>16</v>
      </c>
    </row>
    <row r="131" spans="1:6">
      <c r="A131">
        <v>6</v>
      </c>
      <c r="B131" t="s">
        <v>7</v>
      </c>
      <c r="C131">
        <v>8</v>
      </c>
      <c r="D131">
        <v>2007</v>
      </c>
      <c r="E131" s="2" t="str">
        <f t="shared" si="5"/>
        <v>https://datos.sinim.gov.cl/datos_municipales/obtener_datos_municipales.php?area[]=6&amp;subarea[]=T&amp;variables[]=T&amp;periodos[]=8&amp;regiones[]=T&amp;municipios[]=T&amp;corrmon=false</v>
      </c>
      <c r="F131" t="s">
        <v>16</v>
      </c>
    </row>
    <row r="132" spans="1:6">
      <c r="A132">
        <v>6</v>
      </c>
      <c r="B132" t="s">
        <v>7</v>
      </c>
      <c r="C132">
        <v>9</v>
      </c>
      <c r="D132">
        <v>2008</v>
      </c>
      <c r="E132" s="2" t="str">
        <f t="shared" si="5"/>
        <v>https://datos.sinim.gov.cl/datos_municipales/obtener_datos_municipales.php?area[]=6&amp;subarea[]=T&amp;variables[]=T&amp;periodos[]=9&amp;regiones[]=T&amp;municipios[]=T&amp;corrmon=false</v>
      </c>
      <c r="F132" t="s">
        <v>16</v>
      </c>
    </row>
    <row r="133" spans="1:6">
      <c r="A133">
        <v>6</v>
      </c>
      <c r="B133" t="s">
        <v>7</v>
      </c>
      <c r="C133">
        <v>10</v>
      </c>
      <c r="D133">
        <v>2009</v>
      </c>
      <c r="E133" s="2" t="str">
        <f t="shared" si="5"/>
        <v>https://datos.sinim.gov.cl/datos_municipales/obtener_datos_municipales.php?area[]=6&amp;subarea[]=T&amp;variables[]=T&amp;periodos[]=10&amp;regiones[]=T&amp;municipios[]=T&amp;corrmon=false</v>
      </c>
      <c r="F133" t="s">
        <v>16</v>
      </c>
    </row>
    <row r="134" spans="1:6">
      <c r="A134">
        <v>6</v>
      </c>
      <c r="B134" t="s">
        <v>7</v>
      </c>
      <c r="C134">
        <v>11</v>
      </c>
      <c r="D134">
        <v>2010</v>
      </c>
      <c r="E134" s="2" t="str">
        <f t="shared" si="5"/>
        <v>https://datos.sinim.gov.cl/datos_municipales/obtener_datos_municipales.php?area[]=6&amp;subarea[]=T&amp;variables[]=T&amp;periodos[]=11&amp;regiones[]=T&amp;municipios[]=T&amp;corrmon=false</v>
      </c>
      <c r="F134" t="s">
        <v>16</v>
      </c>
    </row>
    <row r="135" spans="1:6">
      <c r="A135">
        <v>6</v>
      </c>
      <c r="B135" t="s">
        <v>7</v>
      </c>
      <c r="C135">
        <v>12</v>
      </c>
      <c r="D135">
        <v>2011</v>
      </c>
      <c r="E135" s="2" t="str">
        <f t="shared" si="5"/>
        <v>https://datos.sinim.gov.cl/datos_municipales/obtener_datos_municipales.php?area[]=6&amp;subarea[]=T&amp;variables[]=T&amp;periodos[]=12&amp;regiones[]=T&amp;municipios[]=T&amp;corrmon=false</v>
      </c>
      <c r="F135" t="s">
        <v>16</v>
      </c>
    </row>
    <row r="136" spans="1:6">
      <c r="A136">
        <v>6</v>
      </c>
      <c r="B136" t="s">
        <v>7</v>
      </c>
      <c r="C136">
        <v>13</v>
      </c>
      <c r="D136">
        <v>2012</v>
      </c>
      <c r="E136" s="2" t="str">
        <f t="shared" si="5"/>
        <v>https://datos.sinim.gov.cl/datos_municipales/obtener_datos_municipales.php?area[]=6&amp;subarea[]=T&amp;variables[]=T&amp;periodos[]=13&amp;regiones[]=T&amp;municipios[]=T&amp;corrmon=false</v>
      </c>
      <c r="F136" t="s">
        <v>16</v>
      </c>
    </row>
    <row r="137" spans="1:6">
      <c r="A137">
        <v>6</v>
      </c>
      <c r="B137" t="s">
        <v>7</v>
      </c>
      <c r="C137">
        <v>14</v>
      </c>
      <c r="D137">
        <v>2013</v>
      </c>
      <c r="E137" s="2" t="str">
        <f t="shared" si="5"/>
        <v>https://datos.sinim.gov.cl/datos_municipales/obtener_datos_municipales.php?area[]=6&amp;subarea[]=T&amp;variables[]=T&amp;periodos[]=14&amp;regiones[]=T&amp;municipios[]=T&amp;corrmon=false</v>
      </c>
      <c r="F137" t="s">
        <v>16</v>
      </c>
    </row>
    <row r="138" spans="1:6">
      <c r="A138">
        <v>6</v>
      </c>
      <c r="B138" t="s">
        <v>7</v>
      </c>
      <c r="C138">
        <v>15</v>
      </c>
      <c r="D138">
        <v>2014</v>
      </c>
      <c r="E138" s="2" t="str">
        <f t="shared" si="5"/>
        <v>https://datos.sinim.gov.cl/datos_municipales/obtener_datos_municipales.php?area[]=6&amp;subarea[]=T&amp;variables[]=T&amp;periodos[]=15&amp;regiones[]=T&amp;municipios[]=T&amp;corrmon=false</v>
      </c>
      <c r="F138" t="s">
        <v>16</v>
      </c>
    </row>
    <row r="139" spans="1:6">
      <c r="A139">
        <v>6</v>
      </c>
      <c r="B139" t="s">
        <v>7</v>
      </c>
      <c r="C139">
        <v>16</v>
      </c>
      <c r="D139">
        <v>2015</v>
      </c>
      <c r="E139" s="2" t="str">
        <f t="shared" si="5"/>
        <v>https://datos.sinim.gov.cl/datos_municipales/obtener_datos_municipales.php?area[]=6&amp;subarea[]=T&amp;variables[]=T&amp;periodos[]=16&amp;regiones[]=T&amp;municipios[]=T&amp;corrmon=false</v>
      </c>
      <c r="F139" t="s">
        <v>16</v>
      </c>
    </row>
    <row r="140" spans="1:6">
      <c r="A140">
        <v>6</v>
      </c>
      <c r="B140" t="s">
        <v>7</v>
      </c>
      <c r="C140">
        <v>17</v>
      </c>
      <c r="D140">
        <v>2016</v>
      </c>
      <c r="E140" s="2" t="str">
        <f t="shared" si="5"/>
        <v>https://datos.sinim.gov.cl/datos_municipales/obtener_datos_municipales.php?area[]=6&amp;subarea[]=T&amp;variables[]=T&amp;periodos[]=17&amp;regiones[]=T&amp;municipios[]=T&amp;corrmon=false</v>
      </c>
      <c r="F140" t="s">
        <v>16</v>
      </c>
    </row>
    <row r="141" spans="1:6">
      <c r="A141">
        <v>6</v>
      </c>
      <c r="B141" t="s">
        <v>7</v>
      </c>
      <c r="C141">
        <v>18</v>
      </c>
      <c r="D141">
        <v>2017</v>
      </c>
      <c r="E141" s="2" t="str">
        <f t="shared" si="5"/>
        <v>https://datos.sinim.gov.cl/datos_municipales/obtener_datos_municipales.php?area[]=6&amp;subarea[]=T&amp;variables[]=T&amp;periodos[]=18&amp;regiones[]=T&amp;municipios[]=T&amp;corrmon=false</v>
      </c>
      <c r="F141" t="s">
        <v>16</v>
      </c>
    </row>
    <row r="142" spans="1:6">
      <c r="A142">
        <v>6</v>
      </c>
      <c r="B142" t="s">
        <v>7</v>
      </c>
      <c r="C142">
        <v>19</v>
      </c>
      <c r="D142">
        <v>2018</v>
      </c>
      <c r="E142" s="2" t="str">
        <f t="shared" si="5"/>
        <v>https://datos.sinim.gov.cl/datos_municipales/obtener_datos_municipales.php?area[]=6&amp;subarea[]=T&amp;variables[]=T&amp;periodos[]=19&amp;regiones[]=T&amp;municipios[]=T&amp;corrmon=false</v>
      </c>
      <c r="F142" t="s">
        <v>16</v>
      </c>
    </row>
    <row r="143" spans="1:6">
      <c r="A143">
        <v>6</v>
      </c>
      <c r="B143" t="s">
        <v>7</v>
      </c>
      <c r="C143">
        <v>20</v>
      </c>
      <c r="D143">
        <v>2019</v>
      </c>
      <c r="E143" s="2" t="str">
        <f t="shared" si="5"/>
        <v>https://datos.sinim.gov.cl/datos_municipales/obtener_datos_municipales.php?area[]=6&amp;subarea[]=T&amp;variables[]=T&amp;periodos[]=20&amp;regiones[]=T&amp;municipios[]=T&amp;corrmon=false</v>
      </c>
      <c r="F143" t="s">
        <v>16</v>
      </c>
    </row>
    <row r="144" spans="1:6">
      <c r="A144">
        <v>6</v>
      </c>
      <c r="B144" t="s">
        <v>7</v>
      </c>
      <c r="C144">
        <v>21</v>
      </c>
      <c r="D144">
        <v>2020</v>
      </c>
      <c r="E144" s="2" t="str">
        <f t="shared" si="5"/>
        <v>https://datos.sinim.gov.cl/datos_municipales/obtener_datos_municipales.php?area[]=6&amp;subarea[]=T&amp;variables[]=T&amp;periodos[]=21&amp;regiones[]=T&amp;municipios[]=T&amp;corrmon=false</v>
      </c>
      <c r="F144" t="s">
        <v>16</v>
      </c>
    </row>
    <row r="145" spans="1:6">
      <c r="A145">
        <v>6</v>
      </c>
      <c r="B145" t="s">
        <v>7</v>
      </c>
      <c r="C145">
        <v>22</v>
      </c>
      <c r="D145">
        <v>2021</v>
      </c>
      <c r="E145" s="2" t="str">
        <f t="shared" si="5"/>
        <v>https://datos.sinim.gov.cl/datos_municipales/obtener_datos_municipales.php?area[]=6&amp;subarea[]=T&amp;variables[]=T&amp;periodos[]=22&amp;regiones[]=T&amp;municipios[]=T&amp;corrmon=false</v>
      </c>
      <c r="F145" t="s">
        <v>16</v>
      </c>
    </row>
    <row r="146" spans="1:6">
      <c r="A146">
        <v>6</v>
      </c>
      <c r="B146" t="s">
        <v>7</v>
      </c>
      <c r="C146">
        <v>23</v>
      </c>
      <c r="D146">
        <v>2022</v>
      </c>
      <c r="E146" s="2" t="str">
        <f t="shared" si="5"/>
        <v>https://datos.sinim.gov.cl/datos_municipales/obtener_datos_municipales.php?area[]=6&amp;subarea[]=T&amp;variables[]=T&amp;periodos[]=23&amp;regiones[]=T&amp;municipios[]=T&amp;corrmon=false</v>
      </c>
      <c r="F146" t="s">
        <v>16</v>
      </c>
    </row>
    <row r="147" spans="1:6">
      <c r="A147">
        <v>6</v>
      </c>
      <c r="B147" t="s">
        <v>7</v>
      </c>
      <c r="C147">
        <v>24</v>
      </c>
      <c r="D147">
        <v>2023</v>
      </c>
      <c r="E147" s="2" t="str">
        <f t="shared" si="5"/>
        <v>https://datos.sinim.gov.cl/datos_municipales/obtener_datos_municipales.php?area[]=6&amp;subarea[]=T&amp;variables[]=T&amp;periodos[]=24&amp;regiones[]=T&amp;municipios[]=T&amp;corrmon=false</v>
      </c>
      <c r="F147" t="s">
        <v>16</v>
      </c>
    </row>
    <row r="148" spans="1:6">
      <c r="A148">
        <v>7</v>
      </c>
      <c r="B148" t="s">
        <v>8</v>
      </c>
      <c r="C148">
        <v>2</v>
      </c>
      <c r="D148">
        <v>2001</v>
      </c>
      <c r="E148" s="2" t="str">
        <f>+"https://datos.sinim.gov.cl/datos_municipales/obtener_datos_municipales.php?area[]="&amp;A148&amp;"&amp;subarea[]=T&amp;variables[]=T&amp;periodos[]="&amp;C148&amp;"&amp;regiones[]=T&amp;municipios[]=T&amp;corrmon=false"</f>
        <v>https://datos.sinim.gov.cl/datos_municipales/obtener_datos_municipales.php?area[]=7&amp;subarea[]=T&amp;variables[]=T&amp;periodos[]=2&amp;regiones[]=T&amp;municipios[]=T&amp;corrmon=false</v>
      </c>
      <c r="F148" t="s">
        <v>16</v>
      </c>
    </row>
    <row r="149" spans="1:6">
      <c r="A149">
        <v>7</v>
      </c>
      <c r="B149" t="s">
        <v>8</v>
      </c>
      <c r="C149">
        <v>3</v>
      </c>
      <c r="D149">
        <v>2002</v>
      </c>
      <c r="E149" s="2" t="str">
        <f t="shared" ref="E149:E170" si="6">+"https://datos.sinim.gov.cl/datos_municipales/obtener_datos_municipales.php?area[]="&amp;A149&amp;"&amp;subarea[]=T&amp;variables[]=T&amp;periodos[]="&amp;C149&amp;"&amp;regiones[]=T&amp;municipios[]=T&amp;corrmon=false"</f>
        <v>https://datos.sinim.gov.cl/datos_municipales/obtener_datos_municipales.php?area[]=7&amp;subarea[]=T&amp;variables[]=T&amp;periodos[]=3&amp;regiones[]=T&amp;municipios[]=T&amp;corrmon=false</v>
      </c>
      <c r="F149" t="s">
        <v>16</v>
      </c>
    </row>
    <row r="150" spans="1:6">
      <c r="A150">
        <v>7</v>
      </c>
      <c r="B150" t="s">
        <v>8</v>
      </c>
      <c r="C150">
        <v>4</v>
      </c>
      <c r="D150">
        <v>2003</v>
      </c>
      <c r="E150" s="2" t="str">
        <f t="shared" si="6"/>
        <v>https://datos.sinim.gov.cl/datos_municipales/obtener_datos_municipales.php?area[]=7&amp;subarea[]=T&amp;variables[]=T&amp;periodos[]=4&amp;regiones[]=T&amp;municipios[]=T&amp;corrmon=false</v>
      </c>
      <c r="F150" t="s">
        <v>16</v>
      </c>
    </row>
    <row r="151" spans="1:6">
      <c r="A151">
        <v>7</v>
      </c>
      <c r="B151" t="s">
        <v>8</v>
      </c>
      <c r="C151">
        <v>5</v>
      </c>
      <c r="D151">
        <v>2004</v>
      </c>
      <c r="E151" s="2" t="str">
        <f t="shared" si="6"/>
        <v>https://datos.sinim.gov.cl/datos_municipales/obtener_datos_municipales.php?area[]=7&amp;subarea[]=T&amp;variables[]=T&amp;periodos[]=5&amp;regiones[]=T&amp;municipios[]=T&amp;corrmon=false</v>
      </c>
      <c r="F151" t="s">
        <v>16</v>
      </c>
    </row>
    <row r="152" spans="1:6">
      <c r="A152">
        <v>7</v>
      </c>
      <c r="B152" t="s">
        <v>8</v>
      </c>
      <c r="C152">
        <v>6</v>
      </c>
      <c r="D152">
        <v>2005</v>
      </c>
      <c r="E152" s="2" t="str">
        <f t="shared" si="6"/>
        <v>https://datos.sinim.gov.cl/datos_municipales/obtener_datos_municipales.php?area[]=7&amp;subarea[]=T&amp;variables[]=T&amp;periodos[]=6&amp;regiones[]=T&amp;municipios[]=T&amp;corrmon=false</v>
      </c>
      <c r="F152" t="s">
        <v>16</v>
      </c>
    </row>
    <row r="153" spans="1:6">
      <c r="A153">
        <v>7</v>
      </c>
      <c r="B153" t="s">
        <v>8</v>
      </c>
      <c r="C153">
        <v>7</v>
      </c>
      <c r="D153">
        <v>2006</v>
      </c>
      <c r="E153" s="2" t="str">
        <f t="shared" si="6"/>
        <v>https://datos.sinim.gov.cl/datos_municipales/obtener_datos_municipales.php?area[]=7&amp;subarea[]=T&amp;variables[]=T&amp;periodos[]=7&amp;regiones[]=T&amp;municipios[]=T&amp;corrmon=false</v>
      </c>
      <c r="F153" t="s">
        <v>16</v>
      </c>
    </row>
    <row r="154" spans="1:6">
      <c r="A154">
        <v>7</v>
      </c>
      <c r="B154" t="s">
        <v>8</v>
      </c>
      <c r="C154">
        <v>8</v>
      </c>
      <c r="D154">
        <v>2007</v>
      </c>
      <c r="E154" s="2" t="str">
        <f t="shared" si="6"/>
        <v>https://datos.sinim.gov.cl/datos_municipales/obtener_datos_municipales.php?area[]=7&amp;subarea[]=T&amp;variables[]=T&amp;periodos[]=8&amp;regiones[]=T&amp;municipios[]=T&amp;corrmon=false</v>
      </c>
      <c r="F154" t="s">
        <v>16</v>
      </c>
    </row>
    <row r="155" spans="1:6">
      <c r="A155">
        <v>7</v>
      </c>
      <c r="B155" t="s">
        <v>8</v>
      </c>
      <c r="C155">
        <v>9</v>
      </c>
      <c r="D155">
        <v>2008</v>
      </c>
      <c r="E155" s="2" t="str">
        <f t="shared" si="6"/>
        <v>https://datos.sinim.gov.cl/datos_municipales/obtener_datos_municipales.php?area[]=7&amp;subarea[]=T&amp;variables[]=T&amp;periodos[]=9&amp;regiones[]=T&amp;municipios[]=T&amp;corrmon=false</v>
      </c>
      <c r="F155" t="s">
        <v>16</v>
      </c>
    </row>
    <row r="156" spans="1:6">
      <c r="A156">
        <v>7</v>
      </c>
      <c r="B156" t="s">
        <v>8</v>
      </c>
      <c r="C156">
        <v>10</v>
      </c>
      <c r="D156">
        <v>2009</v>
      </c>
      <c r="E156" s="2" t="str">
        <f t="shared" si="6"/>
        <v>https://datos.sinim.gov.cl/datos_municipales/obtener_datos_municipales.php?area[]=7&amp;subarea[]=T&amp;variables[]=T&amp;periodos[]=10&amp;regiones[]=T&amp;municipios[]=T&amp;corrmon=false</v>
      </c>
      <c r="F156" t="s">
        <v>16</v>
      </c>
    </row>
    <row r="157" spans="1:6">
      <c r="A157">
        <v>7</v>
      </c>
      <c r="B157" t="s">
        <v>8</v>
      </c>
      <c r="C157">
        <v>11</v>
      </c>
      <c r="D157">
        <v>2010</v>
      </c>
      <c r="E157" s="2" t="str">
        <f t="shared" si="6"/>
        <v>https://datos.sinim.gov.cl/datos_municipales/obtener_datos_municipales.php?area[]=7&amp;subarea[]=T&amp;variables[]=T&amp;periodos[]=11&amp;regiones[]=T&amp;municipios[]=T&amp;corrmon=false</v>
      </c>
      <c r="F157" t="s">
        <v>16</v>
      </c>
    </row>
    <row r="158" spans="1:6">
      <c r="A158">
        <v>7</v>
      </c>
      <c r="B158" t="s">
        <v>8</v>
      </c>
      <c r="C158">
        <v>12</v>
      </c>
      <c r="D158">
        <v>2011</v>
      </c>
      <c r="E158" s="2" t="str">
        <f t="shared" si="6"/>
        <v>https://datos.sinim.gov.cl/datos_municipales/obtener_datos_municipales.php?area[]=7&amp;subarea[]=T&amp;variables[]=T&amp;periodos[]=12&amp;regiones[]=T&amp;municipios[]=T&amp;corrmon=false</v>
      </c>
      <c r="F158" t="s">
        <v>16</v>
      </c>
    </row>
    <row r="159" spans="1:6">
      <c r="A159">
        <v>7</v>
      </c>
      <c r="B159" t="s">
        <v>8</v>
      </c>
      <c r="C159">
        <v>13</v>
      </c>
      <c r="D159">
        <v>2012</v>
      </c>
      <c r="E159" s="2" t="str">
        <f t="shared" si="6"/>
        <v>https://datos.sinim.gov.cl/datos_municipales/obtener_datos_municipales.php?area[]=7&amp;subarea[]=T&amp;variables[]=T&amp;periodos[]=13&amp;regiones[]=T&amp;municipios[]=T&amp;corrmon=false</v>
      </c>
      <c r="F159" t="s">
        <v>16</v>
      </c>
    </row>
    <row r="160" spans="1:6">
      <c r="A160">
        <v>7</v>
      </c>
      <c r="B160" t="s">
        <v>8</v>
      </c>
      <c r="C160">
        <v>14</v>
      </c>
      <c r="D160">
        <v>2013</v>
      </c>
      <c r="E160" s="2" t="str">
        <f t="shared" si="6"/>
        <v>https://datos.sinim.gov.cl/datos_municipales/obtener_datos_municipales.php?area[]=7&amp;subarea[]=T&amp;variables[]=T&amp;periodos[]=14&amp;regiones[]=T&amp;municipios[]=T&amp;corrmon=false</v>
      </c>
      <c r="F160" t="s">
        <v>16</v>
      </c>
    </row>
    <row r="161" spans="1:6">
      <c r="A161">
        <v>7</v>
      </c>
      <c r="B161" t="s">
        <v>8</v>
      </c>
      <c r="C161">
        <v>15</v>
      </c>
      <c r="D161">
        <v>2014</v>
      </c>
      <c r="E161" s="2" t="str">
        <f t="shared" si="6"/>
        <v>https://datos.sinim.gov.cl/datos_municipales/obtener_datos_municipales.php?area[]=7&amp;subarea[]=T&amp;variables[]=T&amp;periodos[]=15&amp;regiones[]=T&amp;municipios[]=T&amp;corrmon=false</v>
      </c>
      <c r="F161" t="s">
        <v>16</v>
      </c>
    </row>
    <row r="162" spans="1:6">
      <c r="A162">
        <v>7</v>
      </c>
      <c r="B162" t="s">
        <v>8</v>
      </c>
      <c r="C162">
        <v>16</v>
      </c>
      <c r="D162">
        <v>2015</v>
      </c>
      <c r="E162" s="2" t="str">
        <f t="shared" si="6"/>
        <v>https://datos.sinim.gov.cl/datos_municipales/obtener_datos_municipales.php?area[]=7&amp;subarea[]=T&amp;variables[]=T&amp;periodos[]=16&amp;regiones[]=T&amp;municipios[]=T&amp;corrmon=false</v>
      </c>
      <c r="F162" t="s">
        <v>16</v>
      </c>
    </row>
    <row r="163" spans="1:6">
      <c r="A163">
        <v>7</v>
      </c>
      <c r="B163" t="s">
        <v>8</v>
      </c>
      <c r="C163">
        <v>17</v>
      </c>
      <c r="D163">
        <v>2016</v>
      </c>
      <c r="E163" s="2" t="str">
        <f t="shared" si="6"/>
        <v>https://datos.sinim.gov.cl/datos_municipales/obtener_datos_municipales.php?area[]=7&amp;subarea[]=T&amp;variables[]=T&amp;periodos[]=17&amp;regiones[]=T&amp;municipios[]=T&amp;corrmon=false</v>
      </c>
      <c r="F163" t="s">
        <v>16</v>
      </c>
    </row>
    <row r="164" spans="1:6">
      <c r="A164">
        <v>7</v>
      </c>
      <c r="B164" t="s">
        <v>8</v>
      </c>
      <c r="C164">
        <v>18</v>
      </c>
      <c r="D164">
        <v>2017</v>
      </c>
      <c r="E164" s="2" t="str">
        <f t="shared" si="6"/>
        <v>https://datos.sinim.gov.cl/datos_municipales/obtener_datos_municipales.php?area[]=7&amp;subarea[]=T&amp;variables[]=T&amp;periodos[]=18&amp;regiones[]=T&amp;municipios[]=T&amp;corrmon=false</v>
      </c>
      <c r="F164" t="s">
        <v>16</v>
      </c>
    </row>
    <row r="165" spans="1:6">
      <c r="A165">
        <v>7</v>
      </c>
      <c r="B165" t="s">
        <v>8</v>
      </c>
      <c r="C165">
        <v>19</v>
      </c>
      <c r="D165">
        <v>2018</v>
      </c>
      <c r="E165" s="2" t="str">
        <f t="shared" si="6"/>
        <v>https://datos.sinim.gov.cl/datos_municipales/obtener_datos_municipales.php?area[]=7&amp;subarea[]=T&amp;variables[]=T&amp;periodos[]=19&amp;regiones[]=T&amp;municipios[]=T&amp;corrmon=false</v>
      </c>
      <c r="F165" t="s">
        <v>16</v>
      </c>
    </row>
    <row r="166" spans="1:6">
      <c r="A166">
        <v>7</v>
      </c>
      <c r="B166" t="s">
        <v>8</v>
      </c>
      <c r="C166">
        <v>20</v>
      </c>
      <c r="D166">
        <v>2019</v>
      </c>
      <c r="E166" s="2" t="str">
        <f t="shared" si="6"/>
        <v>https://datos.sinim.gov.cl/datos_municipales/obtener_datos_municipales.php?area[]=7&amp;subarea[]=T&amp;variables[]=T&amp;periodos[]=20&amp;regiones[]=T&amp;municipios[]=T&amp;corrmon=false</v>
      </c>
      <c r="F166" t="s">
        <v>16</v>
      </c>
    </row>
    <row r="167" spans="1:6">
      <c r="A167">
        <v>7</v>
      </c>
      <c r="B167" t="s">
        <v>8</v>
      </c>
      <c r="C167">
        <v>21</v>
      </c>
      <c r="D167">
        <v>2020</v>
      </c>
      <c r="E167" s="2" t="str">
        <f t="shared" si="6"/>
        <v>https://datos.sinim.gov.cl/datos_municipales/obtener_datos_municipales.php?area[]=7&amp;subarea[]=T&amp;variables[]=T&amp;periodos[]=21&amp;regiones[]=T&amp;municipios[]=T&amp;corrmon=false</v>
      </c>
      <c r="F167" t="s">
        <v>16</v>
      </c>
    </row>
    <row r="168" spans="1:6">
      <c r="A168">
        <v>7</v>
      </c>
      <c r="B168" t="s">
        <v>8</v>
      </c>
      <c r="C168">
        <v>22</v>
      </c>
      <c r="D168">
        <v>2021</v>
      </c>
      <c r="E168" s="2" t="str">
        <f t="shared" si="6"/>
        <v>https://datos.sinim.gov.cl/datos_municipales/obtener_datos_municipales.php?area[]=7&amp;subarea[]=T&amp;variables[]=T&amp;periodos[]=22&amp;regiones[]=T&amp;municipios[]=T&amp;corrmon=false</v>
      </c>
      <c r="F168" t="s">
        <v>16</v>
      </c>
    </row>
    <row r="169" spans="1:6">
      <c r="A169">
        <v>7</v>
      </c>
      <c r="B169" t="s">
        <v>8</v>
      </c>
      <c r="C169">
        <v>23</v>
      </c>
      <c r="D169">
        <v>2022</v>
      </c>
      <c r="E169" s="2" t="str">
        <f t="shared" si="6"/>
        <v>https://datos.sinim.gov.cl/datos_municipales/obtener_datos_municipales.php?area[]=7&amp;subarea[]=T&amp;variables[]=T&amp;periodos[]=23&amp;regiones[]=T&amp;municipios[]=T&amp;corrmon=false</v>
      </c>
      <c r="F169" t="s">
        <v>16</v>
      </c>
    </row>
    <row r="170" spans="1:6">
      <c r="A170">
        <v>7</v>
      </c>
      <c r="B170" t="s">
        <v>8</v>
      </c>
      <c r="C170">
        <v>24</v>
      </c>
      <c r="D170">
        <v>2023</v>
      </c>
      <c r="E170" s="2" t="str">
        <f t="shared" si="6"/>
        <v>https://datos.sinim.gov.cl/datos_municipales/obtener_datos_municipales.php?area[]=7&amp;subarea[]=T&amp;variables[]=T&amp;periodos[]=24&amp;regiones[]=T&amp;municipios[]=T&amp;corrmon=false</v>
      </c>
      <c r="F170" t="s">
        <v>16</v>
      </c>
    </row>
    <row r="171" spans="1:6">
      <c r="A171">
        <v>8</v>
      </c>
      <c r="B171" t="s">
        <v>9</v>
      </c>
      <c r="C171">
        <v>2</v>
      </c>
      <c r="D171">
        <v>2001</v>
      </c>
      <c r="E171" s="2" t="str">
        <f>+"https://datos.sinim.gov.cl/datos_municipales/obtener_datos_municipales.php?area[]="&amp;A171&amp;"&amp;subarea[]=T&amp;variables[]=T&amp;periodos[]="&amp;C171&amp;"&amp;regiones[]=T&amp;municipios[]=T&amp;corrmon=false"</f>
        <v>https://datos.sinim.gov.cl/datos_municipales/obtener_datos_municipales.php?area[]=8&amp;subarea[]=T&amp;variables[]=T&amp;periodos[]=2&amp;regiones[]=T&amp;municipios[]=T&amp;corrmon=false</v>
      </c>
      <c r="F171" t="s">
        <v>16</v>
      </c>
    </row>
    <row r="172" spans="1:6">
      <c r="A172">
        <v>8</v>
      </c>
      <c r="B172" t="s">
        <v>9</v>
      </c>
      <c r="C172">
        <v>3</v>
      </c>
      <c r="D172">
        <v>2002</v>
      </c>
      <c r="E172" s="2" t="str">
        <f t="shared" ref="E172:E193" si="7">+"https://datos.sinim.gov.cl/datos_municipales/obtener_datos_municipales.php?area[]="&amp;A172&amp;"&amp;subarea[]=T&amp;variables[]=T&amp;periodos[]="&amp;C172&amp;"&amp;regiones[]=T&amp;municipios[]=T&amp;corrmon=false"</f>
        <v>https://datos.sinim.gov.cl/datos_municipales/obtener_datos_municipales.php?area[]=8&amp;subarea[]=T&amp;variables[]=T&amp;periodos[]=3&amp;regiones[]=T&amp;municipios[]=T&amp;corrmon=false</v>
      </c>
      <c r="F172" t="s">
        <v>16</v>
      </c>
    </row>
    <row r="173" spans="1:6">
      <c r="A173">
        <v>8</v>
      </c>
      <c r="B173" t="s">
        <v>9</v>
      </c>
      <c r="C173">
        <v>4</v>
      </c>
      <c r="D173">
        <v>2003</v>
      </c>
      <c r="E173" s="2" t="str">
        <f t="shared" si="7"/>
        <v>https://datos.sinim.gov.cl/datos_municipales/obtener_datos_municipales.php?area[]=8&amp;subarea[]=T&amp;variables[]=T&amp;periodos[]=4&amp;regiones[]=T&amp;municipios[]=T&amp;corrmon=false</v>
      </c>
      <c r="F173" t="s">
        <v>16</v>
      </c>
    </row>
    <row r="174" spans="1:6">
      <c r="A174">
        <v>8</v>
      </c>
      <c r="B174" t="s">
        <v>9</v>
      </c>
      <c r="C174">
        <v>5</v>
      </c>
      <c r="D174">
        <v>2004</v>
      </c>
      <c r="E174" s="2" t="str">
        <f t="shared" si="7"/>
        <v>https://datos.sinim.gov.cl/datos_municipales/obtener_datos_municipales.php?area[]=8&amp;subarea[]=T&amp;variables[]=T&amp;periodos[]=5&amp;regiones[]=T&amp;municipios[]=T&amp;corrmon=false</v>
      </c>
      <c r="F174" t="s">
        <v>16</v>
      </c>
    </row>
    <row r="175" spans="1:6">
      <c r="A175">
        <v>8</v>
      </c>
      <c r="B175" t="s">
        <v>9</v>
      </c>
      <c r="C175">
        <v>6</v>
      </c>
      <c r="D175">
        <v>2005</v>
      </c>
      <c r="E175" s="2" t="str">
        <f t="shared" si="7"/>
        <v>https://datos.sinim.gov.cl/datos_municipales/obtener_datos_municipales.php?area[]=8&amp;subarea[]=T&amp;variables[]=T&amp;periodos[]=6&amp;regiones[]=T&amp;municipios[]=T&amp;corrmon=false</v>
      </c>
      <c r="F175" t="s">
        <v>16</v>
      </c>
    </row>
    <row r="176" spans="1:6">
      <c r="A176">
        <v>8</v>
      </c>
      <c r="B176" t="s">
        <v>9</v>
      </c>
      <c r="C176">
        <v>7</v>
      </c>
      <c r="D176">
        <v>2006</v>
      </c>
      <c r="E176" s="2" t="str">
        <f t="shared" si="7"/>
        <v>https://datos.sinim.gov.cl/datos_municipales/obtener_datos_municipales.php?area[]=8&amp;subarea[]=T&amp;variables[]=T&amp;periodos[]=7&amp;regiones[]=T&amp;municipios[]=T&amp;corrmon=false</v>
      </c>
      <c r="F176" t="s">
        <v>16</v>
      </c>
    </row>
    <row r="177" spans="1:6">
      <c r="A177">
        <v>8</v>
      </c>
      <c r="B177" t="s">
        <v>9</v>
      </c>
      <c r="C177">
        <v>8</v>
      </c>
      <c r="D177">
        <v>2007</v>
      </c>
      <c r="E177" s="2" t="str">
        <f t="shared" si="7"/>
        <v>https://datos.sinim.gov.cl/datos_municipales/obtener_datos_municipales.php?area[]=8&amp;subarea[]=T&amp;variables[]=T&amp;periodos[]=8&amp;regiones[]=T&amp;municipios[]=T&amp;corrmon=false</v>
      </c>
      <c r="F177" t="s">
        <v>16</v>
      </c>
    </row>
    <row r="178" spans="1:6">
      <c r="A178">
        <v>8</v>
      </c>
      <c r="B178" t="s">
        <v>9</v>
      </c>
      <c r="C178">
        <v>9</v>
      </c>
      <c r="D178">
        <v>2008</v>
      </c>
      <c r="E178" s="2" t="str">
        <f t="shared" si="7"/>
        <v>https://datos.sinim.gov.cl/datos_municipales/obtener_datos_municipales.php?area[]=8&amp;subarea[]=T&amp;variables[]=T&amp;periodos[]=9&amp;regiones[]=T&amp;municipios[]=T&amp;corrmon=false</v>
      </c>
      <c r="F178" t="s">
        <v>16</v>
      </c>
    </row>
    <row r="179" spans="1:6">
      <c r="A179">
        <v>8</v>
      </c>
      <c r="B179" t="s">
        <v>9</v>
      </c>
      <c r="C179">
        <v>10</v>
      </c>
      <c r="D179">
        <v>2009</v>
      </c>
      <c r="E179" s="2" t="str">
        <f t="shared" si="7"/>
        <v>https://datos.sinim.gov.cl/datos_municipales/obtener_datos_municipales.php?area[]=8&amp;subarea[]=T&amp;variables[]=T&amp;periodos[]=10&amp;regiones[]=T&amp;municipios[]=T&amp;corrmon=false</v>
      </c>
      <c r="F179" t="s">
        <v>16</v>
      </c>
    </row>
    <row r="180" spans="1:6">
      <c r="A180">
        <v>8</v>
      </c>
      <c r="B180" t="s">
        <v>9</v>
      </c>
      <c r="C180">
        <v>11</v>
      </c>
      <c r="D180">
        <v>2010</v>
      </c>
      <c r="E180" s="2" t="str">
        <f t="shared" si="7"/>
        <v>https://datos.sinim.gov.cl/datos_municipales/obtener_datos_municipales.php?area[]=8&amp;subarea[]=T&amp;variables[]=T&amp;periodos[]=11&amp;regiones[]=T&amp;municipios[]=T&amp;corrmon=false</v>
      </c>
      <c r="F180" t="s">
        <v>16</v>
      </c>
    </row>
    <row r="181" spans="1:6">
      <c r="A181">
        <v>8</v>
      </c>
      <c r="B181" t="s">
        <v>9</v>
      </c>
      <c r="C181">
        <v>12</v>
      </c>
      <c r="D181">
        <v>2011</v>
      </c>
      <c r="E181" s="2" t="str">
        <f t="shared" si="7"/>
        <v>https://datos.sinim.gov.cl/datos_municipales/obtener_datos_municipales.php?area[]=8&amp;subarea[]=T&amp;variables[]=T&amp;periodos[]=12&amp;regiones[]=T&amp;municipios[]=T&amp;corrmon=false</v>
      </c>
      <c r="F181" t="s">
        <v>16</v>
      </c>
    </row>
    <row r="182" spans="1:6">
      <c r="A182">
        <v>8</v>
      </c>
      <c r="B182" t="s">
        <v>9</v>
      </c>
      <c r="C182">
        <v>13</v>
      </c>
      <c r="D182">
        <v>2012</v>
      </c>
      <c r="E182" s="2" t="str">
        <f t="shared" si="7"/>
        <v>https://datos.sinim.gov.cl/datos_municipales/obtener_datos_municipales.php?area[]=8&amp;subarea[]=T&amp;variables[]=T&amp;periodos[]=13&amp;regiones[]=T&amp;municipios[]=T&amp;corrmon=false</v>
      </c>
      <c r="F182" t="s">
        <v>16</v>
      </c>
    </row>
    <row r="183" spans="1:6">
      <c r="A183">
        <v>8</v>
      </c>
      <c r="B183" t="s">
        <v>9</v>
      </c>
      <c r="C183">
        <v>14</v>
      </c>
      <c r="D183">
        <v>2013</v>
      </c>
      <c r="E183" s="2" t="str">
        <f t="shared" si="7"/>
        <v>https://datos.sinim.gov.cl/datos_municipales/obtener_datos_municipales.php?area[]=8&amp;subarea[]=T&amp;variables[]=T&amp;periodos[]=14&amp;regiones[]=T&amp;municipios[]=T&amp;corrmon=false</v>
      </c>
      <c r="F183" t="s">
        <v>16</v>
      </c>
    </row>
    <row r="184" spans="1:6">
      <c r="A184">
        <v>8</v>
      </c>
      <c r="B184" t="s">
        <v>9</v>
      </c>
      <c r="C184">
        <v>15</v>
      </c>
      <c r="D184">
        <v>2014</v>
      </c>
      <c r="E184" s="2" t="str">
        <f t="shared" si="7"/>
        <v>https://datos.sinim.gov.cl/datos_municipales/obtener_datos_municipales.php?area[]=8&amp;subarea[]=T&amp;variables[]=T&amp;periodos[]=15&amp;regiones[]=T&amp;municipios[]=T&amp;corrmon=false</v>
      </c>
      <c r="F184" t="s">
        <v>16</v>
      </c>
    </row>
    <row r="185" spans="1:6">
      <c r="A185">
        <v>8</v>
      </c>
      <c r="B185" t="s">
        <v>9</v>
      </c>
      <c r="C185">
        <v>16</v>
      </c>
      <c r="D185">
        <v>2015</v>
      </c>
      <c r="E185" s="2" t="str">
        <f t="shared" si="7"/>
        <v>https://datos.sinim.gov.cl/datos_municipales/obtener_datos_municipales.php?area[]=8&amp;subarea[]=T&amp;variables[]=T&amp;periodos[]=16&amp;regiones[]=T&amp;municipios[]=T&amp;corrmon=false</v>
      </c>
      <c r="F185" t="s">
        <v>16</v>
      </c>
    </row>
    <row r="186" spans="1:6">
      <c r="A186">
        <v>8</v>
      </c>
      <c r="B186" t="s">
        <v>9</v>
      </c>
      <c r="C186">
        <v>17</v>
      </c>
      <c r="D186">
        <v>2016</v>
      </c>
      <c r="E186" s="2" t="str">
        <f t="shared" si="7"/>
        <v>https://datos.sinim.gov.cl/datos_municipales/obtener_datos_municipales.php?area[]=8&amp;subarea[]=T&amp;variables[]=T&amp;periodos[]=17&amp;regiones[]=T&amp;municipios[]=T&amp;corrmon=false</v>
      </c>
      <c r="F186" t="s">
        <v>16</v>
      </c>
    </row>
    <row r="187" spans="1:6">
      <c r="A187">
        <v>8</v>
      </c>
      <c r="B187" t="s">
        <v>9</v>
      </c>
      <c r="C187">
        <v>18</v>
      </c>
      <c r="D187">
        <v>2017</v>
      </c>
      <c r="E187" s="2" t="str">
        <f t="shared" si="7"/>
        <v>https://datos.sinim.gov.cl/datos_municipales/obtener_datos_municipales.php?area[]=8&amp;subarea[]=T&amp;variables[]=T&amp;periodos[]=18&amp;regiones[]=T&amp;municipios[]=T&amp;corrmon=false</v>
      </c>
      <c r="F187" t="s">
        <v>16</v>
      </c>
    </row>
    <row r="188" spans="1:6">
      <c r="A188">
        <v>8</v>
      </c>
      <c r="B188" t="s">
        <v>9</v>
      </c>
      <c r="C188">
        <v>19</v>
      </c>
      <c r="D188">
        <v>2018</v>
      </c>
      <c r="E188" s="2" t="str">
        <f t="shared" si="7"/>
        <v>https://datos.sinim.gov.cl/datos_municipales/obtener_datos_municipales.php?area[]=8&amp;subarea[]=T&amp;variables[]=T&amp;periodos[]=19&amp;regiones[]=T&amp;municipios[]=T&amp;corrmon=false</v>
      </c>
      <c r="F188" t="s">
        <v>16</v>
      </c>
    </row>
    <row r="189" spans="1:6">
      <c r="A189">
        <v>8</v>
      </c>
      <c r="B189" t="s">
        <v>9</v>
      </c>
      <c r="C189">
        <v>20</v>
      </c>
      <c r="D189">
        <v>2019</v>
      </c>
      <c r="E189" s="2" t="str">
        <f t="shared" si="7"/>
        <v>https://datos.sinim.gov.cl/datos_municipales/obtener_datos_municipales.php?area[]=8&amp;subarea[]=T&amp;variables[]=T&amp;periodos[]=20&amp;regiones[]=T&amp;municipios[]=T&amp;corrmon=false</v>
      </c>
      <c r="F189" t="s">
        <v>16</v>
      </c>
    </row>
    <row r="190" spans="1:6">
      <c r="A190">
        <v>8</v>
      </c>
      <c r="B190" t="s">
        <v>9</v>
      </c>
      <c r="C190">
        <v>21</v>
      </c>
      <c r="D190">
        <v>2020</v>
      </c>
      <c r="E190" s="2" t="str">
        <f t="shared" si="7"/>
        <v>https://datos.sinim.gov.cl/datos_municipales/obtener_datos_municipales.php?area[]=8&amp;subarea[]=T&amp;variables[]=T&amp;periodos[]=21&amp;regiones[]=T&amp;municipios[]=T&amp;corrmon=false</v>
      </c>
      <c r="F190" t="s">
        <v>16</v>
      </c>
    </row>
    <row r="191" spans="1:6">
      <c r="A191">
        <v>8</v>
      </c>
      <c r="B191" t="s">
        <v>9</v>
      </c>
      <c r="C191">
        <v>22</v>
      </c>
      <c r="D191">
        <v>2021</v>
      </c>
      <c r="E191" s="2" t="str">
        <f t="shared" si="7"/>
        <v>https://datos.sinim.gov.cl/datos_municipales/obtener_datos_municipales.php?area[]=8&amp;subarea[]=T&amp;variables[]=T&amp;periodos[]=22&amp;regiones[]=T&amp;municipios[]=T&amp;corrmon=false</v>
      </c>
      <c r="F191" t="s">
        <v>16</v>
      </c>
    </row>
    <row r="192" spans="1:6">
      <c r="A192">
        <v>8</v>
      </c>
      <c r="B192" t="s">
        <v>9</v>
      </c>
      <c r="C192">
        <v>23</v>
      </c>
      <c r="D192">
        <v>2022</v>
      </c>
      <c r="E192" s="2" t="str">
        <f t="shared" si="7"/>
        <v>https://datos.sinim.gov.cl/datos_municipales/obtener_datos_municipales.php?area[]=8&amp;subarea[]=T&amp;variables[]=T&amp;periodos[]=23&amp;regiones[]=T&amp;municipios[]=T&amp;corrmon=false</v>
      </c>
      <c r="F192" t="s">
        <v>16</v>
      </c>
    </row>
    <row r="193" spans="1:6">
      <c r="A193">
        <v>8</v>
      </c>
      <c r="B193" t="s">
        <v>9</v>
      </c>
      <c r="C193">
        <v>24</v>
      </c>
      <c r="D193">
        <v>2023</v>
      </c>
      <c r="E193" s="2" t="str">
        <f t="shared" si="7"/>
        <v>https://datos.sinim.gov.cl/datos_municipales/obtener_datos_municipales.php?area[]=8&amp;subarea[]=T&amp;variables[]=T&amp;periodos[]=24&amp;regiones[]=T&amp;municipios[]=T&amp;corrmon=false</v>
      </c>
      <c r="F193" t="s">
        <v>16</v>
      </c>
    </row>
    <row r="194" spans="1:6">
      <c r="A194">
        <v>9</v>
      </c>
      <c r="B194" t="s">
        <v>10</v>
      </c>
      <c r="C194">
        <v>2</v>
      </c>
      <c r="D194">
        <v>2001</v>
      </c>
      <c r="E194" s="2" t="str">
        <f>+"https://datos.sinim.gov.cl/datos_municipales/obtener_datos_municipales.php?area[]="&amp;A194&amp;"&amp;subarea[]=T&amp;variables[]=T&amp;periodos[]="&amp;C194&amp;"&amp;regiones[]=T&amp;municipios[]=T&amp;corrmon=false"</f>
        <v>https://datos.sinim.gov.cl/datos_municipales/obtener_datos_municipales.php?area[]=9&amp;subarea[]=T&amp;variables[]=T&amp;periodos[]=2&amp;regiones[]=T&amp;municipios[]=T&amp;corrmon=false</v>
      </c>
      <c r="F194" t="s">
        <v>16</v>
      </c>
    </row>
    <row r="195" spans="1:6">
      <c r="A195">
        <v>9</v>
      </c>
      <c r="B195" t="s">
        <v>10</v>
      </c>
      <c r="C195">
        <v>3</v>
      </c>
      <c r="D195">
        <v>2002</v>
      </c>
      <c r="E195" s="2" t="str">
        <f t="shared" ref="E195:E216" si="8">+"https://datos.sinim.gov.cl/datos_municipales/obtener_datos_municipales.php?area[]="&amp;A195&amp;"&amp;subarea[]=T&amp;variables[]=T&amp;periodos[]="&amp;C195&amp;"&amp;regiones[]=T&amp;municipios[]=T&amp;corrmon=false"</f>
        <v>https://datos.sinim.gov.cl/datos_municipales/obtener_datos_municipales.php?area[]=9&amp;subarea[]=T&amp;variables[]=T&amp;periodos[]=3&amp;regiones[]=T&amp;municipios[]=T&amp;corrmon=false</v>
      </c>
      <c r="F195" t="s">
        <v>16</v>
      </c>
    </row>
    <row r="196" spans="1:6">
      <c r="A196">
        <v>9</v>
      </c>
      <c r="B196" t="s">
        <v>10</v>
      </c>
      <c r="C196">
        <v>4</v>
      </c>
      <c r="D196">
        <v>2003</v>
      </c>
      <c r="E196" s="2" t="str">
        <f t="shared" si="8"/>
        <v>https://datos.sinim.gov.cl/datos_municipales/obtener_datos_municipales.php?area[]=9&amp;subarea[]=T&amp;variables[]=T&amp;periodos[]=4&amp;regiones[]=T&amp;municipios[]=T&amp;corrmon=false</v>
      </c>
      <c r="F196" t="s">
        <v>16</v>
      </c>
    </row>
    <row r="197" spans="1:6">
      <c r="A197">
        <v>9</v>
      </c>
      <c r="B197" t="s">
        <v>10</v>
      </c>
      <c r="C197">
        <v>5</v>
      </c>
      <c r="D197">
        <v>2004</v>
      </c>
      <c r="E197" s="2" t="str">
        <f t="shared" si="8"/>
        <v>https://datos.sinim.gov.cl/datos_municipales/obtener_datos_municipales.php?area[]=9&amp;subarea[]=T&amp;variables[]=T&amp;periodos[]=5&amp;regiones[]=T&amp;municipios[]=T&amp;corrmon=false</v>
      </c>
      <c r="F197" t="s">
        <v>16</v>
      </c>
    </row>
    <row r="198" spans="1:6">
      <c r="A198">
        <v>9</v>
      </c>
      <c r="B198" t="s">
        <v>10</v>
      </c>
      <c r="C198">
        <v>6</v>
      </c>
      <c r="D198">
        <v>2005</v>
      </c>
      <c r="E198" s="2" t="str">
        <f t="shared" si="8"/>
        <v>https://datos.sinim.gov.cl/datos_municipales/obtener_datos_municipales.php?area[]=9&amp;subarea[]=T&amp;variables[]=T&amp;periodos[]=6&amp;regiones[]=T&amp;municipios[]=T&amp;corrmon=false</v>
      </c>
      <c r="F198" t="s">
        <v>16</v>
      </c>
    </row>
    <row r="199" spans="1:6">
      <c r="A199">
        <v>9</v>
      </c>
      <c r="B199" t="s">
        <v>10</v>
      </c>
      <c r="C199">
        <v>7</v>
      </c>
      <c r="D199">
        <v>2006</v>
      </c>
      <c r="E199" s="2" t="str">
        <f t="shared" si="8"/>
        <v>https://datos.sinim.gov.cl/datos_municipales/obtener_datos_municipales.php?area[]=9&amp;subarea[]=T&amp;variables[]=T&amp;periodos[]=7&amp;regiones[]=T&amp;municipios[]=T&amp;corrmon=false</v>
      </c>
      <c r="F199" t="s">
        <v>16</v>
      </c>
    </row>
    <row r="200" spans="1:6">
      <c r="A200">
        <v>9</v>
      </c>
      <c r="B200" t="s">
        <v>10</v>
      </c>
      <c r="C200">
        <v>8</v>
      </c>
      <c r="D200">
        <v>2007</v>
      </c>
      <c r="E200" s="2" t="str">
        <f t="shared" si="8"/>
        <v>https://datos.sinim.gov.cl/datos_municipales/obtener_datos_municipales.php?area[]=9&amp;subarea[]=T&amp;variables[]=T&amp;periodos[]=8&amp;regiones[]=T&amp;municipios[]=T&amp;corrmon=false</v>
      </c>
      <c r="F200" t="s">
        <v>16</v>
      </c>
    </row>
    <row r="201" spans="1:6">
      <c r="A201">
        <v>9</v>
      </c>
      <c r="B201" t="s">
        <v>10</v>
      </c>
      <c r="C201">
        <v>9</v>
      </c>
      <c r="D201">
        <v>2008</v>
      </c>
      <c r="E201" s="2" t="str">
        <f t="shared" si="8"/>
        <v>https://datos.sinim.gov.cl/datos_municipales/obtener_datos_municipales.php?area[]=9&amp;subarea[]=T&amp;variables[]=T&amp;periodos[]=9&amp;regiones[]=T&amp;municipios[]=T&amp;corrmon=false</v>
      </c>
      <c r="F201" t="s">
        <v>16</v>
      </c>
    </row>
    <row r="202" spans="1:6">
      <c r="A202">
        <v>9</v>
      </c>
      <c r="B202" t="s">
        <v>10</v>
      </c>
      <c r="C202">
        <v>10</v>
      </c>
      <c r="D202">
        <v>2009</v>
      </c>
      <c r="E202" s="2" t="str">
        <f t="shared" si="8"/>
        <v>https://datos.sinim.gov.cl/datos_municipales/obtener_datos_municipales.php?area[]=9&amp;subarea[]=T&amp;variables[]=T&amp;periodos[]=10&amp;regiones[]=T&amp;municipios[]=T&amp;corrmon=false</v>
      </c>
      <c r="F202" t="s">
        <v>16</v>
      </c>
    </row>
    <row r="203" spans="1:6">
      <c r="A203">
        <v>9</v>
      </c>
      <c r="B203" t="s">
        <v>10</v>
      </c>
      <c r="C203">
        <v>11</v>
      </c>
      <c r="D203">
        <v>2010</v>
      </c>
      <c r="E203" s="2" t="str">
        <f t="shared" si="8"/>
        <v>https://datos.sinim.gov.cl/datos_municipales/obtener_datos_municipales.php?area[]=9&amp;subarea[]=T&amp;variables[]=T&amp;periodos[]=11&amp;regiones[]=T&amp;municipios[]=T&amp;corrmon=false</v>
      </c>
      <c r="F203" t="s">
        <v>16</v>
      </c>
    </row>
    <row r="204" spans="1:6">
      <c r="A204">
        <v>9</v>
      </c>
      <c r="B204" t="s">
        <v>10</v>
      </c>
      <c r="C204">
        <v>12</v>
      </c>
      <c r="D204">
        <v>2011</v>
      </c>
      <c r="E204" s="2" t="str">
        <f t="shared" si="8"/>
        <v>https://datos.sinim.gov.cl/datos_municipales/obtener_datos_municipales.php?area[]=9&amp;subarea[]=T&amp;variables[]=T&amp;periodos[]=12&amp;regiones[]=T&amp;municipios[]=T&amp;corrmon=false</v>
      </c>
      <c r="F204" t="s">
        <v>16</v>
      </c>
    </row>
    <row r="205" spans="1:6">
      <c r="A205">
        <v>9</v>
      </c>
      <c r="B205" t="s">
        <v>10</v>
      </c>
      <c r="C205">
        <v>13</v>
      </c>
      <c r="D205">
        <v>2012</v>
      </c>
      <c r="E205" s="2" t="str">
        <f t="shared" si="8"/>
        <v>https://datos.sinim.gov.cl/datos_municipales/obtener_datos_municipales.php?area[]=9&amp;subarea[]=T&amp;variables[]=T&amp;periodos[]=13&amp;regiones[]=T&amp;municipios[]=T&amp;corrmon=false</v>
      </c>
      <c r="F205" t="s">
        <v>16</v>
      </c>
    </row>
    <row r="206" spans="1:6">
      <c r="A206">
        <v>9</v>
      </c>
      <c r="B206" t="s">
        <v>10</v>
      </c>
      <c r="C206">
        <v>14</v>
      </c>
      <c r="D206">
        <v>2013</v>
      </c>
      <c r="E206" s="2" t="str">
        <f t="shared" si="8"/>
        <v>https://datos.sinim.gov.cl/datos_municipales/obtener_datos_municipales.php?area[]=9&amp;subarea[]=T&amp;variables[]=T&amp;periodos[]=14&amp;regiones[]=T&amp;municipios[]=T&amp;corrmon=false</v>
      </c>
      <c r="F206" t="s">
        <v>16</v>
      </c>
    </row>
    <row r="207" spans="1:6">
      <c r="A207">
        <v>9</v>
      </c>
      <c r="B207" t="s">
        <v>10</v>
      </c>
      <c r="C207">
        <v>15</v>
      </c>
      <c r="D207">
        <v>2014</v>
      </c>
      <c r="E207" s="2" t="str">
        <f t="shared" si="8"/>
        <v>https://datos.sinim.gov.cl/datos_municipales/obtener_datos_municipales.php?area[]=9&amp;subarea[]=T&amp;variables[]=T&amp;periodos[]=15&amp;regiones[]=T&amp;municipios[]=T&amp;corrmon=false</v>
      </c>
      <c r="F207" t="s">
        <v>16</v>
      </c>
    </row>
    <row r="208" spans="1:6">
      <c r="A208">
        <v>9</v>
      </c>
      <c r="B208" t="s">
        <v>10</v>
      </c>
      <c r="C208">
        <v>16</v>
      </c>
      <c r="D208">
        <v>2015</v>
      </c>
      <c r="E208" s="2" t="str">
        <f t="shared" si="8"/>
        <v>https://datos.sinim.gov.cl/datos_municipales/obtener_datos_municipales.php?area[]=9&amp;subarea[]=T&amp;variables[]=T&amp;periodos[]=16&amp;regiones[]=T&amp;municipios[]=T&amp;corrmon=false</v>
      </c>
      <c r="F208" t="s">
        <v>16</v>
      </c>
    </row>
    <row r="209" spans="1:6">
      <c r="A209">
        <v>9</v>
      </c>
      <c r="B209" t="s">
        <v>10</v>
      </c>
      <c r="C209">
        <v>17</v>
      </c>
      <c r="D209">
        <v>2016</v>
      </c>
      <c r="E209" s="2" t="str">
        <f t="shared" si="8"/>
        <v>https://datos.sinim.gov.cl/datos_municipales/obtener_datos_municipales.php?area[]=9&amp;subarea[]=T&amp;variables[]=T&amp;periodos[]=17&amp;regiones[]=T&amp;municipios[]=T&amp;corrmon=false</v>
      </c>
      <c r="F209" t="s">
        <v>16</v>
      </c>
    </row>
    <row r="210" spans="1:6">
      <c r="A210">
        <v>9</v>
      </c>
      <c r="B210" t="s">
        <v>10</v>
      </c>
      <c r="C210">
        <v>18</v>
      </c>
      <c r="D210">
        <v>2017</v>
      </c>
      <c r="E210" s="2" t="str">
        <f t="shared" si="8"/>
        <v>https://datos.sinim.gov.cl/datos_municipales/obtener_datos_municipales.php?area[]=9&amp;subarea[]=T&amp;variables[]=T&amp;periodos[]=18&amp;regiones[]=T&amp;municipios[]=T&amp;corrmon=false</v>
      </c>
      <c r="F210" t="s">
        <v>16</v>
      </c>
    </row>
    <row r="211" spans="1:6">
      <c r="A211">
        <v>9</v>
      </c>
      <c r="B211" t="s">
        <v>10</v>
      </c>
      <c r="C211">
        <v>19</v>
      </c>
      <c r="D211">
        <v>2018</v>
      </c>
      <c r="E211" s="2" t="str">
        <f t="shared" si="8"/>
        <v>https://datos.sinim.gov.cl/datos_municipales/obtener_datos_municipales.php?area[]=9&amp;subarea[]=T&amp;variables[]=T&amp;periodos[]=19&amp;regiones[]=T&amp;municipios[]=T&amp;corrmon=false</v>
      </c>
      <c r="F211" t="s">
        <v>16</v>
      </c>
    </row>
    <row r="212" spans="1:6">
      <c r="A212">
        <v>9</v>
      </c>
      <c r="B212" t="s">
        <v>10</v>
      </c>
      <c r="C212">
        <v>20</v>
      </c>
      <c r="D212">
        <v>2019</v>
      </c>
      <c r="E212" s="2" t="str">
        <f t="shared" si="8"/>
        <v>https://datos.sinim.gov.cl/datos_municipales/obtener_datos_municipales.php?area[]=9&amp;subarea[]=T&amp;variables[]=T&amp;periodos[]=20&amp;regiones[]=T&amp;municipios[]=T&amp;corrmon=false</v>
      </c>
      <c r="F212" t="s">
        <v>16</v>
      </c>
    </row>
    <row r="213" spans="1:6">
      <c r="A213">
        <v>9</v>
      </c>
      <c r="B213" t="s">
        <v>10</v>
      </c>
      <c r="C213">
        <v>21</v>
      </c>
      <c r="D213">
        <v>2020</v>
      </c>
      <c r="E213" s="2" t="str">
        <f t="shared" si="8"/>
        <v>https://datos.sinim.gov.cl/datos_municipales/obtener_datos_municipales.php?area[]=9&amp;subarea[]=T&amp;variables[]=T&amp;periodos[]=21&amp;regiones[]=T&amp;municipios[]=T&amp;corrmon=false</v>
      </c>
      <c r="F213" t="s">
        <v>16</v>
      </c>
    </row>
    <row r="214" spans="1:6">
      <c r="A214">
        <v>9</v>
      </c>
      <c r="B214" t="s">
        <v>10</v>
      </c>
      <c r="C214">
        <v>22</v>
      </c>
      <c r="D214">
        <v>2021</v>
      </c>
      <c r="E214" s="2" t="str">
        <f t="shared" si="8"/>
        <v>https://datos.sinim.gov.cl/datos_municipales/obtener_datos_municipales.php?area[]=9&amp;subarea[]=T&amp;variables[]=T&amp;periodos[]=22&amp;regiones[]=T&amp;municipios[]=T&amp;corrmon=false</v>
      </c>
      <c r="F214" t="s">
        <v>16</v>
      </c>
    </row>
    <row r="215" spans="1:6">
      <c r="A215">
        <v>9</v>
      </c>
      <c r="B215" t="s">
        <v>10</v>
      </c>
      <c r="C215">
        <v>23</v>
      </c>
      <c r="D215">
        <v>2022</v>
      </c>
      <c r="E215" s="2" t="str">
        <f t="shared" si="8"/>
        <v>https://datos.sinim.gov.cl/datos_municipales/obtener_datos_municipales.php?area[]=9&amp;subarea[]=T&amp;variables[]=T&amp;periodos[]=23&amp;regiones[]=T&amp;municipios[]=T&amp;corrmon=false</v>
      </c>
      <c r="F215" t="s">
        <v>16</v>
      </c>
    </row>
    <row r="216" spans="1:6">
      <c r="A216">
        <v>9</v>
      </c>
      <c r="B216" t="s">
        <v>10</v>
      </c>
      <c r="C216">
        <v>24</v>
      </c>
      <c r="D216">
        <v>2023</v>
      </c>
      <c r="E216" s="2" t="str">
        <f t="shared" si="8"/>
        <v>https://datos.sinim.gov.cl/datos_municipales/obtener_datos_municipales.php?area[]=9&amp;subarea[]=T&amp;variables[]=T&amp;periodos[]=24&amp;regiones[]=T&amp;municipios[]=T&amp;corrmon=false</v>
      </c>
      <c r="F216" t="s">
        <v>16</v>
      </c>
    </row>
  </sheetData>
  <hyperlinks>
    <hyperlink ref="E10" r:id="rId1" display="https://datos.sinim.gov.cl/datos_municipales/obtener_datos_municipales.php?area[]=1&amp;subarea[]=T&amp;variables[]=T&amp;periodos[]=2&amp;regiones[]=T&amp;municipios[]=T&amp;corrmon=false"/>
    <hyperlink ref="E11:E32" r:id="rId2" display="https://datos.sinim.gov.cl/datos_municipales/obtener_datos_municipales.php?area[]=1&amp;subarea[]=T&amp;variables[]=T&amp;periodos[]=2&amp;regiones[]=T&amp;municipios[]=T&amp;corrmon=false"/>
    <hyperlink ref="E1" r:id="rId3"/>
    <hyperlink ref="E33" r:id="rId4" display="https://datos.sinim.gov.cl/datos_municipales/obtener_datos_municipales.php?area[]=1&amp;subarea[]=T&amp;variables[]=T&amp;periodos[]=2&amp;regiones[]=T&amp;municipios[]=T&amp;corrmon=false"/>
    <hyperlink ref="E34:E55" r:id="rId5" display="https://datos.sinim.gov.cl/datos_municipales/obtener_datos_municipales.php?area[]=1&amp;subarea[]=T&amp;variables[]=T&amp;periodos[]=2&amp;regiones[]=T&amp;municipios[]=T&amp;corrmon=false"/>
    <hyperlink ref="E56" r:id="rId6" display="https://datos.sinim.gov.cl/datos_municipales/obtener_datos_municipales.php?area[]=1&amp;subarea[]=T&amp;variables[]=T&amp;periodos[]=2&amp;regiones[]=T&amp;municipios[]=T&amp;corrmon=false"/>
    <hyperlink ref="E57:E78" r:id="rId7" display="https://datos.sinim.gov.cl/datos_municipales/obtener_datos_municipales.php?area[]=1&amp;subarea[]=T&amp;variables[]=T&amp;periodos[]=2&amp;regiones[]=T&amp;municipios[]=T&amp;corrmon=false"/>
    <hyperlink ref="E79" r:id="rId8" display="https://datos.sinim.gov.cl/datos_municipales/obtener_datos_municipales.php?area[]=1&amp;subarea[]=T&amp;variables[]=T&amp;periodos[]=2&amp;regiones[]=T&amp;municipios[]=T&amp;corrmon=false"/>
    <hyperlink ref="E80:E101" r:id="rId9" display="https://datos.sinim.gov.cl/datos_municipales/obtener_datos_municipales.php?area[]=1&amp;subarea[]=T&amp;variables[]=T&amp;periodos[]=2&amp;regiones[]=T&amp;municipios[]=T&amp;corrmon=false"/>
    <hyperlink ref="E102" r:id="rId10" display="https://datos.sinim.gov.cl/datos_municipales/obtener_datos_municipales.php?area[]=1&amp;subarea[]=T&amp;variables[]=T&amp;periodos[]=2&amp;regiones[]=T&amp;municipios[]=T&amp;corrmon=false"/>
    <hyperlink ref="E103:E124" r:id="rId11" display="https://datos.sinim.gov.cl/datos_municipales/obtener_datos_municipales.php?area[]=1&amp;subarea[]=T&amp;variables[]=T&amp;periodos[]=2&amp;regiones[]=T&amp;municipios[]=T&amp;corrmon=false"/>
    <hyperlink ref="E125" r:id="rId12" display="https://datos.sinim.gov.cl/datos_municipales/obtener_datos_municipales.php?area[]=1&amp;subarea[]=T&amp;variables[]=T&amp;periodos[]=2&amp;regiones[]=T&amp;municipios[]=T&amp;corrmon=false"/>
    <hyperlink ref="E126:E147" r:id="rId13" display="https://datos.sinim.gov.cl/datos_municipales/obtener_datos_municipales.php?area[]=1&amp;subarea[]=T&amp;variables[]=T&amp;periodos[]=2&amp;regiones[]=T&amp;municipios[]=T&amp;corrmon=false"/>
    <hyperlink ref="E148" r:id="rId14" display="https://datos.sinim.gov.cl/datos_municipales/obtener_datos_municipales.php?area[]=1&amp;subarea[]=T&amp;variables[]=T&amp;periodos[]=2&amp;regiones[]=T&amp;municipios[]=T&amp;corrmon=false"/>
    <hyperlink ref="E149:E170" r:id="rId15" display="https://datos.sinim.gov.cl/datos_municipales/obtener_datos_municipales.php?area[]=1&amp;subarea[]=T&amp;variables[]=T&amp;periodos[]=2&amp;regiones[]=T&amp;municipios[]=T&amp;corrmon=false"/>
    <hyperlink ref="E171" r:id="rId16" display="https://datos.sinim.gov.cl/datos_municipales/obtener_datos_municipales.php?area[]=1&amp;subarea[]=T&amp;variables[]=T&amp;periodos[]=2&amp;regiones[]=T&amp;municipios[]=T&amp;corrmon=false"/>
    <hyperlink ref="E172:E193" r:id="rId17" display="https://datos.sinim.gov.cl/datos_municipales/obtener_datos_municipales.php?area[]=1&amp;subarea[]=T&amp;variables[]=T&amp;periodos[]=2&amp;regiones[]=T&amp;municipios[]=T&amp;corrmon=false"/>
    <hyperlink ref="E194" r:id="rId18" display="https://datos.sinim.gov.cl/datos_municipales/obtener_datos_municipales.php?area[]=1&amp;subarea[]=T&amp;variables[]=T&amp;periodos[]=2&amp;regiones[]=T&amp;municipios[]=T&amp;corrmon=false"/>
    <hyperlink ref="E195:E216" r:id="rId19" display="https://datos.sinim.gov.cl/datos_municipales/obtener_datos_municipales.php?area[]=1&amp;subarea[]=T&amp;variables[]=T&amp;periodos[]=2&amp;regiones[]=T&amp;municipios[]=T&amp;corrmon=false"/>
  </hyperlinks>
  <pageMargins left="0.7" right="0.7" top="0.75" bottom="0.75" header="0.3" footer="0.3"/>
  <drawing r:id="rId20"/>
  <tableParts count="1">
    <tablePart r:id="rId21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2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8"/>
  </sheetPr>
  <dimension ref="A1:Q509"/>
  <sheetViews>
    <sheetView tabSelected="1" workbookViewId="0">
      <pane ySplit="1" topLeftCell="A489" activePane="bottomLeft" state="frozen"/>
      <selection pane="bottomLeft" activeCell="C509" sqref="C509"/>
    </sheetView>
  </sheetViews>
  <sheetFormatPr baseColWidth="10" defaultRowHeight="13.8"/>
  <cols>
    <col min="1" max="1" width="12.796875" bestFit="1" customWidth="1"/>
    <col min="2" max="2" width="7.3984375" customWidth="1"/>
    <col min="3" max="3" width="91.59765625" customWidth="1"/>
    <col min="8" max="8" width="36.59765625" customWidth="1"/>
    <col min="13" max="13" width="56.59765625" bestFit="1" customWidth="1"/>
    <col min="14" max="14" width="8.59765625" bestFit="1" customWidth="1"/>
    <col min="15" max="15" width="32.09765625" bestFit="1" customWidth="1"/>
    <col min="17" max="17" width="37" bestFit="1" customWidth="1"/>
  </cols>
  <sheetData>
    <row r="1" spans="1:17">
      <c r="A1" t="s">
        <v>2322</v>
      </c>
      <c r="B1" s="8" t="s">
        <v>1054</v>
      </c>
      <c r="C1" t="s">
        <v>1055</v>
      </c>
      <c r="D1" t="s">
        <v>1043</v>
      </c>
      <c r="E1" t="s">
        <v>1056</v>
      </c>
      <c r="F1" t="s">
        <v>1057</v>
      </c>
      <c r="G1" t="s">
        <v>1058</v>
      </c>
      <c r="H1" t="s">
        <v>1059</v>
      </c>
      <c r="I1" t="s">
        <v>1046</v>
      </c>
      <c r="J1" t="s">
        <v>1060</v>
      </c>
      <c r="K1" t="s">
        <v>1061</v>
      </c>
      <c r="L1" t="s">
        <v>1062</v>
      </c>
      <c r="M1" t="s">
        <v>1063</v>
      </c>
      <c r="N1" t="s">
        <v>1048</v>
      </c>
      <c r="O1" t="s">
        <v>2441</v>
      </c>
      <c r="P1" t="s">
        <v>1049</v>
      </c>
      <c r="Q1" t="s">
        <v>1044</v>
      </c>
    </row>
    <row r="2" spans="1:17">
      <c r="A2" t="str">
        <f t="shared" ref="A2:A65" si="0">+J2</f>
        <v>BGAGI</v>
      </c>
      <c r="B2">
        <v>88</v>
      </c>
      <c r="C2" t="s">
        <v>1303</v>
      </c>
      <c r="D2" t="s">
        <v>1065</v>
      </c>
      <c r="E2" t="s">
        <v>1161</v>
      </c>
      <c r="F2" t="s">
        <v>1301</v>
      </c>
      <c r="G2" t="s">
        <v>1068</v>
      </c>
      <c r="H2" t="s">
        <v>213</v>
      </c>
      <c r="I2" t="s">
        <v>1069</v>
      </c>
      <c r="J2" t="s">
        <v>214</v>
      </c>
      <c r="L2">
        <f>+Tabla4[[#This Row],[Index]]</f>
        <v>88</v>
      </c>
      <c r="M2" t="s">
        <v>1304</v>
      </c>
      <c r="N2">
        <f>+VLOOKUP(Tabla4[[#This Row],[Columna2]],Variables_SINIM[],2,0)</f>
        <v>1</v>
      </c>
      <c r="O2" t="str">
        <f>+VLOOKUP(Tabla4[[#This Row],[Columna2]],Variables_SINIM[],3,0)</f>
        <v>Administración y Finanzas Municipales</v>
      </c>
      <c r="P2" t="str">
        <f>+VLOOKUP(Tabla4[[#This Row],[Columna2]],Variables_SINIM[],4,0)</f>
        <v>G</v>
      </c>
      <c r="Q2" t="str">
        <f>+VLOOKUP(Tabla4[[#This Row],[Columna2]],Variables_SINIM[],5,0)</f>
        <v>Servicios Básicos y Generales</v>
      </c>
    </row>
    <row r="3" spans="1:17">
      <c r="A3" t="str">
        <f t="shared" si="0"/>
        <v>BGASC</v>
      </c>
      <c r="B3">
        <v>89</v>
      </c>
      <c r="C3" t="s">
        <v>1305</v>
      </c>
      <c r="D3" t="s">
        <v>1065</v>
      </c>
      <c r="E3" t="s">
        <v>1161</v>
      </c>
      <c r="F3" t="s">
        <v>1301</v>
      </c>
      <c r="G3" t="s">
        <v>1068</v>
      </c>
      <c r="H3" t="s">
        <v>215</v>
      </c>
      <c r="I3" t="s">
        <v>1069</v>
      </c>
      <c r="J3" t="s">
        <v>216</v>
      </c>
      <c r="L3">
        <f>+Tabla4[[#This Row],[Index]]</f>
        <v>89</v>
      </c>
      <c r="M3" t="s">
        <v>1306</v>
      </c>
      <c r="N3">
        <f>+VLOOKUP(Tabla4[[#This Row],[Columna2]],Variables_SINIM[],2,0)</f>
        <v>1</v>
      </c>
      <c r="O3" t="str">
        <f>+VLOOKUP(Tabla4[[#This Row],[Columna2]],Variables_SINIM[],3,0)</f>
        <v>Administración y Finanzas Municipales</v>
      </c>
      <c r="P3" t="str">
        <f>+VLOOKUP(Tabla4[[#This Row],[Columna2]],Variables_SINIM[],4,0)</f>
        <v>G</v>
      </c>
      <c r="Q3" t="str">
        <f>+VLOOKUP(Tabla4[[#This Row],[Columna2]],Variables_SINIM[],5,0)</f>
        <v>Servicios Básicos y Generales</v>
      </c>
    </row>
    <row r="4" spans="1:17">
      <c r="A4" t="str">
        <f t="shared" si="0"/>
        <v>BGEGI</v>
      </c>
      <c r="B4">
        <v>91</v>
      </c>
      <c r="C4" t="s">
        <v>1310</v>
      </c>
      <c r="D4" t="s">
        <v>1065</v>
      </c>
      <c r="E4" t="s">
        <v>1161</v>
      </c>
      <c r="F4" t="s">
        <v>1308</v>
      </c>
      <c r="G4" t="s">
        <v>1068</v>
      </c>
      <c r="H4" t="s">
        <v>219</v>
      </c>
      <c r="I4" t="s">
        <v>1069</v>
      </c>
      <c r="J4" t="s">
        <v>220</v>
      </c>
      <c r="L4">
        <f>+Tabla4[[#This Row],[Index]]</f>
        <v>91</v>
      </c>
      <c r="M4" t="s">
        <v>1311</v>
      </c>
      <c r="N4">
        <f>+VLOOKUP(Tabla4[[#This Row],[Columna2]],Variables_SINIM[],2,0)</f>
        <v>1</v>
      </c>
      <c r="O4" t="str">
        <f>+VLOOKUP(Tabla4[[#This Row],[Columna2]],Variables_SINIM[],3,0)</f>
        <v>Administración y Finanzas Municipales</v>
      </c>
      <c r="P4" t="str">
        <f>+VLOOKUP(Tabla4[[#This Row],[Columna2]],Variables_SINIM[],4,0)</f>
        <v>G</v>
      </c>
      <c r="Q4" t="str">
        <f>+VLOOKUP(Tabla4[[#This Row],[Columna2]],Variables_SINIM[],5,0)</f>
        <v>Servicios Básicos y Generales</v>
      </c>
    </row>
    <row r="5" spans="1:17">
      <c r="A5" t="str">
        <f t="shared" si="0"/>
        <v>BGESC</v>
      </c>
      <c r="B5">
        <v>92</v>
      </c>
      <c r="C5" t="s">
        <v>1312</v>
      </c>
      <c r="D5" t="s">
        <v>1065</v>
      </c>
      <c r="E5" t="s">
        <v>1161</v>
      </c>
      <c r="F5" t="s">
        <v>1308</v>
      </c>
      <c r="G5" t="s">
        <v>1068</v>
      </c>
      <c r="H5" t="s">
        <v>221</v>
      </c>
      <c r="I5" t="s">
        <v>1069</v>
      </c>
      <c r="J5" t="s">
        <v>222</v>
      </c>
      <c r="L5">
        <f>+Tabla4[[#This Row],[Index]]</f>
        <v>92</v>
      </c>
      <c r="M5" t="s">
        <v>1313</v>
      </c>
      <c r="N5">
        <f>+VLOOKUP(Tabla4[[#This Row],[Columna2]],Variables_SINIM[],2,0)</f>
        <v>1</v>
      </c>
      <c r="O5" t="str">
        <f>+VLOOKUP(Tabla4[[#This Row],[Columna2]],Variables_SINIM[],3,0)</f>
        <v>Administración y Finanzas Municipales</v>
      </c>
      <c r="P5" t="str">
        <f>+VLOOKUP(Tabla4[[#This Row],[Columna2]],Variables_SINIM[],4,0)</f>
        <v>G</v>
      </c>
      <c r="Q5" t="str">
        <f>+VLOOKUP(Tabla4[[#This Row],[Columna2]],Variables_SINIM[],5,0)</f>
        <v>Servicios Básicos y Generales</v>
      </c>
    </row>
    <row r="6" spans="1:17">
      <c r="A6" t="str">
        <f t="shared" si="0"/>
        <v>BGMAAMUN</v>
      </c>
      <c r="B6">
        <v>39</v>
      </c>
      <c r="C6" t="s">
        <v>1169</v>
      </c>
      <c r="D6" t="s">
        <v>1065</v>
      </c>
      <c r="E6" t="s">
        <v>1161</v>
      </c>
      <c r="F6" t="s">
        <v>1170</v>
      </c>
      <c r="G6" t="s">
        <v>1068</v>
      </c>
      <c r="H6" t="s">
        <v>109</v>
      </c>
      <c r="I6" t="s">
        <v>1069</v>
      </c>
      <c r="J6" t="s">
        <v>110</v>
      </c>
      <c r="L6">
        <f>+Tabla4[[#This Row],[Index]]</f>
        <v>39</v>
      </c>
      <c r="M6" t="s">
        <v>1171</v>
      </c>
      <c r="N6">
        <f>+VLOOKUP(Tabla4[[#This Row],[Columna2]],Variables_SINIM[],2,0)</f>
        <v>1</v>
      </c>
      <c r="O6" t="str">
        <f>+VLOOKUP(Tabla4[[#This Row],[Columna2]],Variables_SINIM[],3,0)</f>
        <v>Administración y Finanzas Municipales</v>
      </c>
      <c r="P6" t="str">
        <f>+VLOOKUP(Tabla4[[#This Row],[Columna2]],Variables_SINIM[],4,0)</f>
        <v>C</v>
      </c>
      <c r="Q6" t="str">
        <f>+VLOOKUP(Tabla4[[#This Row],[Columna2]],Variables_SINIM[],5,0)</f>
        <v>Gastos Municipales (M$ )</v>
      </c>
    </row>
    <row r="7" spans="1:17">
      <c r="A7" t="str">
        <f t="shared" si="0"/>
        <v>BGMAGINT</v>
      </c>
      <c r="B7">
        <v>40</v>
      </c>
      <c r="C7" t="s">
        <v>1172</v>
      </c>
      <c r="D7" t="s">
        <v>1065</v>
      </c>
      <c r="E7" t="s">
        <v>1161</v>
      </c>
      <c r="F7" t="s">
        <v>1173</v>
      </c>
      <c r="G7" t="s">
        <v>1068</v>
      </c>
      <c r="H7" t="s">
        <v>111</v>
      </c>
      <c r="I7" t="s">
        <v>1069</v>
      </c>
      <c r="J7" t="s">
        <v>112</v>
      </c>
      <c r="L7">
        <f>+Tabla4[[#This Row],[Index]]</f>
        <v>40</v>
      </c>
      <c r="M7" t="s">
        <v>1174</v>
      </c>
      <c r="N7">
        <f>+VLOOKUP(Tabla4[[#This Row],[Columna2]],Variables_SINIM[],2,0)</f>
        <v>1</v>
      </c>
      <c r="O7" t="str">
        <f>+VLOOKUP(Tabla4[[#This Row],[Columna2]],Variables_SINIM[],3,0)</f>
        <v>Administración y Finanzas Municipales</v>
      </c>
      <c r="P7" t="str">
        <f>+VLOOKUP(Tabla4[[#This Row],[Columna2]],Variables_SINIM[],4,0)</f>
        <v>C</v>
      </c>
      <c r="Q7" t="str">
        <f>+VLOOKUP(Tabla4[[#This Row],[Columna2]],Variables_SINIM[],5,0)</f>
        <v>Gastos Municipales (M$ )</v>
      </c>
    </row>
    <row r="8" spans="1:17">
      <c r="A8" t="str">
        <f t="shared" si="0"/>
        <v>BGMAPCUL</v>
      </c>
      <c r="B8">
        <v>41</v>
      </c>
      <c r="C8" t="s">
        <v>1175</v>
      </c>
      <c r="D8" t="s">
        <v>1065</v>
      </c>
      <c r="E8" t="s">
        <v>1161</v>
      </c>
      <c r="F8" t="s">
        <v>1176</v>
      </c>
      <c r="G8" t="s">
        <v>1068</v>
      </c>
      <c r="H8" t="s">
        <v>113</v>
      </c>
      <c r="I8" t="s">
        <v>1069</v>
      </c>
      <c r="J8" t="s">
        <v>114</v>
      </c>
      <c r="L8">
        <f>+Tabla4[[#This Row],[Index]]</f>
        <v>41</v>
      </c>
      <c r="M8" t="s">
        <v>1177</v>
      </c>
      <c r="N8">
        <f>+VLOOKUP(Tabla4[[#This Row],[Columna2]],Variables_SINIM[],2,0)</f>
        <v>1</v>
      </c>
      <c r="O8" t="str">
        <f>+VLOOKUP(Tabla4[[#This Row],[Columna2]],Variables_SINIM[],3,0)</f>
        <v>Administración y Finanzas Municipales</v>
      </c>
      <c r="P8" t="str">
        <f>+VLOOKUP(Tabla4[[#This Row],[Columna2]],Variables_SINIM[],4,0)</f>
        <v>C</v>
      </c>
      <c r="Q8" t="str">
        <f>+VLOOKUP(Tabla4[[#This Row],[Columna2]],Variables_SINIM[],5,0)</f>
        <v>Gastos Municipales (M$ )</v>
      </c>
    </row>
    <row r="9" spans="1:17">
      <c r="A9" t="str">
        <f t="shared" si="0"/>
        <v>BGMAPREC</v>
      </c>
      <c r="B9">
        <v>42</v>
      </c>
      <c r="C9" t="s">
        <v>1178</v>
      </c>
      <c r="D9" t="s">
        <v>1065</v>
      </c>
      <c r="E9" t="s">
        <v>1161</v>
      </c>
      <c r="F9" t="s">
        <v>1179</v>
      </c>
      <c r="G9" t="s">
        <v>1068</v>
      </c>
      <c r="H9" t="s">
        <v>115</v>
      </c>
      <c r="I9" t="s">
        <v>1069</v>
      </c>
      <c r="J9" t="s">
        <v>116</v>
      </c>
      <c r="L9">
        <f>+Tabla4[[#This Row],[Index]]</f>
        <v>42</v>
      </c>
      <c r="M9" t="s">
        <v>1180</v>
      </c>
      <c r="N9">
        <f>+VLOOKUP(Tabla4[[#This Row],[Columna2]],Variables_SINIM[],2,0)</f>
        <v>1</v>
      </c>
      <c r="O9" t="str">
        <f>+VLOOKUP(Tabla4[[#This Row],[Columna2]],Variables_SINIM[],3,0)</f>
        <v>Administración y Finanzas Municipales</v>
      </c>
      <c r="P9" t="str">
        <f>+VLOOKUP(Tabla4[[#This Row],[Columna2]],Variables_SINIM[],4,0)</f>
        <v>C</v>
      </c>
      <c r="Q9" t="str">
        <f>+VLOOKUP(Tabla4[[#This Row],[Columna2]],Variables_SINIM[],5,0)</f>
        <v>Gastos Municipales (M$ )</v>
      </c>
    </row>
    <row r="10" spans="1:17">
      <c r="A10" t="str">
        <f t="shared" si="0"/>
        <v>BGMAPSOC</v>
      </c>
      <c r="B10">
        <v>43</v>
      </c>
      <c r="C10" t="s">
        <v>1181</v>
      </c>
      <c r="D10" t="s">
        <v>1065</v>
      </c>
      <c r="E10" t="s">
        <v>1161</v>
      </c>
      <c r="F10" t="s">
        <v>1182</v>
      </c>
      <c r="G10" t="s">
        <v>1068</v>
      </c>
      <c r="H10" t="s">
        <v>117</v>
      </c>
      <c r="I10" t="s">
        <v>1069</v>
      </c>
      <c r="J10" t="s">
        <v>118</v>
      </c>
      <c r="L10">
        <f>+Tabla4[[#This Row],[Index]]</f>
        <v>43</v>
      </c>
      <c r="M10" t="s">
        <v>1183</v>
      </c>
      <c r="N10">
        <f>+VLOOKUP(Tabla4[[#This Row],[Columna2]],Variables_SINIM[],2,0)</f>
        <v>1</v>
      </c>
      <c r="O10" t="str">
        <f>+VLOOKUP(Tabla4[[#This Row],[Columna2]],Variables_SINIM[],3,0)</f>
        <v>Administración y Finanzas Municipales</v>
      </c>
      <c r="P10" t="str">
        <f>+VLOOKUP(Tabla4[[#This Row],[Columna2]],Variables_SINIM[],4,0)</f>
        <v>C</v>
      </c>
      <c r="Q10" t="str">
        <f>+VLOOKUP(Tabla4[[#This Row],[Columna2]],Variables_SINIM[],5,0)</f>
        <v>Gastos Municipales (M$ )</v>
      </c>
    </row>
    <row r="11" spans="1:17">
      <c r="A11" t="str">
        <f t="shared" si="0"/>
        <v>BGMASCOM</v>
      </c>
      <c r="B11">
        <v>44</v>
      </c>
      <c r="C11" t="s">
        <v>1184</v>
      </c>
      <c r="D11" t="s">
        <v>1065</v>
      </c>
      <c r="E11" t="s">
        <v>1161</v>
      </c>
      <c r="F11" t="s">
        <v>1185</v>
      </c>
      <c r="G11" t="s">
        <v>1068</v>
      </c>
      <c r="H11" t="s">
        <v>119</v>
      </c>
      <c r="I11" t="s">
        <v>1069</v>
      </c>
      <c r="J11" t="s">
        <v>120</v>
      </c>
      <c r="L11">
        <f>+Tabla4[[#This Row],[Index]]</f>
        <v>44</v>
      </c>
      <c r="M11" t="s">
        <v>1186</v>
      </c>
      <c r="N11">
        <f>+VLOOKUP(Tabla4[[#This Row],[Columna2]],Variables_SINIM[],2,0)</f>
        <v>1</v>
      </c>
      <c r="O11" t="str">
        <f>+VLOOKUP(Tabla4[[#This Row],[Columna2]],Variables_SINIM[],3,0)</f>
        <v>Administración y Finanzas Municipales</v>
      </c>
      <c r="P11" t="str">
        <f>+VLOOKUP(Tabla4[[#This Row],[Columna2]],Variables_SINIM[],4,0)</f>
        <v>C</v>
      </c>
      <c r="Q11" t="str">
        <f>+VLOOKUP(Tabla4[[#This Row],[Columna2]],Variables_SINIM[],5,0)</f>
        <v>Gastos Municipales (M$ )</v>
      </c>
    </row>
    <row r="12" spans="1:17">
      <c r="A12" t="str">
        <f t="shared" si="0"/>
        <v>BPIGE</v>
      </c>
      <c r="B12">
        <v>211</v>
      </c>
      <c r="C12" t="s">
        <v>1609</v>
      </c>
      <c r="D12" t="s">
        <v>1065</v>
      </c>
      <c r="E12" t="s">
        <v>1066</v>
      </c>
      <c r="F12" t="s">
        <v>1067</v>
      </c>
      <c r="G12" t="s">
        <v>1291</v>
      </c>
      <c r="H12" t="s">
        <v>478</v>
      </c>
      <c r="I12" t="s">
        <v>1069</v>
      </c>
      <c r="J12" t="s">
        <v>479</v>
      </c>
      <c r="L12">
        <f>+Tabla4[[#This Row],[Index]]</f>
        <v>211</v>
      </c>
      <c r="M12" t="s">
        <v>1610</v>
      </c>
      <c r="N12">
        <f>+VLOOKUP(Tabla4[[#This Row],[Columna2]],Variables_SINIM[],2,0)</f>
        <v>3</v>
      </c>
      <c r="O12" t="str">
        <f>+VLOOKUP(Tabla4[[#This Row],[Columna2]],Variables_SINIM[],3,0)</f>
        <v>Educación Municipal</v>
      </c>
      <c r="P12" t="str">
        <f>+VLOOKUP(Tabla4[[#This Row],[Columna2]],Variables_SINIM[],4,0)</f>
        <v>E</v>
      </c>
      <c r="Q12" t="str">
        <f>+VLOOKUP(Tabla4[[#This Row],[Columna2]],Variables_SINIM[],5,0)</f>
        <v>Gastos en Educación Municipal</v>
      </c>
    </row>
    <row r="13" spans="1:17">
      <c r="A13" t="str">
        <f t="shared" si="0"/>
        <v>BPIGM</v>
      </c>
      <c r="B13">
        <v>1</v>
      </c>
      <c r="C13" t="s">
        <v>1064</v>
      </c>
      <c r="D13" t="s">
        <v>1065</v>
      </c>
      <c r="E13" t="s">
        <v>1066</v>
      </c>
      <c r="F13" t="s">
        <v>1067</v>
      </c>
      <c r="G13" t="s">
        <v>1068</v>
      </c>
      <c r="H13" t="s">
        <v>19</v>
      </c>
      <c r="I13" t="s">
        <v>1069</v>
      </c>
      <c r="J13" t="s">
        <v>21</v>
      </c>
      <c r="L13">
        <f>+Tabla4[[#This Row],[Index]]</f>
        <v>1</v>
      </c>
      <c r="M13" t="s">
        <v>1070</v>
      </c>
      <c r="N13">
        <f>+VLOOKUP(Tabla4[[#This Row],[Columna2]],Variables_SINIM[],2,0)</f>
        <v>1</v>
      </c>
      <c r="O13" t="str">
        <f>+VLOOKUP(Tabla4[[#This Row],[Columna2]],Variables_SINIM[],3,0)</f>
        <v>Administración y Finanzas Municipales</v>
      </c>
      <c r="P13" t="str">
        <f>+VLOOKUP(Tabla4[[#This Row],[Columna2]],Variables_SINIM[],4,0)</f>
        <v>A.1</v>
      </c>
      <c r="Q13" t="str">
        <f>+VLOOKUP(Tabla4[[#This Row],[Columna2]],Variables_SINIM[],5,0)</f>
        <v>Presupuesto Inicial y Vigente Municipal (M$ )</v>
      </c>
    </row>
    <row r="14" spans="1:17">
      <c r="A14" t="str">
        <f t="shared" si="0"/>
        <v>BPIGS</v>
      </c>
      <c r="B14">
        <v>282</v>
      </c>
      <c r="C14" t="s">
        <v>1799</v>
      </c>
      <c r="D14" t="s">
        <v>1065</v>
      </c>
      <c r="E14" t="s">
        <v>1161</v>
      </c>
      <c r="F14" t="s">
        <v>1067</v>
      </c>
      <c r="G14" t="s">
        <v>1294</v>
      </c>
      <c r="H14" t="s">
        <v>635</v>
      </c>
      <c r="I14" t="s">
        <v>1069</v>
      </c>
      <c r="J14" t="s">
        <v>636</v>
      </c>
      <c r="L14">
        <f>+Tabla4[[#This Row],[Index]]</f>
        <v>282</v>
      </c>
      <c r="M14" t="s">
        <v>1800</v>
      </c>
      <c r="N14">
        <f>+VLOOKUP(Tabla4[[#This Row],[Columna2]],Variables_SINIM[],2,0)</f>
        <v>4</v>
      </c>
      <c r="O14" t="str">
        <f>+VLOOKUP(Tabla4[[#This Row],[Columna2]],Variables_SINIM[],3,0)</f>
        <v>Salud Municipal</v>
      </c>
      <c r="P14" t="str">
        <f>+VLOOKUP(Tabla4[[#This Row],[Columna2]],Variables_SINIM[],4,0)</f>
        <v>D</v>
      </c>
      <c r="Q14" t="str">
        <f>+VLOOKUP(Tabla4[[#This Row],[Columna2]],Variables_SINIM[],5,0)</f>
        <v>Gastos en Salud Municipal</v>
      </c>
    </row>
    <row r="15" spans="1:17">
      <c r="A15" t="str">
        <f t="shared" si="0"/>
        <v>BPIIE</v>
      </c>
      <c r="B15">
        <v>198</v>
      </c>
      <c r="C15" t="s">
        <v>1579</v>
      </c>
      <c r="D15" t="s">
        <v>1065</v>
      </c>
      <c r="E15" t="s">
        <v>1066</v>
      </c>
      <c r="F15" t="s">
        <v>1067</v>
      </c>
      <c r="G15" t="s">
        <v>1291</v>
      </c>
      <c r="H15" t="s">
        <v>451</v>
      </c>
      <c r="I15" t="s">
        <v>1069</v>
      </c>
      <c r="J15" t="s">
        <v>452</v>
      </c>
      <c r="L15">
        <f>+Tabla4[[#This Row],[Index]]</f>
        <v>198</v>
      </c>
      <c r="M15" t="s">
        <v>1580</v>
      </c>
      <c r="N15">
        <f>+VLOOKUP(Tabla4[[#This Row],[Columna2]],Variables_SINIM[],2,0)</f>
        <v>3</v>
      </c>
      <c r="O15" t="str">
        <f>+VLOOKUP(Tabla4[[#This Row],[Columna2]],Variables_SINIM[],3,0)</f>
        <v>Educación Municipal</v>
      </c>
      <c r="P15" t="str">
        <f>+VLOOKUP(Tabla4[[#This Row],[Columna2]],Variables_SINIM[],4,0)</f>
        <v>D</v>
      </c>
      <c r="Q15" t="str">
        <f>+VLOOKUP(Tabla4[[#This Row],[Columna2]],Variables_SINIM[],5,0)</f>
        <v>Ingresos en Educación Municipal</v>
      </c>
    </row>
    <row r="16" spans="1:17">
      <c r="A16" t="str">
        <f t="shared" si="0"/>
        <v>BPIIM</v>
      </c>
      <c r="B16">
        <v>3</v>
      </c>
      <c r="C16" t="s">
        <v>1073</v>
      </c>
      <c r="D16" t="s">
        <v>1065</v>
      </c>
      <c r="E16" t="s">
        <v>1066</v>
      </c>
      <c r="F16" t="s">
        <v>1067</v>
      </c>
      <c r="G16" t="s">
        <v>1068</v>
      </c>
      <c r="H16" t="s">
        <v>24</v>
      </c>
      <c r="I16" t="s">
        <v>1069</v>
      </c>
      <c r="J16" t="s">
        <v>25</v>
      </c>
      <c r="L16">
        <f>+Tabla4[[#This Row],[Index]]</f>
        <v>3</v>
      </c>
      <c r="M16" t="s">
        <v>1074</v>
      </c>
      <c r="N16">
        <f>+VLOOKUP(Tabla4[[#This Row],[Columna2]],Variables_SINIM[],2,0)</f>
        <v>1</v>
      </c>
      <c r="O16" t="str">
        <f>+VLOOKUP(Tabla4[[#This Row],[Columna2]],Variables_SINIM[],3,0)</f>
        <v>Administración y Finanzas Municipales</v>
      </c>
      <c r="P16" t="str">
        <f>+VLOOKUP(Tabla4[[#This Row],[Columna2]],Variables_SINIM[],4,0)</f>
        <v>A.1</v>
      </c>
      <c r="Q16" t="str">
        <f>+VLOOKUP(Tabla4[[#This Row],[Columna2]],Variables_SINIM[],5,0)</f>
        <v>Presupuesto Inicial y Vigente Municipal (M$ )</v>
      </c>
    </row>
    <row r="17" spans="1:17">
      <c r="A17" t="str">
        <f t="shared" si="0"/>
        <v>BPIIS</v>
      </c>
      <c r="B17">
        <v>268</v>
      </c>
      <c r="C17" t="s">
        <v>1769</v>
      </c>
      <c r="D17" t="s">
        <v>1065</v>
      </c>
      <c r="E17" t="s">
        <v>1066</v>
      </c>
      <c r="F17" t="s">
        <v>1067</v>
      </c>
      <c r="G17" t="s">
        <v>1294</v>
      </c>
      <c r="H17" t="s">
        <v>606</v>
      </c>
      <c r="I17" t="s">
        <v>1069</v>
      </c>
      <c r="J17" t="s">
        <v>607</v>
      </c>
      <c r="L17">
        <f>+Tabla4[[#This Row],[Index]]</f>
        <v>268</v>
      </c>
      <c r="M17" t="s">
        <v>1770</v>
      </c>
      <c r="N17">
        <f>+VLOOKUP(Tabla4[[#This Row],[Columna2]],Variables_SINIM[],2,0)</f>
        <v>4</v>
      </c>
      <c r="O17" t="str">
        <f>+VLOOKUP(Tabla4[[#This Row],[Columna2]],Variables_SINIM[],3,0)</f>
        <v>Salud Municipal</v>
      </c>
      <c r="P17" t="str">
        <f>+VLOOKUP(Tabla4[[#This Row],[Columna2]],Variables_SINIM[],4,0)</f>
        <v>C</v>
      </c>
      <c r="Q17" t="str">
        <f>+VLOOKUP(Tabla4[[#This Row],[Columna2]],Variables_SINIM[],5,0)</f>
        <v>Ingresos en Salud Municipal</v>
      </c>
    </row>
    <row r="18" spans="1:17">
      <c r="A18" t="str">
        <f t="shared" si="0"/>
        <v>BPISICMUN</v>
      </c>
      <c r="B18">
        <v>2</v>
      </c>
      <c r="C18" t="s">
        <v>1071</v>
      </c>
      <c r="D18" t="s">
        <v>1065</v>
      </c>
      <c r="E18" t="s">
        <v>1066</v>
      </c>
      <c r="F18" t="s">
        <v>1067</v>
      </c>
      <c r="G18" t="s">
        <v>1068</v>
      </c>
      <c r="H18" t="s">
        <v>22</v>
      </c>
      <c r="I18" t="s">
        <v>1069</v>
      </c>
      <c r="J18" t="s">
        <v>23</v>
      </c>
      <c r="L18">
        <f>+Tabla4[[#This Row],[Index]]</f>
        <v>2</v>
      </c>
      <c r="M18" t="s">
        <v>1072</v>
      </c>
      <c r="N18">
        <f>+VLOOKUP(Tabla4[[#This Row],[Columna2]],Variables_SINIM[],2,0)</f>
        <v>1</v>
      </c>
      <c r="O18" t="str">
        <f>+VLOOKUP(Tabla4[[#This Row],[Columna2]],Variables_SINIM[],3,0)</f>
        <v>Administración y Finanzas Municipales</v>
      </c>
      <c r="P18" t="str">
        <f>+VLOOKUP(Tabla4[[#This Row],[Columna2]],Variables_SINIM[],4,0)</f>
        <v>A.1</v>
      </c>
      <c r="Q18" t="str">
        <f>+VLOOKUP(Tabla4[[#This Row],[Columna2]],Variables_SINIM[],5,0)</f>
        <v>Presupuesto Inicial y Vigente Municipal (M$ )</v>
      </c>
    </row>
    <row r="19" spans="1:17">
      <c r="A19" t="str">
        <f t="shared" si="0"/>
        <v>BPVESALINI</v>
      </c>
      <c r="B19">
        <v>199</v>
      </c>
      <c r="C19" t="s">
        <v>1581</v>
      </c>
      <c r="D19" t="s">
        <v>1065</v>
      </c>
      <c r="E19" t="s">
        <v>1066</v>
      </c>
      <c r="F19" t="s">
        <v>1076</v>
      </c>
      <c r="G19" t="s">
        <v>1291</v>
      </c>
      <c r="H19" t="s">
        <v>453</v>
      </c>
      <c r="I19" t="s">
        <v>1069</v>
      </c>
      <c r="J19" t="s">
        <v>454</v>
      </c>
      <c r="L19">
        <f>+Tabla4[[#This Row],[Index]]</f>
        <v>199</v>
      </c>
      <c r="M19" t="s">
        <v>1582</v>
      </c>
      <c r="N19">
        <f>+VLOOKUP(Tabla4[[#This Row],[Columna2]],Variables_SINIM[],2,0)</f>
        <v>3</v>
      </c>
      <c r="O19" t="str">
        <f>+VLOOKUP(Tabla4[[#This Row],[Columna2]],Variables_SINIM[],3,0)</f>
        <v>Educación Municipal</v>
      </c>
      <c r="P19" t="str">
        <f>+VLOOKUP(Tabla4[[#This Row],[Columna2]],Variables_SINIM[],4,0)</f>
        <v>D</v>
      </c>
      <c r="Q19" t="str">
        <f>+VLOOKUP(Tabla4[[#This Row],[Columna2]],Variables_SINIM[],5,0)</f>
        <v>Ingresos en Educación Municipal</v>
      </c>
    </row>
    <row r="20" spans="1:17">
      <c r="A20" t="str">
        <f t="shared" si="0"/>
        <v>BPVGE</v>
      </c>
      <c r="B20">
        <v>212</v>
      </c>
      <c r="C20" t="s">
        <v>1611</v>
      </c>
      <c r="D20" t="s">
        <v>1065</v>
      </c>
      <c r="E20" t="s">
        <v>1066</v>
      </c>
      <c r="F20" t="s">
        <v>1076</v>
      </c>
      <c r="G20" t="s">
        <v>1291</v>
      </c>
      <c r="H20" t="s">
        <v>480</v>
      </c>
      <c r="I20" t="s">
        <v>1069</v>
      </c>
      <c r="J20" t="s">
        <v>481</v>
      </c>
      <c r="L20">
        <f>+Tabla4[[#This Row],[Index]]</f>
        <v>212</v>
      </c>
      <c r="M20" t="s">
        <v>1612</v>
      </c>
      <c r="N20">
        <f>+VLOOKUP(Tabla4[[#This Row],[Columna2]],Variables_SINIM[],2,0)</f>
        <v>3</v>
      </c>
      <c r="O20" t="str">
        <f>+VLOOKUP(Tabla4[[#This Row],[Columna2]],Variables_SINIM[],3,0)</f>
        <v>Educación Municipal</v>
      </c>
      <c r="P20" t="str">
        <f>+VLOOKUP(Tabla4[[#This Row],[Columna2]],Variables_SINIM[],4,0)</f>
        <v>E</v>
      </c>
      <c r="Q20" t="str">
        <f>+VLOOKUP(Tabla4[[#This Row],[Columna2]],Variables_SINIM[],5,0)</f>
        <v>Gastos en Educación Municipal</v>
      </c>
    </row>
    <row r="21" spans="1:17">
      <c r="A21" t="str">
        <f t="shared" si="0"/>
        <v>BPVGM</v>
      </c>
      <c r="B21">
        <v>4</v>
      </c>
      <c r="C21" t="s">
        <v>1075</v>
      </c>
      <c r="D21" t="s">
        <v>1065</v>
      </c>
      <c r="E21" t="s">
        <v>1066</v>
      </c>
      <c r="F21" t="s">
        <v>1076</v>
      </c>
      <c r="G21" t="s">
        <v>1068</v>
      </c>
      <c r="H21" t="s">
        <v>26</v>
      </c>
      <c r="I21" t="s">
        <v>1069</v>
      </c>
      <c r="J21" t="s">
        <v>27</v>
      </c>
      <c r="L21">
        <f>+Tabla4[[#This Row],[Index]]</f>
        <v>4</v>
      </c>
      <c r="M21" t="s">
        <v>1077</v>
      </c>
      <c r="N21">
        <f>+VLOOKUP(Tabla4[[#This Row],[Columna2]],Variables_SINIM[],2,0)</f>
        <v>1</v>
      </c>
      <c r="O21" t="str">
        <f>+VLOOKUP(Tabla4[[#This Row],[Columna2]],Variables_SINIM[],3,0)</f>
        <v>Administración y Finanzas Municipales</v>
      </c>
      <c r="P21" t="str">
        <f>+VLOOKUP(Tabla4[[#This Row],[Columna2]],Variables_SINIM[],4,0)</f>
        <v>A.1</v>
      </c>
      <c r="Q21" t="str">
        <f>+VLOOKUP(Tabla4[[#This Row],[Columna2]],Variables_SINIM[],5,0)</f>
        <v>Presupuesto Inicial y Vigente Municipal (M$ )</v>
      </c>
    </row>
    <row r="22" spans="1:17">
      <c r="A22" t="str">
        <f t="shared" si="0"/>
        <v>BPVGS</v>
      </c>
      <c r="B22">
        <v>283</v>
      </c>
      <c r="C22" t="s">
        <v>1801</v>
      </c>
      <c r="D22" t="s">
        <v>1065</v>
      </c>
      <c r="E22" t="s">
        <v>1161</v>
      </c>
      <c r="F22" t="s">
        <v>1076</v>
      </c>
      <c r="G22" t="s">
        <v>1294</v>
      </c>
      <c r="H22" t="s">
        <v>637</v>
      </c>
      <c r="I22" t="s">
        <v>1069</v>
      </c>
      <c r="J22" t="s">
        <v>638</v>
      </c>
      <c r="L22">
        <f>+Tabla4[[#This Row],[Index]]</f>
        <v>283</v>
      </c>
      <c r="M22" t="s">
        <v>1802</v>
      </c>
      <c r="N22">
        <f>+VLOOKUP(Tabla4[[#This Row],[Columna2]],Variables_SINIM[],2,0)</f>
        <v>4</v>
      </c>
      <c r="O22" t="str">
        <f>+VLOOKUP(Tabla4[[#This Row],[Columna2]],Variables_SINIM[],3,0)</f>
        <v>Salud Municipal</v>
      </c>
      <c r="P22" t="str">
        <f>+VLOOKUP(Tabla4[[#This Row],[Columna2]],Variables_SINIM[],4,0)</f>
        <v>D</v>
      </c>
      <c r="Q22" t="str">
        <f>+VLOOKUP(Tabla4[[#This Row],[Columna2]],Variables_SINIM[],5,0)</f>
        <v>Gastos en Salud Municipal</v>
      </c>
    </row>
    <row r="23" spans="1:17">
      <c r="A23" t="str">
        <f t="shared" si="0"/>
        <v>BPVIE</v>
      </c>
      <c r="B23">
        <v>200</v>
      </c>
      <c r="C23" t="s">
        <v>1583</v>
      </c>
      <c r="D23" t="s">
        <v>1065</v>
      </c>
      <c r="E23" t="s">
        <v>1066</v>
      </c>
      <c r="F23" t="s">
        <v>1076</v>
      </c>
      <c r="G23" t="s">
        <v>1291</v>
      </c>
      <c r="H23" t="s">
        <v>455</v>
      </c>
      <c r="I23" t="s">
        <v>1069</v>
      </c>
      <c r="J23" t="s">
        <v>456</v>
      </c>
      <c r="L23">
        <f>+Tabla4[[#This Row],[Index]]</f>
        <v>200</v>
      </c>
      <c r="M23" t="s">
        <v>1584</v>
      </c>
      <c r="N23">
        <f>+VLOOKUP(Tabla4[[#This Row],[Columna2]],Variables_SINIM[],2,0)</f>
        <v>3</v>
      </c>
      <c r="O23" t="str">
        <f>+VLOOKUP(Tabla4[[#This Row],[Columna2]],Variables_SINIM[],3,0)</f>
        <v>Educación Municipal</v>
      </c>
      <c r="P23" t="str">
        <f>+VLOOKUP(Tabla4[[#This Row],[Columna2]],Variables_SINIM[],4,0)</f>
        <v>D</v>
      </c>
      <c r="Q23" t="str">
        <f>+VLOOKUP(Tabla4[[#This Row],[Columna2]],Variables_SINIM[],5,0)</f>
        <v>Ingresos en Educación Municipal</v>
      </c>
    </row>
    <row r="24" spans="1:17">
      <c r="A24" t="str">
        <f t="shared" si="0"/>
        <v>BPVIM</v>
      </c>
      <c r="B24">
        <v>6</v>
      </c>
      <c r="C24" t="s">
        <v>1080</v>
      </c>
      <c r="D24" t="s">
        <v>1065</v>
      </c>
      <c r="E24" t="s">
        <v>1066</v>
      </c>
      <c r="F24" t="s">
        <v>1076</v>
      </c>
      <c r="G24" t="s">
        <v>1068</v>
      </c>
      <c r="H24" t="s">
        <v>30</v>
      </c>
      <c r="I24" t="s">
        <v>1069</v>
      </c>
      <c r="J24" t="s">
        <v>31</v>
      </c>
      <c r="L24">
        <f>+Tabla4[[#This Row],[Index]]</f>
        <v>6</v>
      </c>
      <c r="M24" t="s">
        <v>1081</v>
      </c>
      <c r="N24">
        <f>+VLOOKUP(Tabla4[[#This Row],[Columna2]],Variables_SINIM[],2,0)</f>
        <v>1</v>
      </c>
      <c r="O24" t="str">
        <f>+VLOOKUP(Tabla4[[#This Row],[Columna2]],Variables_SINIM[],3,0)</f>
        <v>Administración y Finanzas Municipales</v>
      </c>
      <c r="P24" t="str">
        <f>+VLOOKUP(Tabla4[[#This Row],[Columna2]],Variables_SINIM[],4,0)</f>
        <v>A.1</v>
      </c>
      <c r="Q24" t="str">
        <f>+VLOOKUP(Tabla4[[#This Row],[Columna2]],Variables_SINIM[],5,0)</f>
        <v>Presupuesto Inicial y Vigente Municipal (M$ )</v>
      </c>
    </row>
    <row r="25" spans="1:17">
      <c r="A25" t="str">
        <f t="shared" si="0"/>
        <v>BPVIS</v>
      </c>
      <c r="B25">
        <v>270</v>
      </c>
      <c r="C25" t="s">
        <v>1773</v>
      </c>
      <c r="D25" t="s">
        <v>1065</v>
      </c>
      <c r="E25" t="s">
        <v>1066</v>
      </c>
      <c r="F25" t="s">
        <v>1076</v>
      </c>
      <c r="G25" t="s">
        <v>1294</v>
      </c>
      <c r="H25" t="s">
        <v>610</v>
      </c>
      <c r="I25" t="s">
        <v>1069</v>
      </c>
      <c r="J25" t="s">
        <v>611</v>
      </c>
      <c r="L25">
        <f>+Tabla4[[#This Row],[Index]]</f>
        <v>270</v>
      </c>
      <c r="M25" t="s">
        <v>1774</v>
      </c>
      <c r="N25">
        <f>+VLOOKUP(Tabla4[[#This Row],[Columna2]],Variables_SINIM[],2,0)</f>
        <v>4</v>
      </c>
      <c r="O25" t="str">
        <f>+VLOOKUP(Tabla4[[#This Row],[Columna2]],Variables_SINIM[],3,0)</f>
        <v>Salud Municipal</v>
      </c>
      <c r="P25" t="str">
        <f>+VLOOKUP(Tabla4[[#This Row],[Columna2]],Variables_SINIM[],4,0)</f>
        <v>C</v>
      </c>
      <c r="Q25" t="str">
        <f>+VLOOKUP(Tabla4[[#This Row],[Columna2]],Variables_SINIM[],5,0)</f>
        <v>Ingresos en Salud Municipal</v>
      </c>
    </row>
    <row r="26" spans="1:17">
      <c r="A26" t="str">
        <f t="shared" si="0"/>
        <v>BPVMSALINI</v>
      </c>
      <c r="B26">
        <v>5</v>
      </c>
      <c r="C26" t="s">
        <v>1078</v>
      </c>
      <c r="D26" t="s">
        <v>1065</v>
      </c>
      <c r="E26" t="s">
        <v>1066</v>
      </c>
      <c r="F26" t="s">
        <v>1076</v>
      </c>
      <c r="G26" t="s">
        <v>1068</v>
      </c>
      <c r="H26" t="s">
        <v>28</v>
      </c>
      <c r="I26" t="s">
        <v>1069</v>
      </c>
      <c r="J26" t="s">
        <v>29</v>
      </c>
      <c r="L26">
        <f>+Tabla4[[#This Row],[Index]]</f>
        <v>5</v>
      </c>
      <c r="M26" t="s">
        <v>1079</v>
      </c>
      <c r="N26">
        <f>+VLOOKUP(Tabla4[[#This Row],[Columna2]],Variables_SINIM[],2,0)</f>
        <v>1</v>
      </c>
      <c r="O26" t="str">
        <f>+VLOOKUP(Tabla4[[#This Row],[Columna2]],Variables_SINIM[],3,0)</f>
        <v>Administración y Finanzas Municipales</v>
      </c>
      <c r="P26" t="str">
        <f>+VLOOKUP(Tabla4[[#This Row],[Columna2]],Variables_SINIM[],4,0)</f>
        <v>A.1</v>
      </c>
      <c r="Q26" t="str">
        <f>+VLOOKUP(Tabla4[[#This Row],[Columna2]],Variables_SINIM[],5,0)</f>
        <v>Presupuesto Inicial y Vigente Municipal (M$ )</v>
      </c>
    </row>
    <row r="27" spans="1:17">
      <c r="A27" t="str">
        <f t="shared" si="0"/>
        <v>BPVSSALINI</v>
      </c>
      <c r="B27">
        <v>269</v>
      </c>
      <c r="C27" t="s">
        <v>1771</v>
      </c>
      <c r="D27" t="s">
        <v>1065</v>
      </c>
      <c r="E27" t="s">
        <v>1066</v>
      </c>
      <c r="F27" t="s">
        <v>1076</v>
      </c>
      <c r="G27" t="s">
        <v>1294</v>
      </c>
      <c r="H27" t="s">
        <v>608</v>
      </c>
      <c r="I27" t="s">
        <v>1069</v>
      </c>
      <c r="J27" t="s">
        <v>609</v>
      </c>
      <c r="L27">
        <f>+Tabla4[[#This Row],[Index]]</f>
        <v>269</v>
      </c>
      <c r="M27" t="s">
        <v>1772</v>
      </c>
      <c r="N27">
        <f>+VLOOKUP(Tabla4[[#This Row],[Columna2]],Variables_SINIM[],2,0)</f>
        <v>4</v>
      </c>
      <c r="O27" t="str">
        <f>+VLOOKUP(Tabla4[[#This Row],[Columna2]],Variables_SINIM[],3,0)</f>
        <v>Salud Municipal</v>
      </c>
      <c r="P27" t="str">
        <f>+VLOOKUP(Tabla4[[#This Row],[Columna2]],Variables_SINIM[],4,0)</f>
        <v>C</v>
      </c>
      <c r="Q27" t="str">
        <f>+VLOOKUP(Tabla4[[#This Row],[Columna2]],Variables_SINIM[],5,0)</f>
        <v>Ingresos en Salud Municipal</v>
      </c>
    </row>
    <row r="28" spans="1:17">
      <c r="A28" t="str">
        <f t="shared" si="0"/>
        <v>BSAGI</v>
      </c>
      <c r="B28">
        <v>95</v>
      </c>
      <c r="C28" t="s">
        <v>1319</v>
      </c>
      <c r="D28" t="s">
        <v>1065</v>
      </c>
      <c r="E28" t="s">
        <v>1161</v>
      </c>
      <c r="F28" t="s">
        <v>1315</v>
      </c>
      <c r="G28" t="s">
        <v>1068</v>
      </c>
      <c r="H28" t="s">
        <v>227</v>
      </c>
      <c r="I28" t="s">
        <v>1069</v>
      </c>
      <c r="J28" t="s">
        <v>228</v>
      </c>
      <c r="L28">
        <f>+Tabla4[[#This Row],[Index]]</f>
        <v>95</v>
      </c>
      <c r="M28" t="s">
        <v>1320</v>
      </c>
      <c r="N28">
        <f>+VLOOKUP(Tabla4[[#This Row],[Columna2]],Variables_SINIM[],2,0)</f>
        <v>1</v>
      </c>
      <c r="O28" t="str">
        <f>+VLOOKUP(Tabla4[[#This Row],[Columna2]],Variables_SINIM[],3,0)</f>
        <v>Administración y Finanzas Municipales</v>
      </c>
      <c r="P28" t="str">
        <f>+VLOOKUP(Tabla4[[#This Row],[Columna2]],Variables_SINIM[],4,0)</f>
        <v>G</v>
      </c>
      <c r="Q28" t="str">
        <f>+VLOOKUP(Tabla4[[#This Row],[Columna2]],Variables_SINIM[],5,0)</f>
        <v>Servicios Básicos y Generales</v>
      </c>
    </row>
    <row r="29" spans="1:17">
      <c r="A29" t="str">
        <f t="shared" si="0"/>
        <v>BSASC</v>
      </c>
      <c r="B29">
        <v>94</v>
      </c>
      <c r="C29" t="s">
        <v>1317</v>
      </c>
      <c r="D29" t="s">
        <v>1065</v>
      </c>
      <c r="E29" t="s">
        <v>1161</v>
      </c>
      <c r="F29" t="s">
        <v>1315</v>
      </c>
      <c r="G29" t="s">
        <v>1068</v>
      </c>
      <c r="H29" t="s">
        <v>225</v>
      </c>
      <c r="I29" t="s">
        <v>1069</v>
      </c>
      <c r="J29" t="s">
        <v>226</v>
      </c>
      <c r="L29">
        <f>+Tabla4[[#This Row],[Index]]</f>
        <v>94</v>
      </c>
      <c r="M29" t="s">
        <v>1318</v>
      </c>
      <c r="N29">
        <f>+VLOOKUP(Tabla4[[#This Row],[Columna2]],Variables_SINIM[],2,0)</f>
        <v>1</v>
      </c>
      <c r="O29" t="str">
        <f>+VLOOKUP(Tabla4[[#This Row],[Columna2]],Variables_SINIM[],3,0)</f>
        <v>Administración y Finanzas Municipales</v>
      </c>
      <c r="P29" t="str">
        <f>+VLOOKUP(Tabla4[[#This Row],[Columna2]],Variables_SINIM[],4,0)</f>
        <v>G</v>
      </c>
      <c r="Q29" t="str">
        <f>+VLOOKUP(Tabla4[[#This Row],[Columna2]],Variables_SINIM[],5,0)</f>
        <v>Servicios Básicos y Generales</v>
      </c>
    </row>
    <row r="30" spans="1:17">
      <c r="A30" t="str">
        <f t="shared" si="0"/>
        <v>BSMJGI</v>
      </c>
      <c r="B30">
        <v>98</v>
      </c>
      <c r="C30" t="s">
        <v>1327</v>
      </c>
      <c r="D30" t="s">
        <v>1065</v>
      </c>
      <c r="E30" t="s">
        <v>1161</v>
      </c>
      <c r="F30" t="s">
        <v>1325</v>
      </c>
      <c r="G30" t="s">
        <v>1068</v>
      </c>
      <c r="H30" t="s">
        <v>233</v>
      </c>
      <c r="I30" t="s">
        <v>1069</v>
      </c>
      <c r="J30" t="s">
        <v>234</v>
      </c>
      <c r="L30">
        <f>+Tabla4[[#This Row],[Index]]</f>
        <v>98</v>
      </c>
      <c r="M30" t="s">
        <v>1328</v>
      </c>
      <c r="N30">
        <f>+VLOOKUP(Tabla4[[#This Row],[Columna2]],Variables_SINIM[],2,0)</f>
        <v>1</v>
      </c>
      <c r="O30" t="str">
        <f>+VLOOKUP(Tabla4[[#This Row],[Columna2]],Variables_SINIM[],3,0)</f>
        <v>Administración y Finanzas Municipales</v>
      </c>
      <c r="P30" t="str">
        <f>+VLOOKUP(Tabla4[[#This Row],[Columna2]],Variables_SINIM[],4,0)</f>
        <v>G</v>
      </c>
      <c r="Q30" t="str">
        <f>+VLOOKUP(Tabla4[[#This Row],[Columna2]],Variables_SINIM[],5,0)</f>
        <v>Servicios Básicos y Generales</v>
      </c>
    </row>
    <row r="31" spans="1:17">
      <c r="A31" t="str">
        <f t="shared" si="0"/>
        <v>BSMJSC</v>
      </c>
      <c r="B31">
        <v>97</v>
      </c>
      <c r="C31" t="s">
        <v>1324</v>
      </c>
      <c r="D31" t="s">
        <v>1065</v>
      </c>
      <c r="E31" t="s">
        <v>1161</v>
      </c>
      <c r="F31" t="s">
        <v>1325</v>
      </c>
      <c r="G31" t="s">
        <v>1068</v>
      </c>
      <c r="H31" t="s">
        <v>231</v>
      </c>
      <c r="I31" t="s">
        <v>1069</v>
      </c>
      <c r="J31" t="s">
        <v>232</v>
      </c>
      <c r="L31">
        <f>+Tabla4[[#This Row],[Index]]</f>
        <v>97</v>
      </c>
      <c r="M31" t="s">
        <v>1326</v>
      </c>
      <c r="N31">
        <f>+VLOOKUP(Tabla4[[#This Row],[Columna2]],Variables_SINIM[],2,0)</f>
        <v>1</v>
      </c>
      <c r="O31" t="str">
        <f>+VLOOKUP(Tabla4[[#This Row],[Columna2]],Variables_SINIM[],3,0)</f>
        <v>Administración y Finanzas Municipales</v>
      </c>
      <c r="P31" t="str">
        <f>+VLOOKUP(Tabla4[[#This Row],[Columna2]],Variables_SINIM[],4,0)</f>
        <v>G</v>
      </c>
      <c r="Q31" t="str">
        <f>+VLOOKUP(Tabla4[[#This Row],[Columna2]],Variables_SINIM[],5,0)</f>
        <v>Servicios Básicos y Generales</v>
      </c>
    </row>
    <row r="32" spans="1:17">
      <c r="A32" t="str">
        <f t="shared" si="0"/>
        <v>CEM01</v>
      </c>
      <c r="B32">
        <v>408</v>
      </c>
      <c r="C32" t="s">
        <v>2163</v>
      </c>
      <c r="D32" t="s">
        <v>1065</v>
      </c>
      <c r="E32" t="s">
        <v>1102</v>
      </c>
      <c r="F32" t="s">
        <v>10</v>
      </c>
      <c r="G32" t="s">
        <v>1068</v>
      </c>
      <c r="H32" t="s">
        <v>1037</v>
      </c>
      <c r="I32" t="s">
        <v>1069</v>
      </c>
      <c r="J32" t="s">
        <v>1038</v>
      </c>
      <c r="L32">
        <f>+Tabla4[[#This Row],[Index]]</f>
        <v>408</v>
      </c>
      <c r="M32" t="s">
        <v>2164</v>
      </c>
      <c r="N32">
        <f>+VLOOKUP(Tabla4[[#This Row],[Columna2]],Variables_SINIM[],2,0)</f>
        <v>9</v>
      </c>
      <c r="O32" t="str">
        <f>+VLOOKUP(Tabla4[[#This Row],[Columna2]],Variables_SINIM[],3,0)</f>
        <v>Cementerio</v>
      </c>
      <c r="P32" t="str">
        <f>+VLOOKUP(Tabla4[[#This Row],[Columna2]],Variables_SINIM[],4,0)</f>
        <v>A</v>
      </c>
      <c r="Q32" t="str">
        <f>+VLOOKUP(Tabla4[[#This Row],[Columna2]],Variables_SINIM[],5,0)</f>
        <v>Ingresos Cementerios</v>
      </c>
    </row>
    <row r="33" spans="1:17">
      <c r="A33" t="str">
        <f t="shared" si="0"/>
        <v>CEM02</v>
      </c>
      <c r="B33">
        <v>409</v>
      </c>
      <c r="C33" t="s">
        <v>2165</v>
      </c>
      <c r="D33" t="s">
        <v>1065</v>
      </c>
      <c r="E33" t="s">
        <v>1161</v>
      </c>
      <c r="F33" t="s">
        <v>10</v>
      </c>
      <c r="G33" t="s">
        <v>1068</v>
      </c>
      <c r="H33" t="s">
        <v>1040</v>
      </c>
      <c r="I33" t="s">
        <v>1069</v>
      </c>
      <c r="J33" t="s">
        <v>1041</v>
      </c>
      <c r="L33">
        <f>+Tabla4[[#This Row],[Index]]</f>
        <v>409</v>
      </c>
      <c r="M33" t="s">
        <v>2166</v>
      </c>
      <c r="N33">
        <f>+VLOOKUP(Tabla4[[#This Row],[Columna2]],Variables_SINIM[],2,0)</f>
        <v>9</v>
      </c>
      <c r="O33" t="str">
        <f>+VLOOKUP(Tabla4[[#This Row],[Columna2]],Variables_SINIM[],3,0)</f>
        <v>Cementerio</v>
      </c>
      <c r="P33" t="str">
        <f>+VLOOKUP(Tabla4[[#This Row],[Columna2]],Variables_SINIM[],4,0)</f>
        <v>B</v>
      </c>
      <c r="Q33" t="str">
        <f>+VLOOKUP(Tabla4[[#This Row],[Columna2]],Variables_SINIM[],5,0)</f>
        <v>Gastos Cementerios</v>
      </c>
    </row>
    <row r="34" spans="1:17">
      <c r="A34" t="str">
        <f t="shared" si="0"/>
        <v>CULTADM</v>
      </c>
      <c r="B34">
        <v>529</v>
      </c>
      <c r="C34" s="6" t="s">
        <v>2323</v>
      </c>
      <c r="D34" t="s">
        <v>1481</v>
      </c>
      <c r="G34" t="s">
        <v>2380</v>
      </c>
      <c r="H34" s="6" t="s">
        <v>2383</v>
      </c>
      <c r="I34" t="s">
        <v>379</v>
      </c>
      <c r="J34" s="6" t="s">
        <v>2368</v>
      </c>
      <c r="L34">
        <f>+Tabla4[[#This Row],[Index]]</f>
        <v>529</v>
      </c>
      <c r="N34" t="e">
        <f>+VLOOKUP(Tabla4[[#This Row],[Columna2]],Variables_SINIM[],2,0)</f>
        <v>#N/A</v>
      </c>
      <c r="O34" t="e">
        <f>+VLOOKUP(Tabla4[[#This Row],[Columna2]],Variables_SINIM[],3,0)</f>
        <v>#N/A</v>
      </c>
      <c r="P34" t="e">
        <f>+VLOOKUP(Tabla4[[#This Row],[Columna2]],Variables_SINIM[],4,0)</f>
        <v>#N/A</v>
      </c>
      <c r="Q34" t="e">
        <f>+VLOOKUP(Tabla4[[#This Row],[Columna2]],Variables_SINIM[],5,0)</f>
        <v>#N/A</v>
      </c>
    </row>
    <row r="35" spans="1:17">
      <c r="A35" t="str">
        <f t="shared" si="0"/>
        <v>CULTPERSO</v>
      </c>
      <c r="B35">
        <v>530</v>
      </c>
      <c r="C35" s="6" t="s">
        <v>2324</v>
      </c>
      <c r="D35" t="s">
        <v>1366</v>
      </c>
      <c r="G35" t="s">
        <v>2380</v>
      </c>
      <c r="H35" s="6" t="s">
        <v>2384</v>
      </c>
      <c r="I35" t="s">
        <v>301</v>
      </c>
      <c r="J35" s="6" t="s">
        <v>2369</v>
      </c>
      <c r="L35">
        <f>+Tabla4[[#This Row],[Index]]</f>
        <v>530</v>
      </c>
      <c r="N35" t="e">
        <f>+VLOOKUP(Tabla4[[#This Row],[Columna2]],Variables_SINIM[],2,0)</f>
        <v>#N/A</v>
      </c>
      <c r="O35" t="e">
        <f>+VLOOKUP(Tabla4[[#This Row],[Columna2]],Variables_SINIM[],3,0)</f>
        <v>#N/A</v>
      </c>
      <c r="P35" t="e">
        <f>+VLOOKUP(Tabla4[[#This Row],[Columna2]],Variables_SINIM[],4,0)</f>
        <v>#N/A</v>
      </c>
      <c r="Q35" t="e">
        <f>+VLOOKUP(Tabla4[[#This Row],[Columna2]],Variables_SINIM[],5,0)</f>
        <v>#N/A</v>
      </c>
    </row>
    <row r="36" spans="1:17">
      <c r="A36" t="str">
        <f t="shared" si="0"/>
        <v>CULTPLADEC</v>
      </c>
      <c r="B36">
        <v>531</v>
      </c>
      <c r="C36" s="6" t="s">
        <v>2325</v>
      </c>
      <c r="D36" t="s">
        <v>1481</v>
      </c>
      <c r="G36" t="s">
        <v>2380</v>
      </c>
      <c r="H36" s="6" t="s">
        <v>2385</v>
      </c>
      <c r="I36" t="s">
        <v>1483</v>
      </c>
      <c r="J36" s="6" t="s">
        <v>2370</v>
      </c>
      <c r="L36">
        <f>+Tabla4[[#This Row],[Index]]</f>
        <v>531</v>
      </c>
      <c r="N36" t="e">
        <f>+VLOOKUP(Tabla4[[#This Row],[Columna2]],Variables_SINIM[],2,0)</f>
        <v>#N/A</v>
      </c>
      <c r="O36" t="e">
        <f>+VLOOKUP(Tabla4[[#This Row],[Columna2]],Variables_SINIM[],3,0)</f>
        <v>#N/A</v>
      </c>
      <c r="P36" t="e">
        <f>+VLOOKUP(Tabla4[[#This Row],[Columna2]],Variables_SINIM[],4,0)</f>
        <v>#N/A</v>
      </c>
      <c r="Q36" t="e">
        <f>+VLOOKUP(Tabla4[[#This Row],[Columna2]],Variables_SINIM[],5,0)</f>
        <v>#N/A</v>
      </c>
    </row>
    <row r="37" spans="1:17">
      <c r="A37" t="str">
        <f t="shared" si="0"/>
        <v>CULTPLAN</v>
      </c>
      <c r="B37">
        <v>532</v>
      </c>
      <c r="C37" s="6" t="s">
        <v>2326</v>
      </c>
      <c r="D37" t="s">
        <v>1481</v>
      </c>
      <c r="G37" t="s">
        <v>2380</v>
      </c>
      <c r="H37" s="6" t="s">
        <v>2386</v>
      </c>
      <c r="I37" t="s">
        <v>379</v>
      </c>
      <c r="J37" s="6" t="s">
        <v>2371</v>
      </c>
      <c r="L37">
        <f>+Tabla4[[#This Row],[Index]]</f>
        <v>532</v>
      </c>
      <c r="N37" t="e">
        <f>+VLOOKUP(Tabla4[[#This Row],[Columna2]],Variables_SINIM[],2,0)</f>
        <v>#N/A</v>
      </c>
      <c r="O37" t="e">
        <f>+VLOOKUP(Tabla4[[#This Row],[Columna2]],Variables_SINIM[],3,0)</f>
        <v>#N/A</v>
      </c>
      <c r="P37" t="e">
        <f>+VLOOKUP(Tabla4[[#This Row],[Columna2]],Variables_SINIM[],4,0)</f>
        <v>#N/A</v>
      </c>
      <c r="Q37" t="e">
        <f>+VLOOKUP(Tabla4[[#This Row],[Columna2]],Variables_SINIM[],5,0)</f>
        <v>#N/A</v>
      </c>
    </row>
    <row r="38" spans="1:17">
      <c r="A38" t="str">
        <f t="shared" si="0"/>
        <v>CULTWEB</v>
      </c>
      <c r="B38">
        <v>533</v>
      </c>
      <c r="C38" s="6" t="s">
        <v>2327</v>
      </c>
      <c r="D38" t="s">
        <v>1481</v>
      </c>
      <c r="G38" t="s">
        <v>2380</v>
      </c>
      <c r="H38" s="6" t="s">
        <v>2387</v>
      </c>
      <c r="I38" t="s">
        <v>1483</v>
      </c>
      <c r="J38" s="6" t="s">
        <v>2372</v>
      </c>
      <c r="L38">
        <f>+Tabla4[[#This Row],[Index]]</f>
        <v>533</v>
      </c>
      <c r="N38" t="e">
        <f>+VLOOKUP(Tabla4[[#This Row],[Columna2]],Variables_SINIM[],2,0)</f>
        <v>#N/A</v>
      </c>
      <c r="O38" t="e">
        <f>+VLOOKUP(Tabla4[[#This Row],[Columna2]],Variables_SINIM[],3,0)</f>
        <v>#N/A</v>
      </c>
      <c r="P38" t="e">
        <f>+VLOOKUP(Tabla4[[#This Row],[Columna2]],Variables_SINIM[],4,0)</f>
        <v>#N/A</v>
      </c>
      <c r="Q38" t="e">
        <f>+VLOOKUP(Tabla4[[#This Row],[Columna2]],Variables_SINIM[],5,0)</f>
        <v>#N/A</v>
      </c>
    </row>
    <row r="39" spans="1:17">
      <c r="A39" t="str">
        <f t="shared" si="0"/>
        <v>DMGBA</v>
      </c>
      <c r="B39">
        <v>170</v>
      </c>
      <c r="C39" t="s">
        <v>1503</v>
      </c>
      <c r="D39" t="s">
        <v>1366</v>
      </c>
      <c r="E39" t="s">
        <v>1504</v>
      </c>
      <c r="F39" t="s">
        <v>1505</v>
      </c>
      <c r="G39" t="s">
        <v>1291</v>
      </c>
      <c r="H39" t="s">
        <v>385</v>
      </c>
      <c r="I39" t="s">
        <v>1244</v>
      </c>
      <c r="J39" t="s">
        <v>386</v>
      </c>
      <c r="L39">
        <f>+Tabla4[[#This Row],[Index]]</f>
        <v>170</v>
      </c>
      <c r="M39" t="s">
        <v>1506</v>
      </c>
      <c r="N39">
        <f>+VLOOKUP(Tabla4[[#This Row],[Columna2]],Variables_SINIM[],2,0)</f>
        <v>3</v>
      </c>
      <c r="O39" t="str">
        <f>+VLOOKUP(Tabla4[[#This Row],[Columna2]],Variables_SINIM[],3,0)</f>
        <v>Educación Municipal</v>
      </c>
      <c r="P39" t="str">
        <f>+VLOOKUP(Tabla4[[#This Row],[Columna2]],Variables_SINIM[],4,0)</f>
        <v>B</v>
      </c>
      <c r="Q39" t="str">
        <f>+VLOOKUP(Tabla4[[#This Row],[Columna2]],Variables_SINIM[],5,0)</f>
        <v>Asistencia y Matrículas en Educación</v>
      </c>
    </row>
    <row r="40" spans="1:17">
      <c r="A40" t="str">
        <f t="shared" si="0"/>
        <v>DMGMA</v>
      </c>
      <c r="B40">
        <v>171</v>
      </c>
      <c r="C40" t="s">
        <v>1507</v>
      </c>
      <c r="D40" t="s">
        <v>1366</v>
      </c>
      <c r="E40" t="s">
        <v>1482</v>
      </c>
      <c r="F40" t="s">
        <v>1505</v>
      </c>
      <c r="G40" t="s">
        <v>1291</v>
      </c>
      <c r="H40" t="s">
        <v>387</v>
      </c>
      <c r="I40" t="s">
        <v>1244</v>
      </c>
      <c r="J40" t="s">
        <v>388</v>
      </c>
      <c r="L40">
        <f>+Tabla4[[#This Row],[Index]]</f>
        <v>171</v>
      </c>
      <c r="M40" t="s">
        <v>1508</v>
      </c>
      <c r="N40">
        <f>+VLOOKUP(Tabla4[[#This Row],[Columna2]],Variables_SINIM[],2,0)</f>
        <v>3</v>
      </c>
      <c r="O40" t="str">
        <f>+VLOOKUP(Tabla4[[#This Row],[Columna2]],Variables_SINIM[],3,0)</f>
        <v>Educación Municipal</v>
      </c>
      <c r="P40" t="str">
        <f>+VLOOKUP(Tabla4[[#This Row],[Columna2]],Variables_SINIM[],4,0)</f>
        <v>B</v>
      </c>
      <c r="Q40" t="str">
        <f>+VLOOKUP(Tabla4[[#This Row],[Columna2]],Variables_SINIM[],5,0)</f>
        <v>Asistencia y Matrículas en Educación</v>
      </c>
    </row>
    <row r="41" spans="1:17">
      <c r="A41" t="str">
        <f t="shared" si="0"/>
        <v>DMIB</v>
      </c>
      <c r="B41">
        <v>172</v>
      </c>
      <c r="C41" t="s">
        <v>1509</v>
      </c>
      <c r="D41" t="s">
        <v>1366</v>
      </c>
      <c r="E41" t="s">
        <v>1504</v>
      </c>
      <c r="F41" t="s">
        <v>1505</v>
      </c>
      <c r="G41" t="s">
        <v>1291</v>
      </c>
      <c r="H41" t="s">
        <v>389</v>
      </c>
      <c r="I41" t="s">
        <v>1244</v>
      </c>
      <c r="J41" t="s">
        <v>390</v>
      </c>
      <c r="L41">
        <f>+Tabla4[[#This Row],[Index]]</f>
        <v>172</v>
      </c>
      <c r="M41" t="s">
        <v>1510</v>
      </c>
      <c r="N41">
        <f>+VLOOKUP(Tabla4[[#This Row],[Columna2]],Variables_SINIM[],2,0)</f>
        <v>3</v>
      </c>
      <c r="O41" t="str">
        <f>+VLOOKUP(Tabla4[[#This Row],[Columna2]],Variables_SINIM[],3,0)</f>
        <v>Educación Municipal</v>
      </c>
      <c r="P41" t="str">
        <f>+VLOOKUP(Tabla4[[#This Row],[Columna2]],Variables_SINIM[],4,0)</f>
        <v>B</v>
      </c>
      <c r="Q41" t="str">
        <f>+VLOOKUP(Tabla4[[#This Row],[Columna2]],Variables_SINIM[],5,0)</f>
        <v>Asistencia y Matrículas en Educación</v>
      </c>
    </row>
    <row r="42" spans="1:17">
      <c r="A42" t="str">
        <f t="shared" si="0"/>
        <v>DMIM</v>
      </c>
      <c r="B42">
        <v>173</v>
      </c>
      <c r="C42" t="s">
        <v>1511</v>
      </c>
      <c r="D42" t="s">
        <v>1366</v>
      </c>
      <c r="E42" t="s">
        <v>1504</v>
      </c>
      <c r="F42" t="s">
        <v>1505</v>
      </c>
      <c r="G42" t="s">
        <v>1291</v>
      </c>
      <c r="H42" t="s">
        <v>391</v>
      </c>
      <c r="I42" t="s">
        <v>1244</v>
      </c>
      <c r="J42" t="s">
        <v>392</v>
      </c>
      <c r="L42">
        <f>+Tabla4[[#This Row],[Index]]</f>
        <v>173</v>
      </c>
      <c r="M42" t="s">
        <v>1512</v>
      </c>
      <c r="N42">
        <f>+VLOOKUP(Tabla4[[#This Row],[Columna2]],Variables_SINIM[],2,0)</f>
        <v>3</v>
      </c>
      <c r="O42" t="str">
        <f>+VLOOKUP(Tabla4[[#This Row],[Columna2]],Variables_SINIM[],3,0)</f>
        <v>Educación Municipal</v>
      </c>
      <c r="P42" t="str">
        <f>+VLOOKUP(Tabla4[[#This Row],[Columna2]],Variables_SINIM[],4,0)</f>
        <v>B</v>
      </c>
      <c r="Q42" t="str">
        <f>+VLOOKUP(Tabla4[[#This Row],[Columna2]],Variables_SINIM[],5,0)</f>
        <v>Asistencia y Matrículas en Educación</v>
      </c>
    </row>
    <row r="43" spans="1:17">
      <c r="A43" t="str">
        <f t="shared" si="0"/>
        <v>DMIPP</v>
      </c>
      <c r="B43">
        <v>175</v>
      </c>
      <c r="C43" t="s">
        <v>1515</v>
      </c>
      <c r="D43" t="s">
        <v>1366</v>
      </c>
      <c r="E43" t="s">
        <v>1516</v>
      </c>
      <c r="F43" t="s">
        <v>1505</v>
      </c>
      <c r="G43" t="s">
        <v>1291</v>
      </c>
      <c r="H43" t="s">
        <v>395</v>
      </c>
      <c r="I43" t="s">
        <v>1244</v>
      </c>
      <c r="J43" t="s">
        <v>396</v>
      </c>
      <c r="L43">
        <f>+Tabla4[[#This Row],[Index]]</f>
        <v>175</v>
      </c>
      <c r="M43" t="s">
        <v>1517</v>
      </c>
      <c r="N43">
        <f>+VLOOKUP(Tabla4[[#This Row],[Columna2]],Variables_SINIM[],2,0)</f>
        <v>3</v>
      </c>
      <c r="O43" t="str">
        <f>+VLOOKUP(Tabla4[[#This Row],[Columna2]],Variables_SINIM[],3,0)</f>
        <v>Educación Municipal</v>
      </c>
      <c r="P43" t="str">
        <f>+VLOOKUP(Tabla4[[#This Row],[Columna2]],Variables_SINIM[],4,0)</f>
        <v>B</v>
      </c>
      <c r="Q43" t="str">
        <f>+VLOOKUP(Tabla4[[#This Row],[Columna2]],Variables_SINIM[],5,0)</f>
        <v>Asistencia y Matrículas en Educación</v>
      </c>
    </row>
    <row r="44" spans="1:17">
      <c r="A44" t="str">
        <f t="shared" si="0"/>
        <v>DMIPS</v>
      </c>
      <c r="B44">
        <v>176</v>
      </c>
      <c r="C44" t="s">
        <v>1518</v>
      </c>
      <c r="D44" t="s">
        <v>1366</v>
      </c>
      <c r="E44" t="s">
        <v>1519</v>
      </c>
      <c r="F44" t="s">
        <v>1505</v>
      </c>
      <c r="G44" t="s">
        <v>1291</v>
      </c>
      <c r="H44" t="s">
        <v>397</v>
      </c>
      <c r="I44" t="s">
        <v>1244</v>
      </c>
      <c r="J44" t="s">
        <v>398</v>
      </c>
      <c r="L44">
        <f>+Tabla4[[#This Row],[Index]]</f>
        <v>176</v>
      </c>
      <c r="M44" t="s">
        <v>1520</v>
      </c>
      <c r="N44">
        <f>+VLOOKUP(Tabla4[[#This Row],[Columna2]],Variables_SINIM[],2,0)</f>
        <v>3</v>
      </c>
      <c r="O44" t="str">
        <f>+VLOOKUP(Tabla4[[#This Row],[Columna2]],Variables_SINIM[],3,0)</f>
        <v>Educación Municipal</v>
      </c>
      <c r="P44" t="str">
        <f>+VLOOKUP(Tabla4[[#This Row],[Columna2]],Variables_SINIM[],4,0)</f>
        <v>B</v>
      </c>
      <c r="Q44" t="str">
        <f>+VLOOKUP(Tabla4[[#This Row],[Columna2]],Variables_SINIM[],5,0)</f>
        <v>Asistencia y Matrículas en Educación</v>
      </c>
    </row>
    <row r="45" spans="1:17">
      <c r="A45" t="str">
        <f t="shared" si="0"/>
        <v>DNAM</v>
      </c>
      <c r="B45">
        <v>174</v>
      </c>
      <c r="C45" t="s">
        <v>1513</v>
      </c>
      <c r="D45" t="s">
        <v>1366</v>
      </c>
      <c r="E45" t="s">
        <v>1068</v>
      </c>
      <c r="F45" t="s">
        <v>1505</v>
      </c>
      <c r="G45" t="s">
        <v>1291</v>
      </c>
      <c r="H45" t="s">
        <v>393</v>
      </c>
      <c r="I45" t="s">
        <v>1244</v>
      </c>
      <c r="J45" t="s">
        <v>394</v>
      </c>
      <c r="L45">
        <f>+Tabla4[[#This Row],[Index]]</f>
        <v>174</v>
      </c>
      <c r="M45" t="s">
        <v>1514</v>
      </c>
      <c r="N45">
        <f>+VLOOKUP(Tabla4[[#This Row],[Columna2]],Variables_SINIM[],2,0)</f>
        <v>3</v>
      </c>
      <c r="O45" t="str">
        <f>+VLOOKUP(Tabla4[[#This Row],[Columna2]],Variables_SINIM[],3,0)</f>
        <v>Educación Municipal</v>
      </c>
      <c r="P45" t="str">
        <f>+VLOOKUP(Tabla4[[#This Row],[Columna2]],Variables_SINIM[],4,0)</f>
        <v>B</v>
      </c>
      <c r="Q45" t="str">
        <f>+VLOOKUP(Tabla4[[#This Row],[Columna2]],Variables_SINIM[],5,0)</f>
        <v>Asistencia y Matrículas en Educación</v>
      </c>
    </row>
    <row r="46" spans="1:17">
      <c r="A46" t="str">
        <f t="shared" si="0"/>
        <v>DNDA</v>
      </c>
      <c r="B46">
        <v>214</v>
      </c>
      <c r="C46" t="s">
        <v>1617</v>
      </c>
      <c r="D46" t="s">
        <v>1366</v>
      </c>
      <c r="E46" t="s">
        <v>1618</v>
      </c>
      <c r="F46" t="s">
        <v>1217</v>
      </c>
      <c r="G46" t="s">
        <v>1291</v>
      </c>
      <c r="H46" t="s">
        <v>485</v>
      </c>
      <c r="I46" t="s">
        <v>1244</v>
      </c>
      <c r="J46" t="s">
        <v>486</v>
      </c>
      <c r="L46">
        <f>+Tabla4[[#This Row],[Index]]</f>
        <v>214</v>
      </c>
      <c r="M46" t="s">
        <v>1619</v>
      </c>
      <c r="N46">
        <f>+VLOOKUP(Tabla4[[#This Row],[Columna2]],Variables_SINIM[],2,0)</f>
        <v>3</v>
      </c>
      <c r="O46" t="str">
        <f>+VLOOKUP(Tabla4[[#This Row],[Columna2]],Variables_SINIM[],3,0)</f>
        <v>Educación Municipal</v>
      </c>
      <c r="P46" t="str">
        <f>+VLOOKUP(Tabla4[[#This Row],[Columna2]],Variables_SINIM[],4,0)</f>
        <v>F</v>
      </c>
      <c r="Q46" t="str">
        <f>+VLOOKUP(Tabla4[[#This Row],[Columna2]],Variables_SINIM[],5,0)</f>
        <v>Recursos Humanos en Sector Educación</v>
      </c>
    </row>
    <row r="47" spans="1:17">
      <c r="A47" t="str">
        <f t="shared" si="0"/>
        <v>DTPAEE</v>
      </c>
      <c r="B47">
        <v>222</v>
      </c>
      <c r="C47" t="s">
        <v>1636</v>
      </c>
      <c r="D47" t="s">
        <v>1366</v>
      </c>
      <c r="E47" t="s">
        <v>1637</v>
      </c>
      <c r="F47" t="s">
        <v>1217</v>
      </c>
      <c r="G47" t="s">
        <v>1291</v>
      </c>
      <c r="H47" t="s">
        <v>507</v>
      </c>
      <c r="I47" t="s">
        <v>1244</v>
      </c>
      <c r="J47" t="s">
        <v>508</v>
      </c>
      <c r="L47">
        <f>+Tabla4[[#This Row],[Index]]</f>
        <v>222</v>
      </c>
      <c r="M47" t="s">
        <v>1638</v>
      </c>
      <c r="N47">
        <f>+VLOOKUP(Tabla4[[#This Row],[Columna2]],Variables_SINIM[],2,0)</f>
        <v>3</v>
      </c>
      <c r="O47" t="str">
        <f>+VLOOKUP(Tabla4[[#This Row],[Columna2]],Variables_SINIM[],3,0)</f>
        <v>Educación Municipal</v>
      </c>
      <c r="P47" t="str">
        <f>+VLOOKUP(Tabla4[[#This Row],[Columna2]],Variables_SINIM[],4,0)</f>
        <v>F</v>
      </c>
      <c r="Q47" t="str">
        <f>+VLOOKUP(Tabla4[[#This Row],[Columna2]],Variables_SINIM[],5,0)</f>
        <v>Recursos Humanos en Sector Educación</v>
      </c>
    </row>
    <row r="48" spans="1:17">
      <c r="A48" t="str">
        <f t="shared" si="0"/>
        <v>DTPND</v>
      </c>
      <c r="B48">
        <v>213</v>
      </c>
      <c r="C48" t="s">
        <v>1613</v>
      </c>
      <c r="D48" t="s">
        <v>1366</v>
      </c>
      <c r="E48" t="s">
        <v>1614</v>
      </c>
      <c r="F48" t="s">
        <v>1217</v>
      </c>
      <c r="G48" t="s">
        <v>1291</v>
      </c>
      <c r="H48" t="s">
        <v>1615</v>
      </c>
      <c r="I48" t="s">
        <v>301</v>
      </c>
      <c r="J48" t="s">
        <v>484</v>
      </c>
      <c r="L48">
        <f>+Tabla4[[#This Row],[Index]]</f>
        <v>213</v>
      </c>
      <c r="M48" t="s">
        <v>1616</v>
      </c>
      <c r="N48">
        <f>+VLOOKUP(Tabla4[[#This Row],[Columna2]],Variables_SINIM[],2,0)</f>
        <v>3</v>
      </c>
      <c r="O48" t="str">
        <f>+VLOOKUP(Tabla4[[#This Row],[Columna2]],Variables_SINIM[],3,0)</f>
        <v>Educación Municipal</v>
      </c>
      <c r="P48" t="str">
        <f>+VLOOKUP(Tabla4[[#This Row],[Columna2]],Variables_SINIM[],4,0)</f>
        <v>F</v>
      </c>
      <c r="Q48" t="str">
        <f>+VLOOKUP(Tabla4[[#This Row],[Columna2]],Variables_SINIM[],5,0)</f>
        <v>Recursos Humanos en Sector Educación</v>
      </c>
    </row>
    <row r="49" spans="1:17">
      <c r="A49" t="str">
        <f t="shared" si="0"/>
        <v>FCM001</v>
      </c>
      <c r="B49">
        <v>111</v>
      </c>
      <c r="C49" t="s">
        <v>1358</v>
      </c>
      <c r="D49" t="s">
        <v>1065</v>
      </c>
      <c r="E49" t="s">
        <v>1102</v>
      </c>
      <c r="F49" t="s">
        <v>1108</v>
      </c>
      <c r="G49" t="s">
        <v>1068</v>
      </c>
      <c r="H49" t="s">
        <v>1359</v>
      </c>
      <c r="I49" t="s">
        <v>1069</v>
      </c>
      <c r="J49" t="s">
        <v>262</v>
      </c>
      <c r="L49">
        <f>+Tabla4[[#This Row],[Index]]</f>
        <v>111</v>
      </c>
      <c r="M49" t="s">
        <v>1360</v>
      </c>
      <c r="N49">
        <f>+VLOOKUP(Tabla4[[#This Row],[Columna2]],Variables_SINIM[],2,0)</f>
        <v>1</v>
      </c>
      <c r="O49" t="str">
        <f>+VLOOKUP(Tabla4[[#This Row],[Columna2]],Variables_SINIM[],3,0)</f>
        <v>Administración y Finanzas Municipales</v>
      </c>
      <c r="P49" t="str">
        <f>+VLOOKUP(Tabla4[[#This Row],[Columna2]],Variables_SINIM[],4,0)</f>
        <v>J</v>
      </c>
      <c r="Q49" t="str">
        <f>+VLOOKUP(Tabla4[[#This Row],[Columna2]],Variables_SINIM[],5,0)</f>
        <v>Fondo Común Municipal (FCM)</v>
      </c>
    </row>
    <row r="50" spans="1:17">
      <c r="A50" t="str">
        <f t="shared" si="0"/>
        <v>GITPC</v>
      </c>
      <c r="B50">
        <v>249</v>
      </c>
      <c r="C50" t="s">
        <v>1716</v>
      </c>
      <c r="D50" t="s">
        <v>1094</v>
      </c>
      <c r="E50" t="s">
        <v>1102</v>
      </c>
      <c r="F50" t="s">
        <v>1717</v>
      </c>
      <c r="G50" t="s">
        <v>1294</v>
      </c>
      <c r="H50" t="s">
        <v>568</v>
      </c>
      <c r="I50" t="s">
        <v>1069</v>
      </c>
      <c r="J50" t="s">
        <v>569</v>
      </c>
      <c r="L50">
        <f>+Tabla4[[#This Row],[Index]]</f>
        <v>249</v>
      </c>
      <c r="M50" t="s">
        <v>1718</v>
      </c>
      <c r="N50">
        <f>+VLOOKUP(Tabla4[[#This Row],[Columna2]],Variables_SINIM[],2,0)</f>
        <v>4</v>
      </c>
      <c r="O50" t="str">
        <f>+VLOOKUP(Tabla4[[#This Row],[Columna2]],Variables_SINIM[],3,0)</f>
        <v>Salud Municipal</v>
      </c>
      <c r="P50" t="str">
        <f>+VLOOKUP(Tabla4[[#This Row],[Columna2]],Variables_SINIM[],4,0)</f>
        <v>B</v>
      </c>
      <c r="Q50" t="str">
        <f>+VLOOKUP(Tabla4[[#This Row],[Columna2]],Variables_SINIM[],5,0)</f>
        <v>Cobertura en Salud Municipal</v>
      </c>
    </row>
    <row r="51" spans="1:17">
      <c r="A51" t="str">
        <f t="shared" si="0"/>
        <v>GNAESPA</v>
      </c>
      <c r="B51">
        <v>247</v>
      </c>
      <c r="C51" t="s">
        <v>1709</v>
      </c>
      <c r="D51" t="s">
        <v>1686</v>
      </c>
      <c r="E51" t="s">
        <v>1710</v>
      </c>
      <c r="F51" t="s">
        <v>1711</v>
      </c>
      <c r="G51" t="s">
        <v>1294</v>
      </c>
      <c r="H51" t="s">
        <v>564</v>
      </c>
      <c r="I51" t="s">
        <v>1244</v>
      </c>
      <c r="J51" t="s">
        <v>565</v>
      </c>
      <c r="L51">
        <f>+Tabla4[[#This Row],[Index]]</f>
        <v>247</v>
      </c>
      <c r="M51" t="s">
        <v>1712</v>
      </c>
      <c r="N51">
        <f>+VLOOKUP(Tabla4[[#This Row],[Columna2]],Variables_SINIM[],2,0)</f>
        <v>4</v>
      </c>
      <c r="O51" t="str">
        <f>+VLOOKUP(Tabla4[[#This Row],[Columna2]],Variables_SINIM[],3,0)</f>
        <v>Salud Municipal</v>
      </c>
      <c r="P51" t="str">
        <f>+VLOOKUP(Tabla4[[#This Row],[Columna2]],Variables_SINIM[],4,0)</f>
        <v>B</v>
      </c>
      <c r="Q51" t="str">
        <f>+VLOOKUP(Tabla4[[#This Row],[Columna2]],Variables_SINIM[],5,0)</f>
        <v>Cobertura en Salud Municipal</v>
      </c>
    </row>
    <row r="52" spans="1:17">
      <c r="A52" t="str">
        <f t="shared" si="0"/>
        <v>GPCV20</v>
      </c>
      <c r="B52">
        <v>255</v>
      </c>
      <c r="C52" t="s">
        <v>1738</v>
      </c>
      <c r="D52" t="s">
        <v>1366</v>
      </c>
      <c r="E52" t="s">
        <v>1739</v>
      </c>
      <c r="F52" t="s">
        <v>1736</v>
      </c>
      <c r="G52" t="s">
        <v>1294</v>
      </c>
      <c r="H52" t="s">
        <v>1740</v>
      </c>
      <c r="I52" t="s">
        <v>1244</v>
      </c>
      <c r="J52" t="s">
        <v>581</v>
      </c>
      <c r="L52">
        <f>+Tabla4[[#This Row],[Index]]</f>
        <v>255</v>
      </c>
      <c r="M52" t="s">
        <v>1741</v>
      </c>
      <c r="N52">
        <f>+VLOOKUP(Tabla4[[#This Row],[Columna2]],Variables_SINIM[],2,0)</f>
        <v>4</v>
      </c>
      <c r="O52" t="str">
        <f>+VLOOKUP(Tabla4[[#This Row],[Columna2]],Variables_SINIM[],3,0)</f>
        <v>Salud Municipal</v>
      </c>
      <c r="P52" t="str">
        <f>+VLOOKUP(Tabla4[[#This Row],[Columna2]],Variables_SINIM[],4,0)</f>
        <v>B</v>
      </c>
      <c r="Q52" t="str">
        <f>+VLOOKUP(Tabla4[[#This Row],[Columna2]],Variables_SINIM[],5,0)</f>
        <v>Cobertura en Salud Municipal</v>
      </c>
    </row>
    <row r="53" spans="1:17">
      <c r="A53" t="str">
        <f t="shared" si="0"/>
        <v>GPHAPB</v>
      </c>
      <c r="B53">
        <v>254</v>
      </c>
      <c r="C53" t="s">
        <v>1734</v>
      </c>
      <c r="D53" t="s">
        <v>1366</v>
      </c>
      <c r="E53" t="s">
        <v>1735</v>
      </c>
      <c r="F53" t="s">
        <v>1736</v>
      </c>
      <c r="G53" t="s">
        <v>1294</v>
      </c>
      <c r="H53" t="s">
        <v>578</v>
      </c>
      <c r="I53" t="s">
        <v>1244</v>
      </c>
      <c r="J53" t="s">
        <v>579</v>
      </c>
      <c r="L53">
        <f>+Tabla4[[#This Row],[Index]]</f>
        <v>254</v>
      </c>
      <c r="M53" t="s">
        <v>1737</v>
      </c>
      <c r="N53">
        <f>+VLOOKUP(Tabla4[[#This Row],[Columna2]],Variables_SINIM[],2,0)</f>
        <v>4</v>
      </c>
      <c r="O53" t="str">
        <f>+VLOOKUP(Tabla4[[#This Row],[Columna2]],Variables_SINIM[],3,0)</f>
        <v>Salud Municipal</v>
      </c>
      <c r="P53" t="str">
        <f>+VLOOKUP(Tabla4[[#This Row],[Columna2]],Variables_SINIM[],4,0)</f>
        <v>B</v>
      </c>
      <c r="Q53" t="str">
        <f>+VLOOKUP(Tabla4[[#This Row],[Columna2]],Variables_SINIM[],5,0)</f>
        <v>Cobertura en Salud Municipal</v>
      </c>
    </row>
    <row r="54" spans="1:17">
      <c r="A54" t="str">
        <f t="shared" si="0"/>
        <v>GTCM</v>
      </c>
      <c r="B54">
        <v>245</v>
      </c>
      <c r="C54" t="s">
        <v>1702</v>
      </c>
      <c r="D54" t="s">
        <v>1686</v>
      </c>
      <c r="E54" t="s">
        <v>1700</v>
      </c>
      <c r="F54" t="s">
        <v>1703</v>
      </c>
      <c r="G54" t="s">
        <v>1294</v>
      </c>
      <c r="H54" t="s">
        <v>560</v>
      </c>
      <c r="I54" t="s">
        <v>1244</v>
      </c>
      <c r="J54" t="s">
        <v>561</v>
      </c>
      <c r="L54">
        <f>+Tabla4[[#This Row],[Index]]</f>
        <v>245</v>
      </c>
      <c r="M54" t="s">
        <v>1704</v>
      </c>
      <c r="N54">
        <f>+VLOOKUP(Tabla4[[#This Row],[Columna2]],Variables_SINIM[],2,0)</f>
        <v>4</v>
      </c>
      <c r="O54" t="str">
        <f>+VLOOKUP(Tabla4[[#This Row],[Columna2]],Variables_SINIM[],3,0)</f>
        <v>Salud Municipal</v>
      </c>
      <c r="P54" t="str">
        <f>+VLOOKUP(Tabla4[[#This Row],[Columna2]],Variables_SINIM[],4,0)</f>
        <v>B</v>
      </c>
      <c r="Q54" t="str">
        <f>+VLOOKUP(Tabla4[[#This Row],[Columna2]],Variables_SINIM[],5,0)</f>
        <v>Cobertura en Salud Municipal</v>
      </c>
    </row>
    <row r="55" spans="1:17">
      <c r="A55" t="str">
        <f t="shared" si="0"/>
        <v>GTCM10</v>
      </c>
      <c r="B55">
        <v>240</v>
      </c>
      <c r="C55" t="s">
        <v>1685</v>
      </c>
      <c r="D55" t="s">
        <v>1686</v>
      </c>
      <c r="E55" t="s">
        <v>1687</v>
      </c>
      <c r="F55" t="s">
        <v>1688</v>
      </c>
      <c r="G55" t="s">
        <v>1294</v>
      </c>
      <c r="H55" t="s">
        <v>550</v>
      </c>
      <c r="I55" t="s">
        <v>1244</v>
      </c>
      <c r="J55" t="s">
        <v>551</v>
      </c>
      <c r="L55">
        <f>+Tabla4[[#This Row],[Index]]</f>
        <v>240</v>
      </c>
      <c r="M55" t="s">
        <v>1689</v>
      </c>
      <c r="N55">
        <f>+VLOOKUP(Tabla4[[#This Row],[Columna2]],Variables_SINIM[],2,0)</f>
        <v>4</v>
      </c>
      <c r="O55" t="str">
        <f>+VLOOKUP(Tabla4[[#This Row],[Columna2]],Variables_SINIM[],3,0)</f>
        <v>Salud Municipal</v>
      </c>
      <c r="P55" t="str">
        <f>+VLOOKUP(Tabla4[[#This Row],[Columna2]],Variables_SINIM[],4,0)</f>
        <v>B</v>
      </c>
      <c r="Q55" t="str">
        <f>+VLOOKUP(Tabla4[[#This Row],[Columna2]],Variables_SINIM[],5,0)</f>
        <v>Cobertura en Salud Municipal</v>
      </c>
    </row>
    <row r="56" spans="1:17">
      <c r="A56" t="str">
        <f t="shared" si="0"/>
        <v>GTCMNBA20</v>
      </c>
      <c r="B56">
        <v>241</v>
      </c>
      <c r="C56" t="s">
        <v>1690</v>
      </c>
      <c r="D56" t="s">
        <v>1686</v>
      </c>
      <c r="E56" t="s">
        <v>1687</v>
      </c>
      <c r="F56" t="s">
        <v>1691</v>
      </c>
      <c r="G56" t="s">
        <v>1294</v>
      </c>
      <c r="H56" t="s">
        <v>552</v>
      </c>
      <c r="I56" t="s">
        <v>1244</v>
      </c>
      <c r="J56" t="s">
        <v>553</v>
      </c>
      <c r="L56">
        <f>+Tabla4[[#This Row],[Index]]</f>
        <v>241</v>
      </c>
      <c r="M56" t="s">
        <v>1692</v>
      </c>
      <c r="N56">
        <f>+VLOOKUP(Tabla4[[#This Row],[Columna2]],Variables_SINIM[],2,0)</f>
        <v>4</v>
      </c>
      <c r="O56" t="str">
        <f>+VLOOKUP(Tabla4[[#This Row],[Columna2]],Variables_SINIM[],3,0)</f>
        <v>Salud Municipal</v>
      </c>
      <c r="P56" t="str">
        <f>+VLOOKUP(Tabla4[[#This Row],[Columna2]],Variables_SINIM[],4,0)</f>
        <v>B</v>
      </c>
      <c r="Q56" t="str">
        <f>+VLOOKUP(Tabla4[[#This Row],[Columna2]],Variables_SINIM[],5,0)</f>
        <v>Cobertura en Salud Municipal</v>
      </c>
    </row>
    <row r="57" spans="1:17">
      <c r="A57" t="str">
        <f t="shared" si="0"/>
        <v>GTMRS</v>
      </c>
      <c r="B57">
        <v>246</v>
      </c>
      <c r="C57" t="s">
        <v>1705</v>
      </c>
      <c r="D57" t="s">
        <v>1686</v>
      </c>
      <c r="E57" t="s">
        <v>1706</v>
      </c>
      <c r="F57" t="s">
        <v>1707</v>
      </c>
      <c r="G57" t="s">
        <v>1294</v>
      </c>
      <c r="H57" t="s">
        <v>562</v>
      </c>
      <c r="I57" t="s">
        <v>1244</v>
      </c>
      <c r="J57" t="s">
        <v>563</v>
      </c>
      <c r="L57">
        <f>+Tabla4[[#This Row],[Index]]</f>
        <v>246</v>
      </c>
      <c r="M57" t="s">
        <v>1708</v>
      </c>
      <c r="N57">
        <f>+VLOOKUP(Tabla4[[#This Row],[Columna2]],Variables_SINIM[],2,0)</f>
        <v>4</v>
      </c>
      <c r="O57" t="str">
        <f>+VLOOKUP(Tabla4[[#This Row],[Columna2]],Variables_SINIM[],3,0)</f>
        <v>Salud Municipal</v>
      </c>
      <c r="P57" t="str">
        <f>+VLOOKUP(Tabla4[[#This Row],[Columna2]],Variables_SINIM[],4,0)</f>
        <v>B</v>
      </c>
      <c r="Q57" t="str">
        <f>+VLOOKUP(Tabla4[[#This Row],[Columna2]],Variables_SINIM[],5,0)</f>
        <v>Cobertura en Salud Municipal</v>
      </c>
    </row>
    <row r="58" spans="1:17">
      <c r="A58" t="str">
        <f t="shared" si="0"/>
        <v>HIAAPS</v>
      </c>
      <c r="B58">
        <v>248</v>
      </c>
      <c r="C58" t="s">
        <v>1713</v>
      </c>
      <c r="D58" t="s">
        <v>1094</v>
      </c>
      <c r="E58" t="s">
        <v>1294</v>
      </c>
      <c r="F58" t="s">
        <v>1714</v>
      </c>
      <c r="G58" t="s">
        <v>1294</v>
      </c>
      <c r="H58" t="s">
        <v>566</v>
      </c>
      <c r="I58" t="s">
        <v>1143</v>
      </c>
      <c r="J58" t="s">
        <v>567</v>
      </c>
      <c r="L58">
        <f>+Tabla4[[#This Row],[Index]]</f>
        <v>248</v>
      </c>
      <c r="M58" t="s">
        <v>1715</v>
      </c>
      <c r="N58">
        <f>+VLOOKUP(Tabla4[[#This Row],[Columna2]],Variables_SINIM[],2,0)</f>
        <v>4</v>
      </c>
      <c r="O58" t="str">
        <f>+VLOOKUP(Tabla4[[#This Row],[Columna2]],Variables_SINIM[],3,0)</f>
        <v>Salud Municipal</v>
      </c>
      <c r="P58" t="str">
        <f>+VLOOKUP(Tabla4[[#This Row],[Columna2]],Variables_SINIM[],4,0)</f>
        <v>B</v>
      </c>
      <c r="Q58" t="str">
        <f>+VLOOKUP(Tabla4[[#This Row],[Columna2]],Variables_SINIM[],5,0)</f>
        <v>Cobertura en Salud Municipal</v>
      </c>
    </row>
    <row r="59" spans="1:17">
      <c r="A59" t="str">
        <f t="shared" si="0"/>
        <v>HITPC</v>
      </c>
      <c r="B59">
        <v>267</v>
      </c>
      <c r="C59" t="s">
        <v>1767</v>
      </c>
      <c r="D59" t="s">
        <v>1094</v>
      </c>
      <c r="E59" t="s">
        <v>1102</v>
      </c>
      <c r="F59" t="s">
        <v>1717</v>
      </c>
      <c r="G59" t="s">
        <v>1068</v>
      </c>
      <c r="H59" t="s">
        <v>604</v>
      </c>
      <c r="I59" t="s">
        <v>1069</v>
      </c>
      <c r="J59" t="s">
        <v>605</v>
      </c>
      <c r="L59">
        <f>+Tabla4[[#This Row],[Index]]</f>
        <v>267</v>
      </c>
      <c r="M59" t="s">
        <v>1768</v>
      </c>
      <c r="N59">
        <f>+VLOOKUP(Tabla4[[#This Row],[Columna2]],Variables_SINIM[],2,0)</f>
        <v>4</v>
      </c>
      <c r="O59" t="str">
        <f>+VLOOKUP(Tabla4[[#This Row],[Columna2]],Variables_SINIM[],3,0)</f>
        <v>Salud Municipal</v>
      </c>
      <c r="P59" t="str">
        <f>+VLOOKUP(Tabla4[[#This Row],[Columna2]],Variables_SINIM[],4,0)</f>
        <v>C</v>
      </c>
      <c r="Q59" t="str">
        <f>+VLOOKUP(Tabla4[[#This Row],[Columna2]],Variables_SINIM[],5,0)</f>
        <v>Ingresos en Salud Municipal</v>
      </c>
    </row>
    <row r="60" spans="1:17">
      <c r="A60" t="str">
        <f t="shared" si="0"/>
        <v>HPISM</v>
      </c>
      <c r="B60">
        <v>236</v>
      </c>
      <c r="C60" t="s">
        <v>1675</v>
      </c>
      <c r="D60" t="s">
        <v>1366</v>
      </c>
      <c r="E60" t="s">
        <v>1676</v>
      </c>
      <c r="F60" t="s">
        <v>954</v>
      </c>
      <c r="G60" t="s">
        <v>1294</v>
      </c>
      <c r="H60" t="s">
        <v>541</v>
      </c>
      <c r="I60" t="s">
        <v>1244</v>
      </c>
      <c r="J60" t="s">
        <v>542</v>
      </c>
      <c r="L60">
        <f>+Tabla4[[#This Row],[Index]]</f>
        <v>236</v>
      </c>
      <c r="M60" t="s">
        <v>1677</v>
      </c>
      <c r="N60">
        <f>+VLOOKUP(Tabla4[[#This Row],[Columna2]],Variables_SINIM[],2,0)</f>
        <v>4</v>
      </c>
      <c r="O60" t="str">
        <f>+VLOOKUP(Tabla4[[#This Row],[Columna2]],Variables_SINIM[],3,0)</f>
        <v>Salud Municipal</v>
      </c>
      <c r="P60" t="str">
        <f>+VLOOKUP(Tabla4[[#This Row],[Columna2]],Variables_SINIM[],4,0)</f>
        <v>A</v>
      </c>
      <c r="Q60" t="str">
        <f>+VLOOKUP(Tabla4[[#This Row],[Columna2]],Variables_SINIM[],5,0)</f>
        <v>Antecedentes Generales de Salud</v>
      </c>
    </row>
    <row r="61" spans="1:17">
      <c r="A61" t="str">
        <f t="shared" si="0"/>
        <v>HPV2064</v>
      </c>
      <c r="B61">
        <v>251</v>
      </c>
      <c r="C61" t="s">
        <v>1723</v>
      </c>
      <c r="D61" t="s">
        <v>1366</v>
      </c>
      <c r="E61" t="s">
        <v>1724</v>
      </c>
      <c r="F61" t="s">
        <v>1725</v>
      </c>
      <c r="G61" t="s">
        <v>1294</v>
      </c>
      <c r="H61" t="s">
        <v>1726</v>
      </c>
      <c r="I61" t="s">
        <v>1244</v>
      </c>
      <c r="J61" t="s">
        <v>573</v>
      </c>
      <c r="L61">
        <f>+Tabla4[[#This Row],[Index]]</f>
        <v>251</v>
      </c>
      <c r="M61" t="s">
        <v>1727</v>
      </c>
      <c r="N61">
        <f>+VLOOKUP(Tabla4[[#This Row],[Columna2]],Variables_SINIM[],2,0)</f>
        <v>4</v>
      </c>
      <c r="O61" t="str">
        <f>+VLOOKUP(Tabla4[[#This Row],[Columna2]],Variables_SINIM[],3,0)</f>
        <v>Salud Municipal</v>
      </c>
      <c r="P61" t="str">
        <f>+VLOOKUP(Tabla4[[#This Row],[Columna2]],Variables_SINIM[],4,0)</f>
        <v>B</v>
      </c>
      <c r="Q61" t="str">
        <f>+VLOOKUP(Tabla4[[#This Row],[Columna2]],Variables_SINIM[],5,0)</f>
        <v>Cobertura en Salud Municipal</v>
      </c>
    </row>
    <row r="62" spans="1:17">
      <c r="A62" t="str">
        <f t="shared" si="0"/>
        <v>HPVF2564</v>
      </c>
      <c r="B62">
        <v>256</v>
      </c>
      <c r="C62" t="s">
        <v>1742</v>
      </c>
      <c r="D62" t="s">
        <v>1366</v>
      </c>
      <c r="E62" t="s">
        <v>1724</v>
      </c>
      <c r="F62" t="s">
        <v>1721</v>
      </c>
      <c r="G62" t="s">
        <v>1294</v>
      </c>
      <c r="H62" t="s">
        <v>1743</v>
      </c>
      <c r="I62" t="s">
        <v>1244</v>
      </c>
      <c r="J62" t="s">
        <v>583</v>
      </c>
      <c r="L62">
        <f>+Tabla4[[#This Row],[Index]]</f>
        <v>256</v>
      </c>
      <c r="M62" t="s">
        <v>1744</v>
      </c>
      <c r="N62">
        <f>+VLOOKUP(Tabla4[[#This Row],[Columna2]],Variables_SINIM[],2,0)</f>
        <v>4</v>
      </c>
      <c r="O62" t="str">
        <f>+VLOOKUP(Tabla4[[#This Row],[Columna2]],Variables_SINIM[],3,0)</f>
        <v>Salud Municipal</v>
      </c>
      <c r="P62" t="str">
        <f>+VLOOKUP(Tabla4[[#This Row],[Columna2]],Variables_SINIM[],4,0)</f>
        <v>B</v>
      </c>
      <c r="Q62" t="str">
        <f>+VLOOKUP(Tabla4[[#This Row],[Columna2]],Variables_SINIM[],5,0)</f>
        <v>Cobertura en Salud Municipal</v>
      </c>
    </row>
    <row r="63" spans="1:17">
      <c r="A63" t="str">
        <f t="shared" si="0"/>
        <v>HPVM2</v>
      </c>
      <c r="B63">
        <v>252</v>
      </c>
      <c r="C63" t="s">
        <v>1728</v>
      </c>
      <c r="D63" t="s">
        <v>1366</v>
      </c>
      <c r="E63" t="s">
        <v>1724</v>
      </c>
      <c r="F63" t="s">
        <v>1729</v>
      </c>
      <c r="G63" t="s">
        <v>1294</v>
      </c>
      <c r="H63" t="s">
        <v>574</v>
      </c>
      <c r="I63" t="s">
        <v>1244</v>
      </c>
      <c r="J63" t="s">
        <v>575</v>
      </c>
      <c r="L63">
        <f>+Tabla4[[#This Row],[Index]]</f>
        <v>252</v>
      </c>
      <c r="M63" t="s">
        <v>1730</v>
      </c>
      <c r="N63">
        <f>+VLOOKUP(Tabla4[[#This Row],[Columna2]],Variables_SINIM[],2,0)</f>
        <v>4</v>
      </c>
      <c r="O63" t="str">
        <f>+VLOOKUP(Tabla4[[#This Row],[Columna2]],Variables_SINIM[],3,0)</f>
        <v>Salud Municipal</v>
      </c>
      <c r="P63" t="str">
        <f>+VLOOKUP(Tabla4[[#This Row],[Columna2]],Variables_SINIM[],4,0)</f>
        <v>B</v>
      </c>
      <c r="Q63" t="str">
        <f>+VLOOKUP(Tabla4[[#This Row],[Columna2]],Variables_SINIM[],5,0)</f>
        <v>Cobertura en Salud Municipal</v>
      </c>
    </row>
    <row r="64" spans="1:17">
      <c r="A64" t="str">
        <f t="shared" si="0"/>
        <v>HPVM6</v>
      </c>
      <c r="B64">
        <v>253</v>
      </c>
      <c r="C64" t="s">
        <v>1731</v>
      </c>
      <c r="D64" t="s">
        <v>1366</v>
      </c>
      <c r="E64" t="s">
        <v>1724</v>
      </c>
      <c r="F64" t="s">
        <v>1732</v>
      </c>
      <c r="G64" t="s">
        <v>1294</v>
      </c>
      <c r="H64" t="s">
        <v>576</v>
      </c>
      <c r="I64" t="s">
        <v>1244</v>
      </c>
      <c r="J64" t="s">
        <v>577</v>
      </c>
      <c r="L64">
        <f>+Tabla4[[#This Row],[Index]]</f>
        <v>253</v>
      </c>
      <c r="M64" t="s">
        <v>1733</v>
      </c>
      <c r="N64">
        <f>+VLOOKUP(Tabla4[[#This Row],[Columna2]],Variables_SINIM[],2,0)</f>
        <v>4</v>
      </c>
      <c r="O64" t="str">
        <f>+VLOOKUP(Tabla4[[#This Row],[Columna2]],Variables_SINIM[],3,0)</f>
        <v>Salud Municipal</v>
      </c>
      <c r="P64" t="str">
        <f>+VLOOKUP(Tabla4[[#This Row],[Columna2]],Variables_SINIM[],4,0)</f>
        <v>B</v>
      </c>
      <c r="Q64" t="str">
        <f>+VLOOKUP(Tabla4[[#This Row],[Columna2]],Variables_SINIM[],5,0)</f>
        <v>Cobertura en Salud Municipal</v>
      </c>
    </row>
    <row r="65" spans="1:17">
      <c r="A65" t="str">
        <f t="shared" si="0"/>
        <v>HPVM64</v>
      </c>
      <c r="B65">
        <v>258</v>
      </c>
      <c r="C65" t="s">
        <v>1747</v>
      </c>
      <c r="D65" t="s">
        <v>1366</v>
      </c>
      <c r="E65" t="s">
        <v>1724</v>
      </c>
      <c r="F65" t="s">
        <v>1748</v>
      </c>
      <c r="G65" t="s">
        <v>1294</v>
      </c>
      <c r="H65" t="s">
        <v>585</v>
      </c>
      <c r="I65" t="s">
        <v>1244</v>
      </c>
      <c r="J65" t="s">
        <v>586</v>
      </c>
      <c r="L65">
        <f>+Tabla4[[#This Row],[Index]]</f>
        <v>258</v>
      </c>
      <c r="M65" t="s">
        <v>1749</v>
      </c>
      <c r="N65">
        <f>+VLOOKUP(Tabla4[[#This Row],[Columna2]],Variables_SINIM[],2,0)</f>
        <v>4</v>
      </c>
      <c r="O65" t="str">
        <f>+VLOOKUP(Tabla4[[#This Row],[Columna2]],Variables_SINIM[],3,0)</f>
        <v>Salud Municipal</v>
      </c>
      <c r="P65" t="str">
        <f>+VLOOKUP(Tabla4[[#This Row],[Columna2]],Variables_SINIM[],4,0)</f>
        <v>B</v>
      </c>
      <c r="Q65" t="str">
        <f>+VLOOKUP(Tabla4[[#This Row],[Columna2]],Variables_SINIM[],5,0)</f>
        <v>Cobertura en Salud Municipal</v>
      </c>
    </row>
    <row r="66" spans="1:17">
      <c r="A66" t="str">
        <f t="shared" ref="A66:A129" si="1">+J66</f>
        <v>IADM 125</v>
      </c>
      <c r="B66">
        <v>113</v>
      </c>
      <c r="C66" t="s">
        <v>1363</v>
      </c>
      <c r="D66" t="s">
        <v>1094</v>
      </c>
      <c r="E66" t="s">
        <v>1364</v>
      </c>
      <c r="F66" t="s">
        <v>1066</v>
      </c>
      <c r="G66" t="s">
        <v>1068</v>
      </c>
      <c r="H66" t="s">
        <v>293</v>
      </c>
      <c r="I66" t="s">
        <v>1143</v>
      </c>
      <c r="J66" t="s">
        <v>294</v>
      </c>
      <c r="L66">
        <f>+Tabla4[[#This Row],[Index]]</f>
        <v>113</v>
      </c>
      <c r="M66" t="s">
        <v>1365</v>
      </c>
      <c r="N66">
        <f>+VLOOKUP(Tabla4[[#This Row],[Columna2]],Variables_SINIM[],2,0)</f>
        <v>1</v>
      </c>
      <c r="O66" t="str">
        <f>+VLOOKUP(Tabla4[[#This Row],[Columna2]],Variables_SINIM[],3,0)</f>
        <v>Administración y Finanzas Municipales</v>
      </c>
      <c r="P66" t="str">
        <f>+VLOOKUP(Tabla4[[#This Row],[Columna2]],Variables_SINIM[],4,0)</f>
        <v>K</v>
      </c>
      <c r="Q66" t="str">
        <f>+VLOOKUP(Tabla4[[#This Row],[Columna2]],Variables_SINIM[],5,0)</f>
        <v>Gestión Municipal</v>
      </c>
    </row>
    <row r="67" spans="1:17">
      <c r="A67" t="str">
        <f t="shared" si="1"/>
        <v>IADM01</v>
      </c>
      <c r="B67">
        <v>13</v>
      </c>
      <c r="C67" t="s">
        <v>1101</v>
      </c>
      <c r="D67" t="s">
        <v>1065</v>
      </c>
      <c r="E67" t="s">
        <v>1102</v>
      </c>
      <c r="F67" t="s">
        <v>1103</v>
      </c>
      <c r="G67" t="s">
        <v>1068</v>
      </c>
      <c r="H67" t="s">
        <v>46</v>
      </c>
      <c r="I67" t="s">
        <v>1069</v>
      </c>
      <c r="J67" t="s">
        <v>47</v>
      </c>
      <c r="L67">
        <f>+Tabla4[[#This Row],[Index]]</f>
        <v>13</v>
      </c>
      <c r="M67" t="s">
        <v>1104</v>
      </c>
      <c r="N67">
        <f>+VLOOKUP(Tabla4[[#This Row],[Columna2]],Variables_SINIM[],2,0)</f>
        <v>1</v>
      </c>
      <c r="O67" t="str">
        <f>+VLOOKUP(Tabla4[[#This Row],[Columna2]],Variables_SINIM[],3,0)</f>
        <v>Administración y Finanzas Municipales</v>
      </c>
      <c r="P67" t="str">
        <f>+VLOOKUP(Tabla4[[#This Row],[Columna2]],Variables_SINIM[],4,0)</f>
        <v>A</v>
      </c>
      <c r="Q67" t="str">
        <f>+VLOOKUP(Tabla4[[#This Row],[Columna2]],Variables_SINIM[],5,0)</f>
        <v>Ingresos Municipales (M$ )</v>
      </c>
    </row>
    <row r="68" spans="1:17">
      <c r="A68" t="str">
        <f t="shared" si="1"/>
        <v>IADM02</v>
      </c>
      <c r="B68">
        <v>31</v>
      </c>
      <c r="C68" t="s">
        <v>1148</v>
      </c>
      <c r="D68" t="s">
        <v>1094</v>
      </c>
      <c r="E68" t="s">
        <v>1102</v>
      </c>
      <c r="F68" t="s">
        <v>1083</v>
      </c>
      <c r="G68" t="s">
        <v>1068</v>
      </c>
      <c r="H68" t="s">
        <v>87</v>
      </c>
      <c r="I68" t="s">
        <v>1143</v>
      </c>
      <c r="J68" t="s">
        <v>88</v>
      </c>
      <c r="L68">
        <f>+Tabla4[[#This Row],[Index]]</f>
        <v>31</v>
      </c>
      <c r="M68" t="s">
        <v>1149</v>
      </c>
      <c r="N68">
        <f>+VLOOKUP(Tabla4[[#This Row],[Columna2]],Variables_SINIM[],2,0)</f>
        <v>1</v>
      </c>
      <c r="O68" t="str">
        <f>+VLOOKUP(Tabla4[[#This Row],[Columna2]],Variables_SINIM[],3,0)</f>
        <v>Administración y Finanzas Municipales</v>
      </c>
      <c r="P68" t="str">
        <f>+VLOOKUP(Tabla4[[#This Row],[Columna2]],Variables_SINIM[],4,0)</f>
        <v>B</v>
      </c>
      <c r="Q68" t="str">
        <f>+VLOOKUP(Tabla4[[#This Row],[Columna2]],Variables_SINIM[],5,0)</f>
        <v>Ingresos Municipales (%)</v>
      </c>
    </row>
    <row r="69" spans="1:17">
      <c r="A69" t="str">
        <f t="shared" si="1"/>
        <v>IADM03</v>
      </c>
      <c r="B69">
        <v>34</v>
      </c>
      <c r="C69" t="s">
        <v>1155</v>
      </c>
      <c r="D69" t="s">
        <v>1094</v>
      </c>
      <c r="E69" t="s">
        <v>1102</v>
      </c>
      <c r="F69" t="s">
        <v>1108</v>
      </c>
      <c r="G69" t="s">
        <v>1068</v>
      </c>
      <c r="H69" t="s">
        <v>93</v>
      </c>
      <c r="I69" t="s">
        <v>1143</v>
      </c>
      <c r="J69" t="s">
        <v>94</v>
      </c>
      <c r="L69">
        <f>+Tabla4[[#This Row],[Index]]</f>
        <v>34</v>
      </c>
      <c r="M69" t="s">
        <v>1156</v>
      </c>
      <c r="N69">
        <f>+VLOOKUP(Tabla4[[#This Row],[Columna2]],Variables_SINIM[],2,0)</f>
        <v>1</v>
      </c>
      <c r="O69" t="str">
        <f>+VLOOKUP(Tabla4[[#This Row],[Columna2]],Variables_SINIM[],3,0)</f>
        <v>Administración y Finanzas Municipales</v>
      </c>
      <c r="P69" t="str">
        <f>+VLOOKUP(Tabla4[[#This Row],[Columna2]],Variables_SINIM[],4,0)</f>
        <v>B</v>
      </c>
      <c r="Q69" t="str">
        <f>+VLOOKUP(Tabla4[[#This Row],[Columna2]],Variables_SINIM[],5,0)</f>
        <v>Ingresos Municipales (%)</v>
      </c>
    </row>
    <row r="70" spans="1:17">
      <c r="A70" t="str">
        <f t="shared" si="1"/>
        <v>IADM04</v>
      </c>
      <c r="B70">
        <v>30</v>
      </c>
      <c r="C70" t="s">
        <v>1145</v>
      </c>
      <c r="D70" t="s">
        <v>1094</v>
      </c>
      <c r="E70" t="s">
        <v>1102</v>
      </c>
      <c r="F70" t="s">
        <v>1146</v>
      </c>
      <c r="G70" t="s">
        <v>1068</v>
      </c>
      <c r="H70" t="s">
        <v>85</v>
      </c>
      <c r="I70" t="s">
        <v>1143</v>
      </c>
      <c r="J70" t="s">
        <v>86</v>
      </c>
      <c r="L70">
        <f>+Tabla4[[#This Row],[Index]]</f>
        <v>30</v>
      </c>
      <c r="M70" t="s">
        <v>1147</v>
      </c>
      <c r="N70">
        <f>+VLOOKUP(Tabla4[[#This Row],[Columna2]],Variables_SINIM[],2,0)</f>
        <v>1</v>
      </c>
      <c r="O70" t="str">
        <f>+VLOOKUP(Tabla4[[#This Row],[Columna2]],Variables_SINIM[],3,0)</f>
        <v>Administración y Finanzas Municipales</v>
      </c>
      <c r="P70" t="str">
        <f>+VLOOKUP(Tabla4[[#This Row],[Columna2]],Variables_SINIM[],4,0)</f>
        <v>B</v>
      </c>
      <c r="Q70" t="str">
        <f>+VLOOKUP(Tabla4[[#This Row],[Columna2]],Variables_SINIM[],5,0)</f>
        <v>Ingresos Municipales (%)</v>
      </c>
    </row>
    <row r="71" spans="1:17">
      <c r="A71" t="str">
        <f t="shared" si="1"/>
        <v>IADM06</v>
      </c>
      <c r="B71">
        <v>32</v>
      </c>
      <c r="C71" t="s">
        <v>1150</v>
      </c>
      <c r="D71" t="s">
        <v>1094</v>
      </c>
      <c r="E71" t="s">
        <v>1102</v>
      </c>
      <c r="F71" t="s">
        <v>1083</v>
      </c>
      <c r="G71" t="s">
        <v>1068</v>
      </c>
      <c r="H71" t="s">
        <v>1151</v>
      </c>
      <c r="I71" t="s">
        <v>1143</v>
      </c>
      <c r="J71" t="s">
        <v>90</v>
      </c>
      <c r="L71">
        <f>+Tabla4[[#This Row],[Index]]</f>
        <v>32</v>
      </c>
      <c r="M71" t="s">
        <v>1152</v>
      </c>
      <c r="N71">
        <f>+VLOOKUP(Tabla4[[#This Row],[Columna2]],Variables_SINIM[],2,0)</f>
        <v>1</v>
      </c>
      <c r="O71" t="str">
        <f>+VLOOKUP(Tabla4[[#This Row],[Columna2]],Variables_SINIM[],3,0)</f>
        <v>Administración y Finanzas Municipales</v>
      </c>
      <c r="P71" t="str">
        <f>+VLOOKUP(Tabla4[[#This Row],[Columna2]],Variables_SINIM[],4,0)</f>
        <v>B</v>
      </c>
      <c r="Q71" t="str">
        <f>+VLOOKUP(Tabla4[[#This Row],[Columna2]],Variables_SINIM[],5,0)</f>
        <v>Ingresos Municipales (%)</v>
      </c>
    </row>
    <row r="72" spans="1:17">
      <c r="A72" t="str">
        <f t="shared" si="1"/>
        <v>IADM07</v>
      </c>
      <c r="B72">
        <v>33</v>
      </c>
      <c r="C72" t="s">
        <v>1153</v>
      </c>
      <c r="D72" t="s">
        <v>1094</v>
      </c>
      <c r="E72" t="s">
        <v>1102</v>
      </c>
      <c r="F72" t="s">
        <v>1108</v>
      </c>
      <c r="G72" t="s">
        <v>1068</v>
      </c>
      <c r="H72" t="s">
        <v>91</v>
      </c>
      <c r="I72" t="s">
        <v>1143</v>
      </c>
      <c r="J72" t="s">
        <v>92</v>
      </c>
      <c r="L72">
        <f>+Tabla4[[#This Row],[Index]]</f>
        <v>33</v>
      </c>
      <c r="M72" t="s">
        <v>1154</v>
      </c>
      <c r="N72">
        <f>+VLOOKUP(Tabla4[[#This Row],[Columna2]],Variables_SINIM[],2,0)</f>
        <v>1</v>
      </c>
      <c r="O72" t="str">
        <f>+VLOOKUP(Tabla4[[#This Row],[Columna2]],Variables_SINIM[],3,0)</f>
        <v>Administración y Finanzas Municipales</v>
      </c>
      <c r="P72" t="str">
        <f>+VLOOKUP(Tabla4[[#This Row],[Columna2]],Variables_SINIM[],4,0)</f>
        <v>B</v>
      </c>
      <c r="Q72" t="str">
        <f>+VLOOKUP(Tabla4[[#This Row],[Columna2]],Variables_SINIM[],5,0)</f>
        <v>Ingresos Municipales (%)</v>
      </c>
    </row>
    <row r="73" spans="1:17">
      <c r="A73" t="str">
        <f t="shared" si="1"/>
        <v>IADM09</v>
      </c>
      <c r="B73">
        <v>35</v>
      </c>
      <c r="C73" t="s">
        <v>1157</v>
      </c>
      <c r="D73" t="s">
        <v>1094</v>
      </c>
      <c r="E73" t="s">
        <v>1119</v>
      </c>
      <c r="F73" t="s">
        <v>1108</v>
      </c>
      <c r="G73" t="s">
        <v>1068</v>
      </c>
      <c r="H73" t="s">
        <v>1158</v>
      </c>
      <c r="I73" t="s">
        <v>1143</v>
      </c>
      <c r="J73" t="s">
        <v>96</v>
      </c>
      <c r="L73">
        <f>+Tabla4[[#This Row],[Index]]</f>
        <v>35</v>
      </c>
      <c r="M73" t="s">
        <v>1159</v>
      </c>
      <c r="N73">
        <f>+VLOOKUP(Tabla4[[#This Row],[Columna2]],Variables_SINIM[],2,0)</f>
        <v>1</v>
      </c>
      <c r="O73" t="str">
        <f>+VLOOKUP(Tabla4[[#This Row],[Columna2]],Variables_SINIM[],3,0)</f>
        <v>Administración y Finanzas Municipales</v>
      </c>
      <c r="P73" t="str">
        <f>+VLOOKUP(Tabla4[[#This Row],[Columna2]],Variables_SINIM[],4,0)</f>
        <v>B</v>
      </c>
      <c r="Q73" t="str">
        <f>+VLOOKUP(Tabla4[[#This Row],[Columna2]],Variables_SINIM[],5,0)</f>
        <v>Ingresos Municipales (%)</v>
      </c>
    </row>
    <row r="74" spans="1:17">
      <c r="A74" t="str">
        <f t="shared" si="1"/>
        <v>IADM10</v>
      </c>
      <c r="B74">
        <v>11</v>
      </c>
      <c r="C74" t="s">
        <v>1093</v>
      </c>
      <c r="D74" t="s">
        <v>1094</v>
      </c>
      <c r="E74" t="s">
        <v>1066</v>
      </c>
      <c r="F74" t="s">
        <v>1095</v>
      </c>
      <c r="G74" t="s">
        <v>1068</v>
      </c>
      <c r="H74" t="s">
        <v>41</v>
      </c>
      <c r="I74" t="s">
        <v>1096</v>
      </c>
      <c r="J74" t="s">
        <v>43</v>
      </c>
      <c r="L74">
        <f>+Tabla4[[#This Row],[Index]]</f>
        <v>11</v>
      </c>
      <c r="M74" t="s">
        <v>1097</v>
      </c>
      <c r="N74">
        <f>+VLOOKUP(Tabla4[[#This Row],[Columna2]],Variables_SINIM[],2,0)</f>
        <v>1</v>
      </c>
      <c r="O74" t="str">
        <f>+VLOOKUP(Tabla4[[#This Row],[Columna2]],Variables_SINIM[],3,0)</f>
        <v>Administración y Finanzas Municipales</v>
      </c>
      <c r="P74" t="str">
        <f>+VLOOKUP(Tabla4[[#This Row],[Columna2]],Variables_SINIM[],4,0)</f>
        <v>A</v>
      </c>
      <c r="Q74" t="str">
        <f>+VLOOKUP(Tabla4[[#This Row],[Columna2]],Variables_SINIM[],5,0)</f>
        <v>Ingresos Municipales (M$ )</v>
      </c>
    </row>
    <row r="75" spans="1:17">
      <c r="A75" t="str">
        <f t="shared" si="1"/>
        <v>IADM100</v>
      </c>
      <c r="B75">
        <v>112</v>
      </c>
      <c r="C75" t="s">
        <v>1361</v>
      </c>
      <c r="D75" t="s">
        <v>1094</v>
      </c>
      <c r="E75" t="s">
        <v>1102</v>
      </c>
      <c r="F75" t="s">
        <v>1113</v>
      </c>
      <c r="G75" t="s">
        <v>1068</v>
      </c>
      <c r="H75" t="s">
        <v>267</v>
      </c>
      <c r="I75" t="s">
        <v>1143</v>
      </c>
      <c r="J75" t="s">
        <v>268</v>
      </c>
      <c r="L75">
        <f>+Tabla4[[#This Row],[Index]]</f>
        <v>112</v>
      </c>
      <c r="M75" t="s">
        <v>1362</v>
      </c>
      <c r="N75">
        <f>+VLOOKUP(Tabla4[[#This Row],[Columna2]],Variables_SINIM[],2,0)</f>
        <v>1</v>
      </c>
      <c r="O75" t="str">
        <f>+VLOOKUP(Tabla4[[#This Row],[Columna2]],Variables_SINIM[],3,0)</f>
        <v>Administración y Finanzas Municipales</v>
      </c>
      <c r="P75" t="str">
        <f>+VLOOKUP(Tabla4[[#This Row],[Columna2]],Variables_SINIM[],4,0)</f>
        <v>K</v>
      </c>
      <c r="Q75" t="str">
        <f>+VLOOKUP(Tabla4[[#This Row],[Columna2]],Variables_SINIM[],5,0)</f>
        <v>Gestión Municipal</v>
      </c>
    </row>
    <row r="76" spans="1:17">
      <c r="A76" t="str">
        <f t="shared" si="1"/>
        <v>IADM11</v>
      </c>
      <c r="B76">
        <v>38</v>
      </c>
      <c r="C76" t="s">
        <v>1167</v>
      </c>
      <c r="D76" t="s">
        <v>1065</v>
      </c>
      <c r="E76" t="s">
        <v>1161</v>
      </c>
      <c r="F76" t="s">
        <v>1103</v>
      </c>
      <c r="G76" t="s">
        <v>1068</v>
      </c>
      <c r="H76" t="s">
        <v>107</v>
      </c>
      <c r="I76" t="s">
        <v>1069</v>
      </c>
      <c r="J76" t="s">
        <v>108</v>
      </c>
      <c r="L76">
        <f>+Tabla4[[#This Row],[Index]]</f>
        <v>38</v>
      </c>
      <c r="M76" t="s">
        <v>1168</v>
      </c>
      <c r="N76">
        <f>+VLOOKUP(Tabla4[[#This Row],[Columna2]],Variables_SINIM[],2,0)</f>
        <v>1</v>
      </c>
      <c r="O76" t="str">
        <f>+VLOOKUP(Tabla4[[#This Row],[Columna2]],Variables_SINIM[],3,0)</f>
        <v>Administración y Finanzas Municipales</v>
      </c>
      <c r="P76" t="str">
        <f>+VLOOKUP(Tabla4[[#This Row],[Columna2]],Variables_SINIM[],4,0)</f>
        <v>C</v>
      </c>
      <c r="Q76" t="str">
        <f>+VLOOKUP(Tabla4[[#This Row],[Columna2]],Variables_SINIM[],5,0)</f>
        <v>Gastos Municipales (M$ )</v>
      </c>
    </row>
    <row r="77" spans="1:17">
      <c r="A77" t="str">
        <f t="shared" si="1"/>
        <v>IADM111</v>
      </c>
      <c r="B77">
        <v>63</v>
      </c>
      <c r="C77" t="s">
        <v>1230</v>
      </c>
      <c r="D77" t="s">
        <v>1065</v>
      </c>
      <c r="E77" t="s">
        <v>1161</v>
      </c>
      <c r="F77" t="s">
        <v>1231</v>
      </c>
      <c r="G77" t="s">
        <v>1068</v>
      </c>
      <c r="H77" t="s">
        <v>1232</v>
      </c>
      <c r="I77" t="s">
        <v>1069</v>
      </c>
      <c r="J77" t="s">
        <v>161</v>
      </c>
      <c r="L77">
        <f>+Tabla4[[#This Row],[Index]]</f>
        <v>63</v>
      </c>
      <c r="M77" t="s">
        <v>1233</v>
      </c>
      <c r="N77">
        <f>+VLOOKUP(Tabla4[[#This Row],[Columna2]],Variables_SINIM[],2,0)</f>
        <v>1</v>
      </c>
      <c r="O77" t="str">
        <f>+VLOOKUP(Tabla4[[#This Row],[Columna2]],Variables_SINIM[],3,0)</f>
        <v>Administración y Finanzas Municipales</v>
      </c>
      <c r="P77" t="str">
        <f>+VLOOKUP(Tabla4[[#This Row],[Columna2]],Variables_SINIM[],4,0)</f>
        <v>E</v>
      </c>
      <c r="Q77" t="str">
        <f>+VLOOKUP(Tabla4[[#This Row],[Columna2]],Variables_SINIM[],5,0)</f>
        <v>Gastos en Personal</v>
      </c>
    </row>
    <row r="78" spans="1:17">
      <c r="A78" t="str">
        <f t="shared" si="1"/>
        <v>IADM12</v>
      </c>
      <c r="B78">
        <v>48</v>
      </c>
      <c r="C78" t="s">
        <v>1196</v>
      </c>
      <c r="D78" t="s">
        <v>1094</v>
      </c>
      <c r="E78" t="s">
        <v>1161</v>
      </c>
      <c r="F78" t="s">
        <v>103</v>
      </c>
      <c r="G78" t="s">
        <v>1068</v>
      </c>
      <c r="H78" t="s">
        <v>129</v>
      </c>
      <c r="I78" t="s">
        <v>1143</v>
      </c>
      <c r="J78" t="s">
        <v>130</v>
      </c>
      <c r="L78">
        <f>+Tabla4[[#This Row],[Index]]</f>
        <v>48</v>
      </c>
      <c r="M78" t="s">
        <v>1197</v>
      </c>
      <c r="N78">
        <f>+VLOOKUP(Tabla4[[#This Row],[Columna2]],Variables_SINIM[],2,0)</f>
        <v>1</v>
      </c>
      <c r="O78" t="str">
        <f>+VLOOKUP(Tabla4[[#This Row],[Columna2]],Variables_SINIM[],3,0)</f>
        <v>Administración y Finanzas Municipales</v>
      </c>
      <c r="P78" t="str">
        <f>+VLOOKUP(Tabla4[[#This Row],[Columna2]],Variables_SINIM[],4,0)</f>
        <v>D</v>
      </c>
      <c r="Q78" t="str">
        <f>+VLOOKUP(Tabla4[[#This Row],[Columna2]],Variables_SINIM[],5,0)</f>
        <v>Gastos Municipales (%)</v>
      </c>
    </row>
    <row r="79" spans="1:17">
      <c r="A79" t="str">
        <f t="shared" si="1"/>
        <v>IADM120</v>
      </c>
      <c r="B79">
        <v>99</v>
      </c>
      <c r="C79" t="s">
        <v>1329</v>
      </c>
      <c r="D79" t="s">
        <v>1065</v>
      </c>
      <c r="E79" t="s">
        <v>1161</v>
      </c>
      <c r="F79" t="s">
        <v>1325</v>
      </c>
      <c r="G79" t="s">
        <v>1068</v>
      </c>
      <c r="H79" t="s">
        <v>235</v>
      </c>
      <c r="I79" t="s">
        <v>1069</v>
      </c>
      <c r="J79" t="s">
        <v>236</v>
      </c>
      <c r="L79">
        <f>+Tabla4[[#This Row],[Index]]</f>
        <v>99</v>
      </c>
      <c r="M79" t="s">
        <v>1330</v>
      </c>
      <c r="N79">
        <f>+VLOOKUP(Tabla4[[#This Row],[Columna2]],Variables_SINIM[],2,0)</f>
        <v>1</v>
      </c>
      <c r="O79" t="str">
        <f>+VLOOKUP(Tabla4[[#This Row],[Columna2]],Variables_SINIM[],3,0)</f>
        <v>Administración y Finanzas Municipales</v>
      </c>
      <c r="P79" t="str">
        <f>+VLOOKUP(Tabla4[[#This Row],[Columna2]],Variables_SINIM[],4,0)</f>
        <v>G</v>
      </c>
      <c r="Q79" t="str">
        <f>+VLOOKUP(Tabla4[[#This Row],[Columna2]],Variables_SINIM[],5,0)</f>
        <v>Servicios Básicos y Generales</v>
      </c>
    </row>
    <row r="80" spans="1:17">
      <c r="A80" t="str">
        <f t="shared" si="1"/>
        <v>IADM121</v>
      </c>
      <c r="B80">
        <v>17</v>
      </c>
      <c r="C80" t="s">
        <v>1112</v>
      </c>
      <c r="D80" t="s">
        <v>1065</v>
      </c>
      <c r="E80" t="s">
        <v>1083</v>
      </c>
      <c r="F80" t="s">
        <v>1113</v>
      </c>
      <c r="G80" t="s">
        <v>1068</v>
      </c>
      <c r="H80" t="s">
        <v>54</v>
      </c>
      <c r="I80" t="s">
        <v>1069</v>
      </c>
      <c r="J80" t="s">
        <v>55</v>
      </c>
      <c r="L80">
        <f>+Tabla4[[#This Row],[Index]]</f>
        <v>17</v>
      </c>
      <c r="M80" t="s">
        <v>1114</v>
      </c>
      <c r="N80">
        <f>+VLOOKUP(Tabla4[[#This Row],[Columna2]],Variables_SINIM[],2,0)</f>
        <v>1</v>
      </c>
      <c r="O80" t="str">
        <f>+VLOOKUP(Tabla4[[#This Row],[Columna2]],Variables_SINIM[],3,0)</f>
        <v>Administración y Finanzas Municipales</v>
      </c>
      <c r="P80" t="str">
        <f>+VLOOKUP(Tabla4[[#This Row],[Columna2]],Variables_SINIM[],4,0)</f>
        <v>A</v>
      </c>
      <c r="Q80" t="str">
        <f>+VLOOKUP(Tabla4[[#This Row],[Columna2]],Variables_SINIM[],5,0)</f>
        <v>Ingresos Municipales (M$ )</v>
      </c>
    </row>
    <row r="81" spans="1:17">
      <c r="A81" t="str">
        <f t="shared" si="1"/>
        <v>IADM122</v>
      </c>
      <c r="B81">
        <v>18</v>
      </c>
      <c r="C81" t="s">
        <v>1115</v>
      </c>
      <c r="D81" t="s">
        <v>1065</v>
      </c>
      <c r="E81" t="s">
        <v>1083</v>
      </c>
      <c r="F81" t="s">
        <v>1116</v>
      </c>
      <c r="G81" t="s">
        <v>1068</v>
      </c>
      <c r="H81" t="s">
        <v>56</v>
      </c>
      <c r="I81" t="s">
        <v>1069</v>
      </c>
      <c r="J81" t="s">
        <v>57</v>
      </c>
      <c r="L81">
        <f>+Tabla4[[#This Row],[Index]]</f>
        <v>18</v>
      </c>
      <c r="M81" t="s">
        <v>1117</v>
      </c>
      <c r="N81">
        <f>+VLOOKUP(Tabla4[[#This Row],[Columna2]],Variables_SINIM[],2,0)</f>
        <v>1</v>
      </c>
      <c r="O81" t="str">
        <f>+VLOOKUP(Tabla4[[#This Row],[Columna2]],Variables_SINIM[],3,0)</f>
        <v>Administración y Finanzas Municipales</v>
      </c>
      <c r="P81" t="str">
        <f>+VLOOKUP(Tabla4[[#This Row],[Columna2]],Variables_SINIM[],4,0)</f>
        <v>A</v>
      </c>
      <c r="Q81" t="str">
        <f>+VLOOKUP(Tabla4[[#This Row],[Columna2]],Variables_SINIM[],5,0)</f>
        <v>Ingresos Municipales (M$ )</v>
      </c>
    </row>
    <row r="82" spans="1:17">
      <c r="A82" t="str">
        <f t="shared" si="1"/>
        <v>IADM130</v>
      </c>
      <c r="B82">
        <v>51</v>
      </c>
      <c r="C82" t="s">
        <v>1204</v>
      </c>
      <c r="D82" t="s">
        <v>1094</v>
      </c>
      <c r="E82" t="s">
        <v>1161</v>
      </c>
      <c r="F82" t="s">
        <v>1202</v>
      </c>
      <c r="G82" t="s">
        <v>1068</v>
      </c>
      <c r="H82" t="s">
        <v>135</v>
      </c>
      <c r="I82" t="s">
        <v>1143</v>
      </c>
      <c r="J82" t="s">
        <v>136</v>
      </c>
      <c r="L82">
        <f>+Tabla4[[#This Row],[Index]]</f>
        <v>51</v>
      </c>
      <c r="M82" t="s">
        <v>1205</v>
      </c>
      <c r="N82">
        <f>+VLOOKUP(Tabla4[[#This Row],[Columna2]],Variables_SINIM[],2,0)</f>
        <v>1</v>
      </c>
      <c r="O82" t="str">
        <f>+VLOOKUP(Tabla4[[#This Row],[Columna2]],Variables_SINIM[],3,0)</f>
        <v>Administración y Finanzas Municipales</v>
      </c>
      <c r="P82" t="str">
        <f>+VLOOKUP(Tabla4[[#This Row],[Columna2]],Variables_SINIM[],4,0)</f>
        <v>D</v>
      </c>
      <c r="Q82" t="str">
        <f>+VLOOKUP(Tabla4[[#This Row],[Columna2]],Variables_SINIM[],5,0)</f>
        <v>Gastos Municipales (%)</v>
      </c>
    </row>
    <row r="83" spans="1:17">
      <c r="A83" t="str">
        <f t="shared" si="1"/>
        <v>IADM131</v>
      </c>
      <c r="B83">
        <v>55</v>
      </c>
      <c r="C83" t="s">
        <v>1212</v>
      </c>
      <c r="D83" t="s">
        <v>1094</v>
      </c>
      <c r="E83" t="s">
        <v>1161</v>
      </c>
      <c r="F83" t="s">
        <v>1185</v>
      </c>
      <c r="G83" t="s">
        <v>1068</v>
      </c>
      <c r="H83" t="s">
        <v>143</v>
      </c>
      <c r="I83" t="s">
        <v>1143</v>
      </c>
      <c r="J83" t="s">
        <v>144</v>
      </c>
      <c r="L83">
        <f>+Tabla4[[#This Row],[Index]]</f>
        <v>55</v>
      </c>
      <c r="M83" t="s">
        <v>1213</v>
      </c>
      <c r="N83">
        <f>+VLOOKUP(Tabla4[[#This Row],[Columna2]],Variables_SINIM[],2,0)</f>
        <v>1</v>
      </c>
      <c r="O83" t="str">
        <f>+VLOOKUP(Tabla4[[#This Row],[Columna2]],Variables_SINIM[],3,0)</f>
        <v>Administración y Finanzas Municipales</v>
      </c>
      <c r="P83" t="str">
        <f>+VLOOKUP(Tabla4[[#This Row],[Columna2]],Variables_SINIM[],4,0)</f>
        <v>D</v>
      </c>
      <c r="Q83" t="str">
        <f>+VLOOKUP(Tabla4[[#This Row],[Columna2]],Variables_SINIM[],5,0)</f>
        <v>Gastos Municipales (%)</v>
      </c>
    </row>
    <row r="84" spans="1:17">
      <c r="A84" t="str">
        <f t="shared" si="1"/>
        <v>IADM132</v>
      </c>
      <c r="B84">
        <v>54</v>
      </c>
      <c r="C84" t="s">
        <v>1210</v>
      </c>
      <c r="D84" t="s">
        <v>1094</v>
      </c>
      <c r="E84" t="s">
        <v>1161</v>
      </c>
      <c r="F84" t="s">
        <v>1182</v>
      </c>
      <c r="G84" t="s">
        <v>1068</v>
      </c>
      <c r="H84" t="s">
        <v>141</v>
      </c>
      <c r="I84" t="s">
        <v>1143</v>
      </c>
      <c r="J84" t="s">
        <v>142</v>
      </c>
      <c r="L84">
        <f>+Tabla4[[#This Row],[Index]]</f>
        <v>54</v>
      </c>
      <c r="M84" t="s">
        <v>1211</v>
      </c>
      <c r="N84">
        <f>+VLOOKUP(Tabla4[[#This Row],[Columna2]],Variables_SINIM[],2,0)</f>
        <v>1</v>
      </c>
      <c r="O84" t="str">
        <f>+VLOOKUP(Tabla4[[#This Row],[Columna2]],Variables_SINIM[],3,0)</f>
        <v>Administración y Finanzas Municipales</v>
      </c>
      <c r="P84" t="str">
        <f>+VLOOKUP(Tabla4[[#This Row],[Columna2]],Variables_SINIM[],4,0)</f>
        <v>D</v>
      </c>
      <c r="Q84" t="str">
        <f>+VLOOKUP(Tabla4[[#This Row],[Columna2]],Variables_SINIM[],5,0)</f>
        <v>Gastos Municipales (%)</v>
      </c>
    </row>
    <row r="85" spans="1:17">
      <c r="A85" t="str">
        <f t="shared" si="1"/>
        <v>IADM133</v>
      </c>
      <c r="B85">
        <v>50</v>
      </c>
      <c r="C85" t="s">
        <v>1201</v>
      </c>
      <c r="D85" t="s">
        <v>1094</v>
      </c>
      <c r="E85" t="s">
        <v>1161</v>
      </c>
      <c r="F85" t="s">
        <v>1202</v>
      </c>
      <c r="G85" t="s">
        <v>1068</v>
      </c>
      <c r="H85" t="s">
        <v>133</v>
      </c>
      <c r="I85" t="s">
        <v>1143</v>
      </c>
      <c r="J85" t="s">
        <v>134</v>
      </c>
      <c r="L85">
        <f>+Tabla4[[#This Row],[Index]]</f>
        <v>50</v>
      </c>
      <c r="M85" t="s">
        <v>1203</v>
      </c>
      <c r="N85">
        <f>+VLOOKUP(Tabla4[[#This Row],[Columna2]],Variables_SINIM[],2,0)</f>
        <v>1</v>
      </c>
      <c r="O85" t="str">
        <f>+VLOOKUP(Tabla4[[#This Row],[Columna2]],Variables_SINIM[],3,0)</f>
        <v>Administración y Finanzas Municipales</v>
      </c>
      <c r="P85" t="str">
        <f>+VLOOKUP(Tabla4[[#This Row],[Columna2]],Variables_SINIM[],4,0)</f>
        <v>D</v>
      </c>
      <c r="Q85" t="str">
        <f>+VLOOKUP(Tabla4[[#This Row],[Columna2]],Variables_SINIM[],5,0)</f>
        <v>Gastos Municipales (%)</v>
      </c>
    </row>
    <row r="86" spans="1:17">
      <c r="A86" t="str">
        <f t="shared" si="1"/>
        <v>IADM134</v>
      </c>
      <c r="B86">
        <v>52</v>
      </c>
      <c r="C86" t="s">
        <v>1206</v>
      </c>
      <c r="D86" t="s">
        <v>1094</v>
      </c>
      <c r="E86" t="s">
        <v>1161</v>
      </c>
      <c r="F86" t="s">
        <v>1176</v>
      </c>
      <c r="G86" t="s">
        <v>1068</v>
      </c>
      <c r="H86" t="s">
        <v>137</v>
      </c>
      <c r="I86" t="s">
        <v>1143</v>
      </c>
      <c r="J86" t="s">
        <v>138</v>
      </c>
      <c r="L86">
        <f>+Tabla4[[#This Row],[Index]]</f>
        <v>52</v>
      </c>
      <c r="M86" t="s">
        <v>1207</v>
      </c>
      <c r="N86">
        <f>+VLOOKUP(Tabla4[[#This Row],[Columna2]],Variables_SINIM[],2,0)</f>
        <v>1</v>
      </c>
      <c r="O86" t="str">
        <f>+VLOOKUP(Tabla4[[#This Row],[Columna2]],Variables_SINIM[],3,0)</f>
        <v>Administración y Finanzas Municipales</v>
      </c>
      <c r="P86" t="str">
        <f>+VLOOKUP(Tabla4[[#This Row],[Columna2]],Variables_SINIM[],4,0)</f>
        <v>D</v>
      </c>
      <c r="Q86" t="str">
        <f>+VLOOKUP(Tabla4[[#This Row],[Columna2]],Variables_SINIM[],5,0)</f>
        <v>Gastos Municipales (%)</v>
      </c>
    </row>
    <row r="87" spans="1:17">
      <c r="A87" t="str">
        <f t="shared" si="1"/>
        <v>IADM135</v>
      </c>
      <c r="B87">
        <v>53</v>
      </c>
      <c r="C87" t="s">
        <v>1208</v>
      </c>
      <c r="D87" t="s">
        <v>1094</v>
      </c>
      <c r="E87" t="s">
        <v>1161</v>
      </c>
      <c r="F87" t="s">
        <v>1179</v>
      </c>
      <c r="G87" t="s">
        <v>1068</v>
      </c>
      <c r="H87" t="s">
        <v>139</v>
      </c>
      <c r="I87" t="s">
        <v>1143</v>
      </c>
      <c r="J87" t="s">
        <v>140</v>
      </c>
      <c r="L87">
        <f>+Tabla4[[#This Row],[Index]]</f>
        <v>53</v>
      </c>
      <c r="M87" t="s">
        <v>1209</v>
      </c>
      <c r="N87">
        <f>+VLOOKUP(Tabla4[[#This Row],[Columna2]],Variables_SINIM[],2,0)</f>
        <v>1</v>
      </c>
      <c r="O87" t="str">
        <f>+VLOOKUP(Tabla4[[#This Row],[Columna2]],Variables_SINIM[],3,0)</f>
        <v>Administración y Finanzas Municipales</v>
      </c>
      <c r="P87" t="str">
        <f>+VLOOKUP(Tabla4[[#This Row],[Columna2]],Variables_SINIM[],4,0)</f>
        <v>D</v>
      </c>
      <c r="Q87" t="str">
        <f>+VLOOKUP(Tabla4[[#This Row],[Columna2]],Variables_SINIM[],5,0)</f>
        <v>Gastos Municipales (%)</v>
      </c>
    </row>
    <row r="88" spans="1:17">
      <c r="A88" t="str">
        <f t="shared" si="1"/>
        <v>IADM14</v>
      </c>
      <c r="B88">
        <v>82</v>
      </c>
      <c r="C88" t="s">
        <v>1287</v>
      </c>
      <c r="D88" t="s">
        <v>1094</v>
      </c>
      <c r="E88" t="s">
        <v>1278</v>
      </c>
      <c r="F88" t="s">
        <v>1288</v>
      </c>
      <c r="G88" t="s">
        <v>1068</v>
      </c>
      <c r="H88" t="s">
        <v>199</v>
      </c>
      <c r="I88" t="s">
        <v>1143</v>
      </c>
      <c r="J88" t="s">
        <v>200</v>
      </c>
      <c r="L88">
        <f>+Tabla4[[#This Row],[Index]]</f>
        <v>82</v>
      </c>
      <c r="M88" t="s">
        <v>1289</v>
      </c>
      <c r="N88">
        <f>+VLOOKUP(Tabla4[[#This Row],[Columna2]],Variables_SINIM[],2,0)</f>
        <v>1</v>
      </c>
      <c r="O88" t="str">
        <f>+VLOOKUP(Tabla4[[#This Row],[Columna2]],Variables_SINIM[],3,0)</f>
        <v>Administración y Finanzas Municipales</v>
      </c>
      <c r="P88" t="str">
        <f>+VLOOKUP(Tabla4[[#This Row],[Columna2]],Variables_SINIM[],4,0)</f>
        <v>F</v>
      </c>
      <c r="Q88" t="str">
        <f>+VLOOKUP(Tabla4[[#This Row],[Columna2]],Variables_SINIM[],5,0)</f>
        <v>Transferencias e Inversión</v>
      </c>
    </row>
    <row r="89" spans="1:17">
      <c r="A89" t="str">
        <f t="shared" si="1"/>
        <v>IADM140</v>
      </c>
      <c r="B89">
        <v>12</v>
      </c>
      <c r="C89" t="s">
        <v>1098</v>
      </c>
      <c r="D89" t="s">
        <v>1065</v>
      </c>
      <c r="E89" t="s">
        <v>1083</v>
      </c>
      <c r="F89" t="s">
        <v>1099</v>
      </c>
      <c r="G89" t="s">
        <v>1068</v>
      </c>
      <c r="H89" t="s">
        <v>44</v>
      </c>
      <c r="I89" t="s">
        <v>1069</v>
      </c>
      <c r="J89" t="s">
        <v>45</v>
      </c>
      <c r="L89">
        <f>+Tabla4[[#This Row],[Index]]</f>
        <v>12</v>
      </c>
      <c r="M89" t="s">
        <v>1100</v>
      </c>
      <c r="N89">
        <f>+VLOOKUP(Tabla4[[#This Row],[Columna2]],Variables_SINIM[],2,0)</f>
        <v>1</v>
      </c>
      <c r="O89" t="str">
        <f>+VLOOKUP(Tabla4[[#This Row],[Columna2]],Variables_SINIM[],3,0)</f>
        <v>Administración y Finanzas Municipales</v>
      </c>
      <c r="P89" t="str">
        <f>+VLOOKUP(Tabla4[[#This Row],[Columna2]],Variables_SINIM[],4,0)</f>
        <v>A</v>
      </c>
      <c r="Q89" t="str">
        <f>+VLOOKUP(Tabla4[[#This Row],[Columna2]],Variables_SINIM[],5,0)</f>
        <v>Ingresos Municipales (M$ )</v>
      </c>
    </row>
    <row r="90" spans="1:17">
      <c r="A90" t="str">
        <f t="shared" si="1"/>
        <v>IADM144</v>
      </c>
      <c r="B90">
        <v>71</v>
      </c>
      <c r="C90" t="s">
        <v>1254</v>
      </c>
      <c r="D90" t="s">
        <v>1094</v>
      </c>
      <c r="E90" t="s">
        <v>1161</v>
      </c>
      <c r="F90" t="s">
        <v>1217</v>
      </c>
      <c r="G90" t="s">
        <v>1068</v>
      </c>
      <c r="H90" t="s">
        <v>1255</v>
      </c>
      <c r="I90" t="s">
        <v>1143</v>
      </c>
      <c r="J90" t="s">
        <v>176</v>
      </c>
      <c r="L90">
        <f>+Tabla4[[#This Row],[Index]]</f>
        <v>71</v>
      </c>
      <c r="M90" t="s">
        <v>1256</v>
      </c>
      <c r="N90">
        <f>+VLOOKUP(Tabla4[[#This Row],[Columna2]],Variables_SINIM[],2,0)</f>
        <v>1</v>
      </c>
      <c r="O90" t="str">
        <f>+VLOOKUP(Tabla4[[#This Row],[Columna2]],Variables_SINIM[],3,0)</f>
        <v>Administración y Finanzas Municipales</v>
      </c>
      <c r="P90" t="str">
        <f>+VLOOKUP(Tabla4[[#This Row],[Columna2]],Variables_SINIM[],4,0)</f>
        <v>E</v>
      </c>
      <c r="Q90" t="str">
        <f>+VLOOKUP(Tabla4[[#This Row],[Columna2]],Variables_SINIM[],5,0)</f>
        <v>Gastos en Personal</v>
      </c>
    </row>
    <row r="91" spans="1:17">
      <c r="A91" t="str">
        <f t="shared" si="1"/>
        <v>IADM15</v>
      </c>
      <c r="B91">
        <v>81</v>
      </c>
      <c r="C91" t="s">
        <v>1284</v>
      </c>
      <c r="D91" t="s">
        <v>1094</v>
      </c>
      <c r="E91" t="s">
        <v>1278</v>
      </c>
      <c r="F91" t="s">
        <v>1285</v>
      </c>
      <c r="G91" t="s">
        <v>1068</v>
      </c>
      <c r="H91" t="s">
        <v>197</v>
      </c>
      <c r="I91" t="s">
        <v>1143</v>
      </c>
      <c r="J91" t="s">
        <v>198</v>
      </c>
      <c r="L91">
        <f>+Tabla4[[#This Row],[Index]]</f>
        <v>81</v>
      </c>
      <c r="M91" t="s">
        <v>1286</v>
      </c>
      <c r="N91">
        <f>+VLOOKUP(Tabla4[[#This Row],[Columna2]],Variables_SINIM[],2,0)</f>
        <v>1</v>
      </c>
      <c r="O91" t="str">
        <f>+VLOOKUP(Tabla4[[#This Row],[Columna2]],Variables_SINIM[],3,0)</f>
        <v>Administración y Finanzas Municipales</v>
      </c>
      <c r="P91" t="str">
        <f>+VLOOKUP(Tabla4[[#This Row],[Columna2]],Variables_SINIM[],4,0)</f>
        <v>F</v>
      </c>
      <c r="Q91" t="str">
        <f>+VLOOKUP(Tabla4[[#This Row],[Columna2]],Variables_SINIM[],5,0)</f>
        <v>Transferencias e Inversión</v>
      </c>
    </row>
    <row r="92" spans="1:17">
      <c r="A92" t="str">
        <f t="shared" si="1"/>
        <v>IADM16</v>
      </c>
      <c r="B92">
        <v>80</v>
      </c>
      <c r="C92" t="s">
        <v>1281</v>
      </c>
      <c r="D92" t="s">
        <v>1094</v>
      </c>
      <c r="E92" t="s">
        <v>1278</v>
      </c>
      <c r="F92" t="s">
        <v>1282</v>
      </c>
      <c r="G92" t="s">
        <v>1068</v>
      </c>
      <c r="H92" t="s">
        <v>195</v>
      </c>
      <c r="I92" t="s">
        <v>1143</v>
      </c>
      <c r="J92" t="s">
        <v>196</v>
      </c>
      <c r="L92">
        <f>+Tabla4[[#This Row],[Index]]</f>
        <v>80</v>
      </c>
      <c r="M92" t="s">
        <v>1283</v>
      </c>
      <c r="N92">
        <f>+VLOOKUP(Tabla4[[#This Row],[Columna2]],Variables_SINIM[],2,0)</f>
        <v>1</v>
      </c>
      <c r="O92" t="str">
        <f>+VLOOKUP(Tabla4[[#This Row],[Columna2]],Variables_SINIM[],3,0)</f>
        <v>Administración y Finanzas Municipales</v>
      </c>
      <c r="P92" t="str">
        <f>+VLOOKUP(Tabla4[[#This Row],[Columna2]],Variables_SINIM[],4,0)</f>
        <v>F</v>
      </c>
      <c r="Q92" t="str">
        <f>+VLOOKUP(Tabla4[[#This Row],[Columna2]],Variables_SINIM[],5,0)</f>
        <v>Transferencias e Inversión</v>
      </c>
    </row>
    <row r="93" spans="1:17">
      <c r="A93" t="str">
        <f t="shared" si="1"/>
        <v>IADM17</v>
      </c>
      <c r="B93">
        <v>72</v>
      </c>
      <c r="C93" t="s">
        <v>1257</v>
      </c>
      <c r="D93" t="s">
        <v>1094</v>
      </c>
      <c r="E93" t="s">
        <v>1161</v>
      </c>
      <c r="F93" t="s">
        <v>1217</v>
      </c>
      <c r="G93" t="s">
        <v>1068</v>
      </c>
      <c r="H93" t="s">
        <v>177</v>
      </c>
      <c r="I93" t="s">
        <v>1143</v>
      </c>
      <c r="J93" t="s">
        <v>178</v>
      </c>
      <c r="L93">
        <f>+Tabla4[[#This Row],[Index]]</f>
        <v>72</v>
      </c>
      <c r="M93" t="s">
        <v>1258</v>
      </c>
      <c r="N93">
        <f>+VLOOKUP(Tabla4[[#This Row],[Columna2]],Variables_SINIM[],2,0)</f>
        <v>1</v>
      </c>
      <c r="O93" t="str">
        <f>+VLOOKUP(Tabla4[[#This Row],[Columna2]],Variables_SINIM[],3,0)</f>
        <v>Administración y Finanzas Municipales</v>
      </c>
      <c r="P93" t="str">
        <f>+VLOOKUP(Tabla4[[#This Row],[Columna2]],Variables_SINIM[],4,0)</f>
        <v>E</v>
      </c>
      <c r="Q93" t="str">
        <f>+VLOOKUP(Tabla4[[#This Row],[Columna2]],Variables_SINIM[],5,0)</f>
        <v>Gastos en Personal</v>
      </c>
    </row>
    <row r="94" spans="1:17">
      <c r="A94" t="str">
        <f t="shared" si="1"/>
        <v>IADM22</v>
      </c>
      <c r="B94">
        <v>79</v>
      </c>
      <c r="C94" t="s">
        <v>1277</v>
      </c>
      <c r="D94" t="s">
        <v>1065</v>
      </c>
      <c r="E94" t="s">
        <v>1278</v>
      </c>
      <c r="F94" t="s">
        <v>1279</v>
      </c>
      <c r="G94" t="s">
        <v>1068</v>
      </c>
      <c r="H94" t="s">
        <v>193</v>
      </c>
      <c r="I94" t="s">
        <v>1069</v>
      </c>
      <c r="J94" t="s">
        <v>194</v>
      </c>
      <c r="L94">
        <f>+Tabla4[[#This Row],[Index]]</f>
        <v>79</v>
      </c>
      <c r="M94" t="s">
        <v>1280</v>
      </c>
      <c r="N94">
        <f>+VLOOKUP(Tabla4[[#This Row],[Columna2]],Variables_SINIM[],2,0)</f>
        <v>1</v>
      </c>
      <c r="O94" t="str">
        <f>+VLOOKUP(Tabla4[[#This Row],[Columna2]],Variables_SINIM[],3,0)</f>
        <v>Administración y Finanzas Municipales</v>
      </c>
      <c r="P94" t="str">
        <f>+VLOOKUP(Tabla4[[#This Row],[Columna2]],Variables_SINIM[],4,0)</f>
        <v>F</v>
      </c>
      <c r="Q94" t="str">
        <f>+VLOOKUP(Tabla4[[#This Row],[Columna2]],Variables_SINIM[],5,0)</f>
        <v>Transferencias e Inversión</v>
      </c>
    </row>
    <row r="95" spans="1:17">
      <c r="A95" t="str">
        <f t="shared" si="1"/>
        <v>IADM23</v>
      </c>
      <c r="B95">
        <v>74</v>
      </c>
      <c r="C95" t="s">
        <v>1263</v>
      </c>
      <c r="D95" t="s">
        <v>1094</v>
      </c>
      <c r="E95" t="s">
        <v>1161</v>
      </c>
      <c r="F95" t="s">
        <v>1217</v>
      </c>
      <c r="G95" t="s">
        <v>1068</v>
      </c>
      <c r="H95" t="s">
        <v>1264</v>
      </c>
      <c r="I95" t="s">
        <v>1069</v>
      </c>
      <c r="J95" t="s">
        <v>182</v>
      </c>
      <c r="L95">
        <f>+Tabla4[[#This Row],[Index]]</f>
        <v>74</v>
      </c>
      <c r="M95" t="s">
        <v>1265</v>
      </c>
      <c r="N95">
        <f>+VLOOKUP(Tabla4[[#This Row],[Columna2]],Variables_SINIM[],2,0)</f>
        <v>1</v>
      </c>
      <c r="O95" t="str">
        <f>+VLOOKUP(Tabla4[[#This Row],[Columna2]],Variables_SINIM[],3,0)</f>
        <v>Administración y Finanzas Municipales</v>
      </c>
      <c r="P95" t="str">
        <f>+VLOOKUP(Tabla4[[#This Row],[Columna2]],Variables_SINIM[],4,0)</f>
        <v>E</v>
      </c>
      <c r="Q95" t="str">
        <f>+VLOOKUP(Tabla4[[#This Row],[Columna2]],Variables_SINIM[],5,0)</f>
        <v>Gastos en Personal</v>
      </c>
    </row>
    <row r="96" spans="1:17">
      <c r="A96" t="str">
        <f t="shared" si="1"/>
        <v>IADM231</v>
      </c>
      <c r="B96">
        <v>75</v>
      </c>
      <c r="C96" t="s">
        <v>1266</v>
      </c>
      <c r="D96" t="s">
        <v>1094</v>
      </c>
      <c r="E96" t="s">
        <v>1161</v>
      </c>
      <c r="F96" t="s">
        <v>1217</v>
      </c>
      <c r="G96" t="s">
        <v>1068</v>
      </c>
      <c r="H96" t="s">
        <v>1267</v>
      </c>
      <c r="I96" t="s">
        <v>1069</v>
      </c>
      <c r="J96" t="s">
        <v>184</v>
      </c>
      <c r="L96">
        <f>+Tabla4[[#This Row],[Index]]</f>
        <v>75</v>
      </c>
      <c r="M96" t="s">
        <v>1268</v>
      </c>
      <c r="N96">
        <f>+VLOOKUP(Tabla4[[#This Row],[Columna2]],Variables_SINIM[],2,0)</f>
        <v>1</v>
      </c>
      <c r="O96" t="str">
        <f>+VLOOKUP(Tabla4[[#This Row],[Columna2]],Variables_SINIM[],3,0)</f>
        <v>Administración y Finanzas Municipales</v>
      </c>
      <c r="P96" t="str">
        <f>+VLOOKUP(Tabla4[[#This Row],[Columna2]],Variables_SINIM[],4,0)</f>
        <v>E</v>
      </c>
      <c r="Q96" t="str">
        <f>+VLOOKUP(Tabla4[[#This Row],[Columna2]],Variables_SINIM[],5,0)</f>
        <v>Gastos en Personal</v>
      </c>
    </row>
    <row r="97" spans="1:17">
      <c r="A97" t="str">
        <f t="shared" si="1"/>
        <v>IADM232</v>
      </c>
      <c r="B97">
        <v>57</v>
      </c>
      <c r="C97" t="s">
        <v>1216</v>
      </c>
      <c r="D97" t="s">
        <v>1065</v>
      </c>
      <c r="E97" t="s">
        <v>1066</v>
      </c>
      <c r="F97" t="s">
        <v>1217</v>
      </c>
      <c r="G97" t="s">
        <v>1068</v>
      </c>
      <c r="H97" t="s">
        <v>1218</v>
      </c>
      <c r="I97" t="s">
        <v>1069</v>
      </c>
      <c r="J97" t="s">
        <v>149</v>
      </c>
      <c r="L97">
        <f>+Tabla4[[#This Row],[Index]]</f>
        <v>57</v>
      </c>
      <c r="M97" t="s">
        <v>1219</v>
      </c>
      <c r="N97">
        <f>+VLOOKUP(Tabla4[[#This Row],[Columna2]],Variables_SINIM[],2,0)</f>
        <v>1</v>
      </c>
      <c r="O97" t="str">
        <f>+VLOOKUP(Tabla4[[#This Row],[Columna2]],Variables_SINIM[],3,0)</f>
        <v>Administración y Finanzas Municipales</v>
      </c>
      <c r="P97" t="str">
        <f>+VLOOKUP(Tabla4[[#This Row],[Columna2]],Variables_SINIM[],4,0)</f>
        <v>E</v>
      </c>
      <c r="Q97" t="str">
        <f>+VLOOKUP(Tabla4[[#This Row],[Columna2]],Variables_SINIM[],5,0)</f>
        <v>Gastos en Personal</v>
      </c>
    </row>
    <row r="98" spans="1:17">
      <c r="A98" t="str">
        <f t="shared" si="1"/>
        <v>IADM24</v>
      </c>
      <c r="B98">
        <v>70</v>
      </c>
      <c r="C98" t="s">
        <v>1251</v>
      </c>
      <c r="D98" t="s">
        <v>1094</v>
      </c>
      <c r="E98" t="s">
        <v>1161</v>
      </c>
      <c r="F98" t="s">
        <v>1249</v>
      </c>
      <c r="G98" t="s">
        <v>1068</v>
      </c>
      <c r="H98" t="s">
        <v>1252</v>
      </c>
      <c r="I98" t="s">
        <v>1143</v>
      </c>
      <c r="J98" t="s">
        <v>174</v>
      </c>
      <c r="L98">
        <f>+Tabla4[[#This Row],[Index]]</f>
        <v>70</v>
      </c>
      <c r="M98" t="s">
        <v>1253</v>
      </c>
      <c r="N98">
        <f>+VLOOKUP(Tabla4[[#This Row],[Columna2]],Variables_SINIM[],2,0)</f>
        <v>1</v>
      </c>
      <c r="O98" t="str">
        <f>+VLOOKUP(Tabla4[[#This Row],[Columna2]],Variables_SINIM[],3,0)</f>
        <v>Administración y Finanzas Municipales</v>
      </c>
      <c r="P98" t="str">
        <f>+VLOOKUP(Tabla4[[#This Row],[Columna2]],Variables_SINIM[],4,0)</f>
        <v>E</v>
      </c>
      <c r="Q98" t="str">
        <f>+VLOOKUP(Tabla4[[#This Row],[Columna2]],Variables_SINIM[],5,0)</f>
        <v>Gastos en Personal</v>
      </c>
    </row>
    <row r="99" spans="1:17">
      <c r="A99" t="str">
        <f t="shared" si="1"/>
        <v>IADM25</v>
      </c>
      <c r="B99">
        <v>157</v>
      </c>
      <c r="C99" t="s">
        <v>1457</v>
      </c>
      <c r="D99" t="s">
        <v>1094</v>
      </c>
      <c r="E99" t="s">
        <v>1458</v>
      </c>
      <c r="F99" t="s">
        <v>1217</v>
      </c>
      <c r="G99" t="s">
        <v>1068</v>
      </c>
      <c r="H99" t="s">
        <v>349</v>
      </c>
      <c r="I99" t="s">
        <v>1143</v>
      </c>
      <c r="J99" t="s">
        <v>350</v>
      </c>
      <c r="L99">
        <f>+Tabla4[[#This Row],[Index]]</f>
        <v>157</v>
      </c>
      <c r="M99" t="s">
        <v>1459</v>
      </c>
      <c r="N99">
        <f>+VLOOKUP(Tabla4[[#This Row],[Columna2]],Variables_SINIM[],2,0)</f>
        <v>2</v>
      </c>
      <c r="O99" t="str">
        <f>+VLOOKUP(Tabla4[[#This Row],[Columna2]],Variables_SINIM[],3,0)</f>
        <v>Recursos Humanos Municipal</v>
      </c>
      <c r="P99" t="str">
        <f>+VLOOKUP(Tabla4[[#This Row],[Columna2]],Variables_SINIM[],4,0)</f>
        <v>D</v>
      </c>
      <c r="Q99" t="str">
        <f>+VLOOKUP(Tabla4[[#This Row],[Columna2]],Variables_SINIM[],5,0)</f>
        <v>Otros Indicadores</v>
      </c>
    </row>
    <row r="100" spans="1:17">
      <c r="A100" t="str">
        <f t="shared" si="1"/>
        <v>IADM26</v>
      </c>
      <c r="B100">
        <v>161</v>
      </c>
      <c r="C100" t="s">
        <v>1469</v>
      </c>
      <c r="D100" t="s">
        <v>1094</v>
      </c>
      <c r="E100" t="s">
        <v>9</v>
      </c>
      <c r="F100" t="s">
        <v>1461</v>
      </c>
      <c r="G100" t="s">
        <v>1068</v>
      </c>
      <c r="H100" t="s">
        <v>362</v>
      </c>
      <c r="I100" t="s">
        <v>1143</v>
      </c>
      <c r="J100" t="s">
        <v>363</v>
      </c>
      <c r="L100">
        <f>+Tabla4[[#This Row],[Index]]</f>
        <v>161</v>
      </c>
      <c r="M100" t="s">
        <v>1470</v>
      </c>
      <c r="N100">
        <f>+VLOOKUP(Tabla4[[#This Row],[Columna2]],Variables_SINIM[],2,0)</f>
        <v>2</v>
      </c>
      <c r="O100" t="str">
        <f>+VLOOKUP(Tabla4[[#This Row],[Columna2]],Variables_SINIM[],3,0)</f>
        <v>Recursos Humanos Municipal</v>
      </c>
      <c r="P100" t="str">
        <f>+VLOOKUP(Tabla4[[#This Row],[Columna2]],Variables_SINIM[],4,0)</f>
        <v>D</v>
      </c>
      <c r="Q100" t="str">
        <f>+VLOOKUP(Tabla4[[#This Row],[Columna2]],Variables_SINIM[],5,0)</f>
        <v>Otros Indicadores</v>
      </c>
    </row>
    <row r="101" spans="1:17">
      <c r="A101" t="str">
        <f t="shared" si="1"/>
        <v>IADM27</v>
      </c>
      <c r="B101">
        <v>160</v>
      </c>
      <c r="C101" t="s">
        <v>1466</v>
      </c>
      <c r="D101" t="s">
        <v>1094</v>
      </c>
      <c r="E101" t="s">
        <v>9</v>
      </c>
      <c r="F101" t="s">
        <v>1461</v>
      </c>
      <c r="G101" t="s">
        <v>1068</v>
      </c>
      <c r="H101" t="s">
        <v>1467</v>
      </c>
      <c r="I101" t="s">
        <v>1143</v>
      </c>
      <c r="J101" t="s">
        <v>361</v>
      </c>
      <c r="L101">
        <f>+Tabla4[[#This Row],[Index]]</f>
        <v>160</v>
      </c>
      <c r="M101" t="s">
        <v>1468</v>
      </c>
      <c r="N101">
        <f>+VLOOKUP(Tabla4[[#This Row],[Columna2]],Variables_SINIM[],2,0)</f>
        <v>2</v>
      </c>
      <c r="O101" t="str">
        <f>+VLOOKUP(Tabla4[[#This Row],[Columna2]],Variables_SINIM[],3,0)</f>
        <v>Recursos Humanos Municipal</v>
      </c>
      <c r="P101" t="str">
        <f>+VLOOKUP(Tabla4[[#This Row],[Columna2]],Variables_SINIM[],4,0)</f>
        <v>D</v>
      </c>
      <c r="Q101" t="str">
        <f>+VLOOKUP(Tabla4[[#This Row],[Columna2]],Variables_SINIM[],5,0)</f>
        <v>Otros Indicadores</v>
      </c>
    </row>
    <row r="102" spans="1:17">
      <c r="A102" t="str">
        <f t="shared" si="1"/>
        <v>IADM30</v>
      </c>
      <c r="B102">
        <v>56</v>
      </c>
      <c r="C102" t="s">
        <v>1214</v>
      </c>
      <c r="D102" t="s">
        <v>1094</v>
      </c>
      <c r="E102" t="s">
        <v>1102</v>
      </c>
      <c r="F102" t="s">
        <v>1108</v>
      </c>
      <c r="G102" t="s">
        <v>1068</v>
      </c>
      <c r="H102" t="s">
        <v>145</v>
      </c>
      <c r="I102" t="s">
        <v>1143</v>
      </c>
      <c r="J102" t="s">
        <v>146</v>
      </c>
      <c r="L102">
        <f>+Tabla4[[#This Row],[Index]]</f>
        <v>56</v>
      </c>
      <c r="M102" t="s">
        <v>1215</v>
      </c>
      <c r="N102">
        <f>+VLOOKUP(Tabla4[[#This Row],[Columna2]],Variables_SINIM[],2,0)</f>
        <v>1</v>
      </c>
      <c r="O102" t="str">
        <f>+VLOOKUP(Tabla4[[#This Row],[Columna2]],Variables_SINIM[],3,0)</f>
        <v>Administración y Finanzas Municipales</v>
      </c>
      <c r="P102" t="str">
        <f>+VLOOKUP(Tabla4[[#This Row],[Columna2]],Variables_SINIM[],4,0)</f>
        <v>D</v>
      </c>
      <c r="Q102" t="str">
        <f>+VLOOKUP(Tabla4[[#This Row],[Columna2]],Variables_SINIM[],5,0)</f>
        <v>Gastos Municipales (%)</v>
      </c>
    </row>
    <row r="103" spans="1:17">
      <c r="A103" t="str">
        <f t="shared" si="1"/>
        <v>IADM32</v>
      </c>
      <c r="B103">
        <v>69</v>
      </c>
      <c r="C103" t="s">
        <v>1248</v>
      </c>
      <c r="D103" t="s">
        <v>1094</v>
      </c>
      <c r="E103" t="s">
        <v>1161</v>
      </c>
      <c r="F103" t="s">
        <v>1249</v>
      </c>
      <c r="G103" t="s">
        <v>1068</v>
      </c>
      <c r="H103" t="s">
        <v>171</v>
      </c>
      <c r="I103" t="s">
        <v>1143</v>
      </c>
      <c r="J103" t="s">
        <v>172</v>
      </c>
      <c r="L103">
        <f>+Tabla4[[#This Row],[Index]]</f>
        <v>69</v>
      </c>
      <c r="M103" t="s">
        <v>1250</v>
      </c>
      <c r="N103">
        <f>+VLOOKUP(Tabla4[[#This Row],[Columna2]],Variables_SINIM[],2,0)</f>
        <v>1</v>
      </c>
      <c r="O103" t="str">
        <f>+VLOOKUP(Tabla4[[#This Row],[Columna2]],Variables_SINIM[],3,0)</f>
        <v>Administración y Finanzas Municipales</v>
      </c>
      <c r="P103" t="str">
        <f>+VLOOKUP(Tabla4[[#This Row],[Columna2]],Variables_SINIM[],4,0)</f>
        <v>E</v>
      </c>
      <c r="Q103" t="str">
        <f>+VLOOKUP(Tabla4[[#This Row],[Columna2]],Variables_SINIM[],5,0)</f>
        <v>Gastos en Personal</v>
      </c>
    </row>
    <row r="104" spans="1:17">
      <c r="A104" t="str">
        <f t="shared" si="1"/>
        <v>IADM33</v>
      </c>
      <c r="B104">
        <v>158</v>
      </c>
      <c r="C104" t="s">
        <v>1460</v>
      </c>
      <c r="D104" t="s">
        <v>1094</v>
      </c>
      <c r="E104" t="s">
        <v>9</v>
      </c>
      <c r="F104" t="s">
        <v>1461</v>
      </c>
      <c r="G104" t="s">
        <v>1068</v>
      </c>
      <c r="H104" t="s">
        <v>357</v>
      </c>
      <c r="I104" t="s">
        <v>1143</v>
      </c>
      <c r="J104" t="s">
        <v>358</v>
      </c>
      <c r="L104">
        <f>+Tabla4[[#This Row],[Index]]</f>
        <v>158</v>
      </c>
      <c r="M104" t="s">
        <v>1462</v>
      </c>
      <c r="N104">
        <f>+VLOOKUP(Tabla4[[#This Row],[Columna2]],Variables_SINIM[],2,0)</f>
        <v>2</v>
      </c>
      <c r="O104" t="str">
        <f>+VLOOKUP(Tabla4[[#This Row],[Columna2]],Variables_SINIM[],3,0)</f>
        <v>Recursos Humanos Municipal</v>
      </c>
      <c r="P104" t="str">
        <f>+VLOOKUP(Tabla4[[#This Row],[Columna2]],Variables_SINIM[],4,0)</f>
        <v>D</v>
      </c>
      <c r="Q104" t="str">
        <f>+VLOOKUP(Tabla4[[#This Row],[Columna2]],Variables_SINIM[],5,0)</f>
        <v>Otros Indicadores</v>
      </c>
    </row>
    <row r="105" spans="1:17">
      <c r="A105" t="str">
        <f t="shared" si="1"/>
        <v>IADM34</v>
      </c>
      <c r="B105">
        <v>163</v>
      </c>
      <c r="C105" t="s">
        <v>1474</v>
      </c>
      <c r="D105" t="s">
        <v>1094</v>
      </c>
      <c r="E105" t="s">
        <v>9</v>
      </c>
      <c r="F105" t="s">
        <v>1461</v>
      </c>
      <c r="G105" t="s">
        <v>1068</v>
      </c>
      <c r="H105" t="s">
        <v>367</v>
      </c>
      <c r="I105" t="s">
        <v>1143</v>
      </c>
      <c r="J105" t="s">
        <v>366</v>
      </c>
      <c r="L105">
        <f>+Tabla4[[#This Row],[Index]]</f>
        <v>163</v>
      </c>
      <c r="M105" t="s">
        <v>1475</v>
      </c>
      <c r="N105">
        <f>+VLOOKUP(Tabla4[[#This Row],[Columna2]],Variables_SINIM[],2,0)</f>
        <v>2</v>
      </c>
      <c r="O105" t="str">
        <f>+VLOOKUP(Tabla4[[#This Row],[Columna2]],Variables_SINIM[],3,0)</f>
        <v>Recursos Humanos Municipal</v>
      </c>
      <c r="P105" t="str">
        <f>+VLOOKUP(Tabla4[[#This Row],[Columna2]],Variables_SINIM[],4,0)</f>
        <v>D</v>
      </c>
      <c r="Q105" t="str">
        <f>+VLOOKUP(Tabla4[[#This Row],[Columna2]],Variables_SINIM[],5,0)</f>
        <v>Otros Indicadores</v>
      </c>
    </row>
    <row r="106" spans="1:17">
      <c r="A106" t="str">
        <f t="shared" si="1"/>
        <v>IADM35</v>
      </c>
      <c r="B106">
        <v>159</v>
      </c>
      <c r="C106" t="s">
        <v>1463</v>
      </c>
      <c r="D106" t="s">
        <v>1094</v>
      </c>
      <c r="E106" t="s">
        <v>9</v>
      </c>
      <c r="F106" t="s">
        <v>1461</v>
      </c>
      <c r="G106" t="s">
        <v>1068</v>
      </c>
      <c r="H106" t="s">
        <v>1464</v>
      </c>
      <c r="I106" t="s">
        <v>1143</v>
      </c>
      <c r="J106" t="s">
        <v>368</v>
      </c>
      <c r="L106">
        <f>+Tabla4[[#This Row],[Index]]</f>
        <v>159</v>
      </c>
      <c r="M106" t="s">
        <v>1465</v>
      </c>
      <c r="N106">
        <f>+VLOOKUP(Tabla4[[#This Row],[Columna2]],Variables_SINIM[],2,0)</f>
        <v>2</v>
      </c>
      <c r="O106" t="str">
        <f>+VLOOKUP(Tabla4[[#This Row],[Columna2]],Variables_SINIM[],3,0)</f>
        <v>Recursos Humanos Municipal</v>
      </c>
      <c r="P106" t="str">
        <f>+VLOOKUP(Tabla4[[#This Row],[Columna2]],Variables_SINIM[],4,0)</f>
        <v>D</v>
      </c>
      <c r="Q106" t="str">
        <f>+VLOOKUP(Tabla4[[#This Row],[Columna2]],Variables_SINIM[],5,0)</f>
        <v>Otros Indicadores</v>
      </c>
    </row>
    <row r="107" spans="1:17">
      <c r="A107" t="str">
        <f t="shared" si="1"/>
        <v>IADM36</v>
      </c>
      <c r="B107">
        <v>162</v>
      </c>
      <c r="C107" t="s">
        <v>1471</v>
      </c>
      <c r="D107" t="s">
        <v>1094</v>
      </c>
      <c r="E107" t="s">
        <v>9</v>
      </c>
      <c r="F107" t="s">
        <v>1461</v>
      </c>
      <c r="G107" t="s">
        <v>1068</v>
      </c>
      <c r="H107" t="s">
        <v>1472</v>
      </c>
      <c r="I107" t="s">
        <v>1143</v>
      </c>
      <c r="J107" t="s">
        <v>365</v>
      </c>
      <c r="L107">
        <f>+Tabla4[[#This Row],[Index]]</f>
        <v>162</v>
      </c>
      <c r="M107" t="s">
        <v>1473</v>
      </c>
      <c r="N107">
        <f>+VLOOKUP(Tabla4[[#This Row],[Columna2]],Variables_SINIM[],2,0)</f>
        <v>2</v>
      </c>
      <c r="O107" t="str">
        <f>+VLOOKUP(Tabla4[[#This Row],[Columna2]],Variables_SINIM[],3,0)</f>
        <v>Recursos Humanos Municipal</v>
      </c>
      <c r="P107" t="str">
        <f>+VLOOKUP(Tabla4[[#This Row],[Columna2]],Variables_SINIM[],4,0)</f>
        <v>D</v>
      </c>
      <c r="Q107" t="str">
        <f>+VLOOKUP(Tabla4[[#This Row],[Columna2]],Variables_SINIM[],5,0)</f>
        <v>Otros Indicadores</v>
      </c>
    </row>
    <row r="108" spans="1:17">
      <c r="A108" t="str">
        <f t="shared" si="1"/>
        <v>IADM37</v>
      </c>
      <c r="B108">
        <v>73</v>
      </c>
      <c r="C108" t="s">
        <v>1259</v>
      </c>
      <c r="D108" t="s">
        <v>1094</v>
      </c>
      <c r="E108" t="s">
        <v>1161</v>
      </c>
      <c r="F108" t="s">
        <v>1260</v>
      </c>
      <c r="G108" t="s">
        <v>1068</v>
      </c>
      <c r="H108" t="s">
        <v>1261</v>
      </c>
      <c r="I108" t="s">
        <v>1143</v>
      </c>
      <c r="J108" t="s">
        <v>180</v>
      </c>
      <c r="L108">
        <f>+Tabla4[[#This Row],[Index]]</f>
        <v>73</v>
      </c>
      <c r="M108" t="s">
        <v>1262</v>
      </c>
      <c r="N108">
        <f>+VLOOKUP(Tabla4[[#This Row],[Columna2]],Variables_SINIM[],2,0)</f>
        <v>1</v>
      </c>
      <c r="O108" t="str">
        <f>+VLOOKUP(Tabla4[[#This Row],[Columna2]],Variables_SINIM[],3,0)</f>
        <v>Administración y Finanzas Municipales</v>
      </c>
      <c r="P108" t="str">
        <f>+VLOOKUP(Tabla4[[#This Row],[Columna2]],Variables_SINIM[],4,0)</f>
        <v>E</v>
      </c>
      <c r="Q108" t="str">
        <f>+VLOOKUP(Tabla4[[#This Row],[Columna2]],Variables_SINIM[],5,0)</f>
        <v>Gastos en Personal</v>
      </c>
    </row>
    <row r="109" spans="1:17">
      <c r="A109" t="str">
        <f t="shared" si="1"/>
        <v>IADM39</v>
      </c>
      <c r="B109">
        <v>46</v>
      </c>
      <c r="C109" t="s">
        <v>1190</v>
      </c>
      <c r="D109" t="s">
        <v>1065</v>
      </c>
      <c r="E109" t="s">
        <v>1191</v>
      </c>
      <c r="F109" t="s">
        <v>1108</v>
      </c>
      <c r="G109" t="s">
        <v>1068</v>
      </c>
      <c r="H109" t="s">
        <v>123</v>
      </c>
      <c r="I109" t="s">
        <v>1069</v>
      </c>
      <c r="J109" t="s">
        <v>124</v>
      </c>
      <c r="L109">
        <f>+Tabla4[[#This Row],[Index]]</f>
        <v>46</v>
      </c>
      <c r="M109" t="s">
        <v>1192</v>
      </c>
      <c r="N109">
        <f>+VLOOKUP(Tabla4[[#This Row],[Columna2]],Variables_SINIM[],2,0)</f>
        <v>1</v>
      </c>
      <c r="O109" t="str">
        <f>+VLOOKUP(Tabla4[[#This Row],[Columna2]],Variables_SINIM[],3,0)</f>
        <v>Administración y Finanzas Municipales</v>
      </c>
      <c r="P109" t="str">
        <f>+VLOOKUP(Tabla4[[#This Row],[Columna2]],Variables_SINIM[],4,0)</f>
        <v>C</v>
      </c>
      <c r="Q109" t="str">
        <f>+VLOOKUP(Tabla4[[#This Row],[Columna2]],Variables_SINIM[],5,0)</f>
        <v>Gastos Municipales (M$ )</v>
      </c>
    </row>
    <row r="110" spans="1:17">
      <c r="A110" t="str">
        <f t="shared" si="1"/>
        <v>IADM40</v>
      </c>
      <c r="B110">
        <v>15</v>
      </c>
      <c r="C110" t="s">
        <v>1107</v>
      </c>
      <c r="D110" t="s">
        <v>1065</v>
      </c>
      <c r="E110" t="s">
        <v>1102</v>
      </c>
      <c r="F110" t="s">
        <v>1108</v>
      </c>
      <c r="G110" t="s">
        <v>1068</v>
      </c>
      <c r="H110" t="s">
        <v>50</v>
      </c>
      <c r="I110" t="s">
        <v>1069</v>
      </c>
      <c r="J110" t="s">
        <v>51</v>
      </c>
      <c r="L110">
        <f>+Tabla4[[#This Row],[Index]]</f>
        <v>15</v>
      </c>
      <c r="M110" t="s">
        <v>1109</v>
      </c>
      <c r="N110">
        <f>+VLOOKUP(Tabla4[[#This Row],[Columna2]],Variables_SINIM[],2,0)</f>
        <v>1</v>
      </c>
      <c r="O110" t="str">
        <f>+VLOOKUP(Tabla4[[#This Row],[Columna2]],Variables_SINIM[],3,0)</f>
        <v>Administración y Finanzas Municipales</v>
      </c>
      <c r="P110" t="str">
        <f>+VLOOKUP(Tabla4[[#This Row],[Columna2]],Variables_SINIM[],4,0)</f>
        <v>A</v>
      </c>
      <c r="Q110" t="str">
        <f>+VLOOKUP(Tabla4[[#This Row],[Columna2]],Variables_SINIM[],5,0)</f>
        <v>Ingresos Municipales (M$ )</v>
      </c>
    </row>
    <row r="111" spans="1:17">
      <c r="A111" t="str">
        <f t="shared" si="1"/>
        <v>IADM41</v>
      </c>
      <c r="B111">
        <v>22</v>
      </c>
      <c r="C111" t="s">
        <v>1127</v>
      </c>
      <c r="D111" t="s">
        <v>1065</v>
      </c>
      <c r="E111" t="s">
        <v>1083</v>
      </c>
      <c r="F111" t="s">
        <v>1083</v>
      </c>
      <c r="G111" t="s">
        <v>1068</v>
      </c>
      <c r="H111" t="s">
        <v>64</v>
      </c>
      <c r="I111" t="s">
        <v>1069</v>
      </c>
      <c r="J111" t="s">
        <v>65</v>
      </c>
      <c r="L111">
        <f>+Tabla4[[#This Row],[Index]]</f>
        <v>22</v>
      </c>
      <c r="M111" t="s">
        <v>1128</v>
      </c>
      <c r="N111">
        <f>+VLOOKUP(Tabla4[[#This Row],[Columna2]],Variables_SINIM[],2,0)</f>
        <v>1</v>
      </c>
      <c r="O111" t="str">
        <f>+VLOOKUP(Tabla4[[#This Row],[Columna2]],Variables_SINIM[],3,0)</f>
        <v>Administración y Finanzas Municipales</v>
      </c>
      <c r="P111" t="str">
        <f>+VLOOKUP(Tabla4[[#This Row],[Columna2]],Variables_SINIM[],4,0)</f>
        <v>A</v>
      </c>
      <c r="Q111" t="str">
        <f>+VLOOKUP(Tabla4[[#This Row],[Columna2]],Variables_SINIM[],5,0)</f>
        <v>Ingresos Municipales (M$ )</v>
      </c>
    </row>
    <row r="112" spans="1:17">
      <c r="A112" t="str">
        <f t="shared" si="1"/>
        <v>IADM42</v>
      </c>
      <c r="B112">
        <v>21</v>
      </c>
      <c r="C112" t="s">
        <v>1124</v>
      </c>
      <c r="D112" t="s">
        <v>1065</v>
      </c>
      <c r="E112" t="s">
        <v>1102</v>
      </c>
      <c r="F112" t="s">
        <v>1125</v>
      </c>
      <c r="G112" t="s">
        <v>1068</v>
      </c>
      <c r="H112" t="s">
        <v>62</v>
      </c>
      <c r="I112" t="s">
        <v>1069</v>
      </c>
      <c r="J112" t="s">
        <v>63</v>
      </c>
      <c r="L112">
        <f>+Tabla4[[#This Row],[Index]]</f>
        <v>21</v>
      </c>
      <c r="M112" t="s">
        <v>1126</v>
      </c>
      <c r="N112">
        <f>+VLOOKUP(Tabla4[[#This Row],[Columna2]],Variables_SINIM[],2,0)</f>
        <v>1</v>
      </c>
      <c r="O112" t="str">
        <f>+VLOOKUP(Tabla4[[#This Row],[Columna2]],Variables_SINIM[],3,0)</f>
        <v>Administración y Finanzas Municipales</v>
      </c>
      <c r="P112" t="str">
        <f>+VLOOKUP(Tabla4[[#This Row],[Columna2]],Variables_SINIM[],4,0)</f>
        <v>A</v>
      </c>
      <c r="Q112" t="str">
        <f>+VLOOKUP(Tabla4[[#This Row],[Columna2]],Variables_SINIM[],5,0)</f>
        <v>Ingresos Municipales (M$ )</v>
      </c>
    </row>
    <row r="113" spans="1:17">
      <c r="A113" t="str">
        <f t="shared" si="1"/>
        <v>IADM43</v>
      </c>
      <c r="B113">
        <v>19</v>
      </c>
      <c r="C113" t="s">
        <v>1118</v>
      </c>
      <c r="D113" t="s">
        <v>1065</v>
      </c>
      <c r="E113" t="s">
        <v>1102</v>
      </c>
      <c r="F113" t="s">
        <v>1119</v>
      </c>
      <c r="G113" t="s">
        <v>1068</v>
      </c>
      <c r="H113" t="s">
        <v>58</v>
      </c>
      <c r="I113" t="s">
        <v>1069</v>
      </c>
      <c r="J113" t="s">
        <v>59</v>
      </c>
      <c r="L113">
        <f>+Tabla4[[#This Row],[Index]]</f>
        <v>19</v>
      </c>
      <c r="M113" t="s">
        <v>1120</v>
      </c>
      <c r="N113">
        <f>+VLOOKUP(Tabla4[[#This Row],[Columna2]],Variables_SINIM[],2,0)</f>
        <v>1</v>
      </c>
      <c r="O113" t="str">
        <f>+VLOOKUP(Tabla4[[#This Row],[Columna2]],Variables_SINIM[],3,0)</f>
        <v>Administración y Finanzas Municipales</v>
      </c>
      <c r="P113" t="str">
        <f>+VLOOKUP(Tabla4[[#This Row],[Columna2]],Variables_SINIM[],4,0)</f>
        <v>A</v>
      </c>
      <c r="Q113" t="str">
        <f>+VLOOKUP(Tabla4[[#This Row],[Columna2]],Variables_SINIM[],5,0)</f>
        <v>Ingresos Municipales (M$ )</v>
      </c>
    </row>
    <row r="114" spans="1:17">
      <c r="A114" t="str">
        <f t="shared" si="1"/>
        <v>IADM43.1</v>
      </c>
      <c r="B114">
        <v>20</v>
      </c>
      <c r="C114" t="s">
        <v>1121</v>
      </c>
      <c r="D114" t="s">
        <v>1065</v>
      </c>
      <c r="E114" t="s">
        <v>1102</v>
      </c>
      <c r="F114" t="s">
        <v>1119</v>
      </c>
      <c r="G114" t="s">
        <v>1068</v>
      </c>
      <c r="H114" t="s">
        <v>1122</v>
      </c>
      <c r="I114" t="s">
        <v>1069</v>
      </c>
      <c r="J114" t="s">
        <v>61</v>
      </c>
      <c r="L114">
        <f>+Tabla4[[#This Row],[Index]]</f>
        <v>20</v>
      </c>
      <c r="M114" t="s">
        <v>1123</v>
      </c>
      <c r="N114">
        <f>+VLOOKUP(Tabla4[[#This Row],[Columna2]],Variables_SINIM[],2,0)</f>
        <v>1</v>
      </c>
      <c r="O114" t="str">
        <f>+VLOOKUP(Tabla4[[#This Row],[Columna2]],Variables_SINIM[],3,0)</f>
        <v>Administración y Finanzas Municipales</v>
      </c>
      <c r="P114" t="str">
        <f>+VLOOKUP(Tabla4[[#This Row],[Columna2]],Variables_SINIM[],4,0)</f>
        <v>A</v>
      </c>
      <c r="Q114" t="str">
        <f>+VLOOKUP(Tabla4[[#This Row],[Columna2]],Variables_SINIM[],5,0)</f>
        <v>Ingresos Municipales (M$ )</v>
      </c>
    </row>
    <row r="115" spans="1:17">
      <c r="A115" t="str">
        <f t="shared" si="1"/>
        <v>IADM44</v>
      </c>
      <c r="B115">
        <v>16</v>
      </c>
      <c r="C115" t="s">
        <v>1110</v>
      </c>
      <c r="D115" t="s">
        <v>1065</v>
      </c>
      <c r="E115" t="s">
        <v>1102</v>
      </c>
      <c r="F115" t="s">
        <v>1099</v>
      </c>
      <c r="G115" t="s">
        <v>1068</v>
      </c>
      <c r="H115" t="s">
        <v>52</v>
      </c>
      <c r="I115" t="s">
        <v>1069</v>
      </c>
      <c r="J115" t="s">
        <v>53</v>
      </c>
      <c r="L115">
        <f>+Tabla4[[#This Row],[Index]]</f>
        <v>16</v>
      </c>
      <c r="M115" t="s">
        <v>1111</v>
      </c>
      <c r="N115">
        <f>+VLOOKUP(Tabla4[[#This Row],[Columna2]],Variables_SINIM[],2,0)</f>
        <v>1</v>
      </c>
      <c r="O115" t="str">
        <f>+VLOOKUP(Tabla4[[#This Row],[Columna2]],Variables_SINIM[],3,0)</f>
        <v>Administración y Finanzas Municipales</v>
      </c>
      <c r="P115" t="str">
        <f>+VLOOKUP(Tabla4[[#This Row],[Columna2]],Variables_SINIM[],4,0)</f>
        <v>A</v>
      </c>
      <c r="Q115" t="str">
        <f>+VLOOKUP(Tabla4[[#This Row],[Columna2]],Variables_SINIM[],5,0)</f>
        <v>Ingresos Municipales (M$ )</v>
      </c>
    </row>
    <row r="116" spans="1:17">
      <c r="A116" t="str">
        <f t="shared" si="1"/>
        <v>IADM46</v>
      </c>
      <c r="B116">
        <v>25</v>
      </c>
      <c r="C116" t="s">
        <v>1134</v>
      </c>
      <c r="D116" t="s">
        <v>1065</v>
      </c>
      <c r="E116" t="s">
        <v>1102</v>
      </c>
      <c r="F116" t="s">
        <v>1103</v>
      </c>
      <c r="G116" t="s">
        <v>1068</v>
      </c>
      <c r="H116" t="s">
        <v>70</v>
      </c>
      <c r="I116" t="s">
        <v>1069</v>
      </c>
      <c r="J116" t="s">
        <v>71</v>
      </c>
      <c r="L116">
        <f>+Tabla4[[#This Row],[Index]]</f>
        <v>25</v>
      </c>
      <c r="M116" t="s">
        <v>1135</v>
      </c>
      <c r="N116">
        <f>+VLOOKUP(Tabla4[[#This Row],[Columna2]],Variables_SINIM[],2,0)</f>
        <v>1</v>
      </c>
      <c r="O116" t="str">
        <f>+VLOOKUP(Tabla4[[#This Row],[Columna2]],Variables_SINIM[],3,0)</f>
        <v>Administración y Finanzas Municipales</v>
      </c>
      <c r="P116" t="str">
        <f>+VLOOKUP(Tabla4[[#This Row],[Columna2]],Variables_SINIM[],4,0)</f>
        <v>A</v>
      </c>
      <c r="Q116" t="str">
        <f>+VLOOKUP(Tabla4[[#This Row],[Columna2]],Variables_SINIM[],5,0)</f>
        <v>Ingresos Municipales (M$ )</v>
      </c>
    </row>
    <row r="117" spans="1:17">
      <c r="A117" t="str">
        <f t="shared" si="1"/>
        <v>IADM49</v>
      </c>
      <c r="B117">
        <v>24</v>
      </c>
      <c r="C117" t="s">
        <v>1131</v>
      </c>
      <c r="D117" t="s">
        <v>1065</v>
      </c>
      <c r="E117" t="s">
        <v>1083</v>
      </c>
      <c r="F117" t="s">
        <v>1132</v>
      </c>
      <c r="G117" t="s">
        <v>1068</v>
      </c>
      <c r="H117" t="s">
        <v>68</v>
      </c>
      <c r="I117" t="s">
        <v>1069</v>
      </c>
      <c r="J117" t="s">
        <v>69</v>
      </c>
      <c r="L117">
        <f>+Tabla4[[#This Row],[Index]]</f>
        <v>24</v>
      </c>
      <c r="M117" t="s">
        <v>1133</v>
      </c>
      <c r="N117">
        <f>+VLOOKUP(Tabla4[[#This Row],[Columna2]],Variables_SINIM[],2,0)</f>
        <v>1</v>
      </c>
      <c r="O117" t="str">
        <f>+VLOOKUP(Tabla4[[#This Row],[Columna2]],Variables_SINIM[],3,0)</f>
        <v>Administración y Finanzas Municipales</v>
      </c>
      <c r="P117" t="str">
        <f>+VLOOKUP(Tabla4[[#This Row],[Columna2]],Variables_SINIM[],4,0)</f>
        <v>A</v>
      </c>
      <c r="Q117" t="str">
        <f>+VLOOKUP(Tabla4[[#This Row],[Columna2]],Variables_SINIM[],5,0)</f>
        <v>Ingresos Municipales (M$ )</v>
      </c>
    </row>
    <row r="118" spans="1:17">
      <c r="A118" t="str">
        <f t="shared" si="1"/>
        <v>IADM51</v>
      </c>
      <c r="B118">
        <v>36</v>
      </c>
      <c r="C118" t="s">
        <v>1160</v>
      </c>
      <c r="D118" t="s">
        <v>1065</v>
      </c>
      <c r="E118" t="s">
        <v>1161</v>
      </c>
      <c r="F118" t="s">
        <v>1162</v>
      </c>
      <c r="G118" t="s">
        <v>1068</v>
      </c>
      <c r="H118" t="s">
        <v>103</v>
      </c>
      <c r="I118" t="s">
        <v>1069</v>
      </c>
      <c r="J118" t="s">
        <v>104</v>
      </c>
      <c r="L118">
        <f>+Tabla4[[#This Row],[Index]]</f>
        <v>36</v>
      </c>
      <c r="M118" t="s">
        <v>1163</v>
      </c>
      <c r="N118">
        <f>+VLOOKUP(Tabla4[[#This Row],[Columna2]],Variables_SINIM[],2,0)</f>
        <v>1</v>
      </c>
      <c r="O118" t="str">
        <f>+VLOOKUP(Tabla4[[#This Row],[Columna2]],Variables_SINIM[],3,0)</f>
        <v>Administración y Finanzas Municipales</v>
      </c>
      <c r="P118" t="str">
        <f>+VLOOKUP(Tabla4[[#This Row],[Columna2]],Variables_SINIM[],4,0)</f>
        <v>C</v>
      </c>
      <c r="Q118" t="str">
        <f>+VLOOKUP(Tabla4[[#This Row],[Columna2]],Variables_SINIM[],5,0)</f>
        <v>Gastos Municipales (M$ )</v>
      </c>
    </row>
    <row r="119" spans="1:17">
      <c r="A119" t="str">
        <f t="shared" si="1"/>
        <v>IADM58</v>
      </c>
      <c r="B119">
        <v>64</v>
      </c>
      <c r="C119" t="s">
        <v>1234</v>
      </c>
      <c r="D119" t="s">
        <v>1065</v>
      </c>
      <c r="E119" t="s">
        <v>1161</v>
      </c>
      <c r="F119" t="s">
        <v>1217</v>
      </c>
      <c r="G119" t="s">
        <v>1068</v>
      </c>
      <c r="H119" t="s">
        <v>1235</v>
      </c>
      <c r="I119" t="s">
        <v>1069</v>
      </c>
      <c r="J119" t="s">
        <v>163</v>
      </c>
      <c r="L119">
        <f>+Tabla4[[#This Row],[Index]]</f>
        <v>64</v>
      </c>
      <c r="M119" t="s">
        <v>1236</v>
      </c>
      <c r="N119">
        <f>+VLOOKUP(Tabla4[[#This Row],[Columna2]],Variables_SINIM[],2,0)</f>
        <v>1</v>
      </c>
      <c r="O119" t="str">
        <f>+VLOOKUP(Tabla4[[#This Row],[Columna2]],Variables_SINIM[],3,0)</f>
        <v>Administración y Finanzas Municipales</v>
      </c>
      <c r="P119" t="str">
        <f>+VLOOKUP(Tabla4[[#This Row],[Columna2]],Variables_SINIM[],4,0)</f>
        <v>E</v>
      </c>
      <c r="Q119" t="str">
        <f>+VLOOKUP(Tabla4[[#This Row],[Columna2]],Variables_SINIM[],5,0)</f>
        <v>Gastos en Personal</v>
      </c>
    </row>
    <row r="120" spans="1:17">
      <c r="A120" t="str">
        <f t="shared" si="1"/>
        <v>IADM60</v>
      </c>
      <c r="B120">
        <v>85</v>
      </c>
      <c r="C120" t="s">
        <v>1296</v>
      </c>
      <c r="D120" t="s">
        <v>1065</v>
      </c>
      <c r="E120" t="s">
        <v>1191</v>
      </c>
      <c r="F120" t="s">
        <v>1119</v>
      </c>
      <c r="G120" t="s">
        <v>1068</v>
      </c>
      <c r="H120" t="s">
        <v>205</v>
      </c>
      <c r="I120" t="s">
        <v>1069</v>
      </c>
      <c r="J120" t="s">
        <v>206</v>
      </c>
      <c r="L120">
        <f>+Tabla4[[#This Row],[Index]]</f>
        <v>85</v>
      </c>
      <c r="M120" t="s">
        <v>1297</v>
      </c>
      <c r="N120">
        <f>+VLOOKUP(Tabla4[[#This Row],[Columna2]],Variables_SINIM[],2,0)</f>
        <v>1</v>
      </c>
      <c r="O120" t="str">
        <f>+VLOOKUP(Tabla4[[#This Row],[Columna2]],Variables_SINIM[],3,0)</f>
        <v>Administración y Finanzas Municipales</v>
      </c>
      <c r="P120" t="str">
        <f>+VLOOKUP(Tabla4[[#This Row],[Columna2]],Variables_SINIM[],4,0)</f>
        <v>F</v>
      </c>
      <c r="Q120" t="str">
        <f>+VLOOKUP(Tabla4[[#This Row],[Columna2]],Variables_SINIM[],5,0)</f>
        <v>Transferencias e Inversión</v>
      </c>
    </row>
    <row r="121" spans="1:17">
      <c r="A121" t="str">
        <f t="shared" si="1"/>
        <v>IADM61</v>
      </c>
      <c r="B121">
        <v>65</v>
      </c>
      <c r="C121" t="s">
        <v>1237</v>
      </c>
      <c r="D121" t="s">
        <v>1065</v>
      </c>
      <c r="E121" t="s">
        <v>1161</v>
      </c>
      <c r="F121" t="s">
        <v>1217</v>
      </c>
      <c r="G121" t="s">
        <v>1068</v>
      </c>
      <c r="H121" t="s">
        <v>164</v>
      </c>
      <c r="I121" t="s">
        <v>1069</v>
      </c>
      <c r="J121" t="s">
        <v>165</v>
      </c>
      <c r="L121">
        <f>+Tabla4[[#This Row],[Index]]</f>
        <v>65</v>
      </c>
      <c r="M121" t="s">
        <v>1238</v>
      </c>
      <c r="N121">
        <f>+VLOOKUP(Tabla4[[#This Row],[Columna2]],Variables_SINIM[],2,0)</f>
        <v>1</v>
      </c>
      <c r="O121" t="str">
        <f>+VLOOKUP(Tabla4[[#This Row],[Columna2]],Variables_SINIM[],3,0)</f>
        <v>Administración y Finanzas Municipales</v>
      </c>
      <c r="P121" t="str">
        <f>+VLOOKUP(Tabla4[[#This Row],[Columna2]],Variables_SINIM[],4,0)</f>
        <v>E</v>
      </c>
      <c r="Q121" t="str">
        <f>+VLOOKUP(Tabla4[[#This Row],[Columna2]],Variables_SINIM[],5,0)</f>
        <v>Gastos en Personal</v>
      </c>
    </row>
    <row r="122" spans="1:17">
      <c r="A122" t="str">
        <f t="shared" si="1"/>
        <v>IADM62</v>
      </c>
      <c r="B122">
        <v>67</v>
      </c>
      <c r="C122" t="s">
        <v>1243</v>
      </c>
      <c r="D122" t="s">
        <v>1094</v>
      </c>
      <c r="E122" t="s">
        <v>1161</v>
      </c>
      <c r="F122" t="s">
        <v>1217</v>
      </c>
      <c r="G122" t="s">
        <v>1068</v>
      </c>
      <c r="H122" t="s">
        <v>166</v>
      </c>
      <c r="I122" t="s">
        <v>1244</v>
      </c>
      <c r="J122" t="s">
        <v>168</v>
      </c>
      <c r="L122">
        <f>+Tabla4[[#This Row],[Index]]</f>
        <v>67</v>
      </c>
      <c r="M122" t="s">
        <v>1245</v>
      </c>
      <c r="N122">
        <f>+VLOOKUP(Tabla4[[#This Row],[Columna2]],Variables_SINIM[],2,0)</f>
        <v>1</v>
      </c>
      <c r="O122" t="str">
        <f>+VLOOKUP(Tabla4[[#This Row],[Columna2]],Variables_SINIM[],3,0)</f>
        <v>Administración y Finanzas Municipales</v>
      </c>
      <c r="P122" t="str">
        <f>+VLOOKUP(Tabla4[[#This Row],[Columna2]],Variables_SINIM[],4,0)</f>
        <v>E</v>
      </c>
      <c r="Q122" t="str">
        <f>+VLOOKUP(Tabla4[[#This Row],[Columna2]],Variables_SINIM[],5,0)</f>
        <v>Gastos en Personal</v>
      </c>
    </row>
    <row r="123" spans="1:17">
      <c r="A123" t="str">
        <f t="shared" si="1"/>
        <v>IADM621</v>
      </c>
      <c r="B123">
        <v>68</v>
      </c>
      <c r="C123" t="s">
        <v>1246</v>
      </c>
      <c r="D123" t="s">
        <v>1094</v>
      </c>
      <c r="E123" t="s">
        <v>1161</v>
      </c>
      <c r="F123" t="s">
        <v>1217</v>
      </c>
      <c r="G123" t="s">
        <v>1068</v>
      </c>
      <c r="H123" t="s">
        <v>169</v>
      </c>
      <c r="I123" t="s">
        <v>1069</v>
      </c>
      <c r="J123" t="s">
        <v>170</v>
      </c>
      <c r="L123">
        <f>+Tabla4[[#This Row],[Index]]</f>
        <v>68</v>
      </c>
      <c r="M123" t="s">
        <v>1247</v>
      </c>
      <c r="N123">
        <f>+VLOOKUP(Tabla4[[#This Row],[Columna2]],Variables_SINIM[],2,0)</f>
        <v>1</v>
      </c>
      <c r="O123" t="str">
        <f>+VLOOKUP(Tabla4[[#This Row],[Columna2]],Variables_SINIM[],3,0)</f>
        <v>Administración y Finanzas Municipales</v>
      </c>
      <c r="P123" t="str">
        <f>+VLOOKUP(Tabla4[[#This Row],[Columna2]],Variables_SINIM[],4,0)</f>
        <v>E</v>
      </c>
      <c r="Q123" t="str">
        <f>+VLOOKUP(Tabla4[[#This Row],[Columna2]],Variables_SINIM[],5,0)</f>
        <v>Gastos en Personal</v>
      </c>
    </row>
    <row r="124" spans="1:17">
      <c r="A124" t="str">
        <f t="shared" si="1"/>
        <v>IADM63</v>
      </c>
      <c r="B124">
        <v>66</v>
      </c>
      <c r="C124" t="s">
        <v>1239</v>
      </c>
      <c r="D124" t="s">
        <v>1094</v>
      </c>
      <c r="E124" t="s">
        <v>1161</v>
      </c>
      <c r="F124" t="s">
        <v>1217</v>
      </c>
      <c r="G124" t="s">
        <v>1068</v>
      </c>
      <c r="H124" t="s">
        <v>1240</v>
      </c>
      <c r="I124" t="s">
        <v>1069</v>
      </c>
      <c r="J124" t="s">
        <v>1241</v>
      </c>
      <c r="L124">
        <f>+Tabla4[[#This Row],[Index]]</f>
        <v>66</v>
      </c>
      <c r="M124" t="s">
        <v>1242</v>
      </c>
      <c r="N124" t="e">
        <f>+VLOOKUP(Tabla4[[#This Row],[Columna2]],Variables_SINIM[],2,0)</f>
        <v>#N/A</v>
      </c>
      <c r="O124" t="e">
        <f>+VLOOKUP(Tabla4[[#This Row],[Columna2]],Variables_SINIM[],3,0)</f>
        <v>#N/A</v>
      </c>
      <c r="P124" t="e">
        <f>+VLOOKUP(Tabla4[[#This Row],[Columna2]],Variables_SINIM[],4,0)</f>
        <v>#N/A</v>
      </c>
      <c r="Q124" t="e">
        <f>+VLOOKUP(Tabla4[[#This Row],[Columna2]],Variables_SINIM[],5,0)</f>
        <v>#N/A</v>
      </c>
    </row>
    <row r="125" spans="1:17">
      <c r="A125" t="str">
        <f t="shared" si="1"/>
        <v>IADM72</v>
      </c>
      <c r="B125">
        <v>47</v>
      </c>
      <c r="C125" t="s">
        <v>1193</v>
      </c>
      <c r="D125" t="s">
        <v>1065</v>
      </c>
      <c r="E125" t="s">
        <v>1161</v>
      </c>
      <c r="F125" t="s">
        <v>1194</v>
      </c>
      <c r="G125" t="s">
        <v>1068</v>
      </c>
      <c r="H125" t="s">
        <v>125</v>
      </c>
      <c r="I125" t="s">
        <v>1069</v>
      </c>
      <c r="J125" t="s">
        <v>126</v>
      </c>
      <c r="L125">
        <f>+Tabla4[[#This Row],[Index]]</f>
        <v>47</v>
      </c>
      <c r="M125" t="s">
        <v>1195</v>
      </c>
      <c r="N125">
        <f>+VLOOKUP(Tabla4[[#This Row],[Columna2]],Variables_SINIM[],2,0)</f>
        <v>1</v>
      </c>
      <c r="O125" t="str">
        <f>+VLOOKUP(Tabla4[[#This Row],[Columna2]],Variables_SINIM[],3,0)</f>
        <v>Administración y Finanzas Municipales</v>
      </c>
      <c r="P125" t="str">
        <f>+VLOOKUP(Tabla4[[#This Row],[Columna2]],Variables_SINIM[],4,0)</f>
        <v>C</v>
      </c>
      <c r="Q125" t="str">
        <f>+VLOOKUP(Tabla4[[#This Row],[Columna2]],Variables_SINIM[],5,0)</f>
        <v>Gastos Municipales (M$ )</v>
      </c>
    </row>
    <row r="126" spans="1:17">
      <c r="A126" t="str">
        <f t="shared" si="1"/>
        <v>IADM72.1</v>
      </c>
      <c r="B126">
        <v>45</v>
      </c>
      <c r="C126" t="s">
        <v>1187</v>
      </c>
      <c r="D126" t="s">
        <v>1065</v>
      </c>
      <c r="E126" t="s">
        <v>1161</v>
      </c>
      <c r="F126" t="s">
        <v>1188</v>
      </c>
      <c r="G126" t="s">
        <v>1068</v>
      </c>
      <c r="H126" t="s">
        <v>121</v>
      </c>
      <c r="I126" t="s">
        <v>1069</v>
      </c>
      <c r="J126" t="s">
        <v>122</v>
      </c>
      <c r="L126">
        <f>+Tabla4[[#This Row],[Index]]</f>
        <v>45</v>
      </c>
      <c r="M126" t="s">
        <v>1189</v>
      </c>
      <c r="N126">
        <f>+VLOOKUP(Tabla4[[#This Row],[Columna2]],Variables_SINIM[],2,0)</f>
        <v>1</v>
      </c>
      <c r="O126" t="str">
        <f>+VLOOKUP(Tabla4[[#This Row],[Columna2]],Variables_SINIM[],3,0)</f>
        <v>Administración y Finanzas Municipales</v>
      </c>
      <c r="P126" t="str">
        <f>+VLOOKUP(Tabla4[[#This Row],[Columna2]],Variables_SINIM[],4,0)</f>
        <v>C</v>
      </c>
      <c r="Q126" t="str">
        <f>+VLOOKUP(Tabla4[[#This Row],[Columna2]],Variables_SINIM[],5,0)</f>
        <v>Gastos Municipales (M$ )</v>
      </c>
    </row>
    <row r="127" spans="1:17">
      <c r="A127" t="str">
        <f t="shared" si="1"/>
        <v>IADM73</v>
      </c>
      <c r="B127">
        <v>76</v>
      </c>
      <c r="C127" t="s">
        <v>1269</v>
      </c>
      <c r="D127" t="s">
        <v>1065</v>
      </c>
      <c r="E127" t="s">
        <v>1161</v>
      </c>
      <c r="F127" t="s">
        <v>1270</v>
      </c>
      <c r="G127" t="s">
        <v>1068</v>
      </c>
      <c r="H127" t="s">
        <v>187</v>
      </c>
      <c r="I127" t="s">
        <v>1069</v>
      </c>
      <c r="J127" t="s">
        <v>188</v>
      </c>
      <c r="L127">
        <f>+Tabla4[[#This Row],[Index]]</f>
        <v>76</v>
      </c>
      <c r="M127" t="s">
        <v>1271</v>
      </c>
      <c r="N127">
        <f>+VLOOKUP(Tabla4[[#This Row],[Columna2]],Variables_SINIM[],2,0)</f>
        <v>1</v>
      </c>
      <c r="O127" t="str">
        <f>+VLOOKUP(Tabla4[[#This Row],[Columna2]],Variables_SINIM[],3,0)</f>
        <v>Administración y Finanzas Municipales</v>
      </c>
      <c r="P127" t="str">
        <f>+VLOOKUP(Tabla4[[#This Row],[Columna2]],Variables_SINIM[],4,0)</f>
        <v>F</v>
      </c>
      <c r="Q127" t="str">
        <f>+VLOOKUP(Tabla4[[#This Row],[Columna2]],Variables_SINIM[],5,0)</f>
        <v>Transferencias e Inversión</v>
      </c>
    </row>
    <row r="128" spans="1:17">
      <c r="A128" t="str">
        <f t="shared" si="1"/>
        <v>IADM74</v>
      </c>
      <c r="B128">
        <v>23</v>
      </c>
      <c r="C128" t="s">
        <v>1129</v>
      </c>
      <c r="D128" t="s">
        <v>1094</v>
      </c>
      <c r="E128" t="s">
        <v>1102</v>
      </c>
      <c r="F128" t="s">
        <v>1083</v>
      </c>
      <c r="G128" t="s">
        <v>1068</v>
      </c>
      <c r="H128" t="s">
        <v>66</v>
      </c>
      <c r="I128" t="s">
        <v>1069</v>
      </c>
      <c r="J128" t="s">
        <v>67</v>
      </c>
      <c r="L128">
        <f>+Tabla4[[#This Row],[Index]]</f>
        <v>23</v>
      </c>
      <c r="M128" t="s">
        <v>1130</v>
      </c>
      <c r="N128">
        <f>+VLOOKUP(Tabla4[[#This Row],[Columna2]],Variables_SINIM[],2,0)</f>
        <v>1</v>
      </c>
      <c r="O128" t="str">
        <f>+VLOOKUP(Tabla4[[#This Row],[Columna2]],Variables_SINIM[],3,0)</f>
        <v>Administración y Finanzas Municipales</v>
      </c>
      <c r="P128" t="str">
        <f>+VLOOKUP(Tabla4[[#This Row],[Columna2]],Variables_SINIM[],4,0)</f>
        <v>A</v>
      </c>
      <c r="Q128" t="str">
        <f>+VLOOKUP(Tabla4[[#This Row],[Columna2]],Variables_SINIM[],5,0)</f>
        <v>Ingresos Municipales (M$ )</v>
      </c>
    </row>
    <row r="129" spans="1:17">
      <c r="A129" t="str">
        <f t="shared" si="1"/>
        <v>IADM75</v>
      </c>
      <c r="B129">
        <v>29</v>
      </c>
      <c r="C129" t="s">
        <v>1142</v>
      </c>
      <c r="D129" t="s">
        <v>1094</v>
      </c>
      <c r="E129" t="s">
        <v>1102</v>
      </c>
      <c r="F129" t="s">
        <v>1108</v>
      </c>
      <c r="G129" t="s">
        <v>1068</v>
      </c>
      <c r="H129" t="s">
        <v>82</v>
      </c>
      <c r="I129" t="s">
        <v>1143</v>
      </c>
      <c r="J129" t="s">
        <v>84</v>
      </c>
      <c r="L129">
        <f>+Tabla4[[#This Row],[Index]]</f>
        <v>29</v>
      </c>
      <c r="M129" t="s">
        <v>1144</v>
      </c>
      <c r="N129">
        <f>+VLOOKUP(Tabla4[[#This Row],[Columna2]],Variables_SINIM[],2,0)</f>
        <v>1</v>
      </c>
      <c r="O129" t="str">
        <f>+VLOOKUP(Tabla4[[#This Row],[Columna2]],Variables_SINIM[],3,0)</f>
        <v>Administración y Finanzas Municipales</v>
      </c>
      <c r="P129" t="str">
        <f>+VLOOKUP(Tabla4[[#This Row],[Columna2]],Variables_SINIM[],4,0)</f>
        <v>B</v>
      </c>
      <c r="Q129" t="str">
        <f>+VLOOKUP(Tabla4[[#This Row],[Columna2]],Variables_SINIM[],5,0)</f>
        <v>Ingresos Municipales (%)</v>
      </c>
    </row>
    <row r="130" spans="1:17">
      <c r="A130" t="str">
        <f t="shared" ref="A130:A193" si="2">+J130</f>
        <v>IADM76</v>
      </c>
      <c r="B130">
        <v>83</v>
      </c>
      <c r="C130" t="s">
        <v>1290</v>
      </c>
      <c r="D130" t="s">
        <v>1065</v>
      </c>
      <c r="E130" t="s">
        <v>1191</v>
      </c>
      <c r="F130" t="s">
        <v>1146</v>
      </c>
      <c r="G130" t="s">
        <v>1291</v>
      </c>
      <c r="H130" t="s">
        <v>201</v>
      </c>
      <c r="I130" t="s">
        <v>1069</v>
      </c>
      <c r="J130" t="s">
        <v>202</v>
      </c>
      <c r="L130">
        <f>+Tabla4[[#This Row],[Index]]</f>
        <v>83</v>
      </c>
      <c r="M130" t="s">
        <v>1292</v>
      </c>
      <c r="N130">
        <f>+VLOOKUP(Tabla4[[#This Row],[Columna2]],Variables_SINIM[],2,0)</f>
        <v>1</v>
      </c>
      <c r="O130" t="str">
        <f>+VLOOKUP(Tabla4[[#This Row],[Columna2]],Variables_SINIM[],3,0)</f>
        <v>Administración y Finanzas Municipales</v>
      </c>
      <c r="P130" t="str">
        <f>+VLOOKUP(Tabla4[[#This Row],[Columna2]],Variables_SINIM[],4,0)</f>
        <v>F</v>
      </c>
      <c r="Q130" t="str">
        <f>+VLOOKUP(Tabla4[[#This Row],[Columna2]],Variables_SINIM[],5,0)</f>
        <v>Transferencias e Inversión</v>
      </c>
    </row>
    <row r="131" spans="1:17">
      <c r="A131" t="str">
        <f t="shared" si="2"/>
        <v>IADM77</v>
      </c>
      <c r="B131">
        <v>84</v>
      </c>
      <c r="C131" t="s">
        <v>1293</v>
      </c>
      <c r="D131" t="s">
        <v>1065</v>
      </c>
      <c r="E131" t="s">
        <v>1191</v>
      </c>
      <c r="F131" t="s">
        <v>1146</v>
      </c>
      <c r="G131" t="s">
        <v>1294</v>
      </c>
      <c r="H131" t="s">
        <v>203</v>
      </c>
      <c r="I131" t="s">
        <v>1069</v>
      </c>
      <c r="J131" t="s">
        <v>204</v>
      </c>
      <c r="L131">
        <f>+Tabla4[[#This Row],[Index]]</f>
        <v>84</v>
      </c>
      <c r="M131" t="s">
        <v>1295</v>
      </c>
      <c r="N131">
        <f>+VLOOKUP(Tabla4[[#This Row],[Columna2]],Variables_SINIM[],2,0)</f>
        <v>1</v>
      </c>
      <c r="O131" t="str">
        <f>+VLOOKUP(Tabla4[[#This Row],[Columna2]],Variables_SINIM[],3,0)</f>
        <v>Administración y Finanzas Municipales</v>
      </c>
      <c r="P131" t="str">
        <f>+VLOOKUP(Tabla4[[#This Row],[Columna2]],Variables_SINIM[],4,0)</f>
        <v>F</v>
      </c>
      <c r="Q131" t="str">
        <f>+VLOOKUP(Tabla4[[#This Row],[Columna2]],Variables_SINIM[],5,0)</f>
        <v>Transferencias e Inversión</v>
      </c>
    </row>
    <row r="132" spans="1:17">
      <c r="A132" t="str">
        <f t="shared" si="2"/>
        <v>IADM78</v>
      </c>
      <c r="B132">
        <v>62</v>
      </c>
      <c r="C132" t="s">
        <v>1228</v>
      </c>
      <c r="D132" t="s">
        <v>1065</v>
      </c>
      <c r="E132" t="s">
        <v>1161</v>
      </c>
      <c r="F132" t="s">
        <v>1217</v>
      </c>
      <c r="G132" t="s">
        <v>1068</v>
      </c>
      <c r="H132" t="s">
        <v>158</v>
      </c>
      <c r="I132" t="s">
        <v>1069</v>
      </c>
      <c r="J132" t="s">
        <v>159</v>
      </c>
      <c r="L132">
        <f>+Tabla4[[#This Row],[Index]]</f>
        <v>62</v>
      </c>
      <c r="M132" t="s">
        <v>1229</v>
      </c>
      <c r="N132">
        <f>+VLOOKUP(Tabla4[[#This Row],[Columna2]],Variables_SINIM[],2,0)</f>
        <v>1</v>
      </c>
      <c r="O132" t="str">
        <f>+VLOOKUP(Tabla4[[#This Row],[Columna2]],Variables_SINIM[],3,0)</f>
        <v>Administración y Finanzas Municipales</v>
      </c>
      <c r="P132" t="str">
        <f>+VLOOKUP(Tabla4[[#This Row],[Columna2]],Variables_SINIM[],4,0)</f>
        <v>E</v>
      </c>
      <c r="Q132" t="str">
        <f>+VLOOKUP(Tabla4[[#This Row],[Columna2]],Variables_SINIM[],5,0)</f>
        <v>Gastos en Personal</v>
      </c>
    </row>
    <row r="133" spans="1:17">
      <c r="A133" t="str">
        <f t="shared" si="2"/>
        <v>IADM79</v>
      </c>
      <c r="B133">
        <v>58</v>
      </c>
      <c r="C133" t="s">
        <v>1220</v>
      </c>
      <c r="D133" t="s">
        <v>1065</v>
      </c>
      <c r="E133" t="s">
        <v>1161</v>
      </c>
      <c r="F133" t="s">
        <v>1217</v>
      </c>
      <c r="G133" t="s">
        <v>1068</v>
      </c>
      <c r="H133" t="s">
        <v>150</v>
      </c>
      <c r="I133" t="s">
        <v>1069</v>
      </c>
      <c r="J133" t="s">
        <v>151</v>
      </c>
      <c r="L133">
        <f>+Tabla4[[#This Row],[Index]]</f>
        <v>58</v>
      </c>
      <c r="M133" t="s">
        <v>1221</v>
      </c>
      <c r="N133">
        <f>+VLOOKUP(Tabla4[[#This Row],[Columna2]],Variables_SINIM[],2,0)</f>
        <v>1</v>
      </c>
      <c r="O133" t="str">
        <f>+VLOOKUP(Tabla4[[#This Row],[Columna2]],Variables_SINIM[],3,0)</f>
        <v>Administración y Finanzas Municipales</v>
      </c>
      <c r="P133" t="str">
        <f>+VLOOKUP(Tabla4[[#This Row],[Columna2]],Variables_SINIM[],4,0)</f>
        <v>E</v>
      </c>
      <c r="Q133" t="str">
        <f>+VLOOKUP(Tabla4[[#This Row],[Columna2]],Variables_SINIM[],5,0)</f>
        <v>Gastos en Personal</v>
      </c>
    </row>
    <row r="134" spans="1:17">
      <c r="A134" t="str">
        <f t="shared" si="2"/>
        <v>IADM80</v>
      </c>
      <c r="B134">
        <v>59</v>
      </c>
      <c r="C134" t="s">
        <v>1222</v>
      </c>
      <c r="D134" t="s">
        <v>1065</v>
      </c>
      <c r="E134" t="s">
        <v>1161</v>
      </c>
      <c r="F134" t="s">
        <v>1217</v>
      </c>
      <c r="G134" t="s">
        <v>1068</v>
      </c>
      <c r="H134" t="s">
        <v>152</v>
      </c>
      <c r="I134" t="s">
        <v>1069</v>
      </c>
      <c r="J134" t="s">
        <v>153</v>
      </c>
      <c r="L134">
        <f>+Tabla4[[#This Row],[Index]]</f>
        <v>59</v>
      </c>
      <c r="M134" t="s">
        <v>1223</v>
      </c>
      <c r="N134">
        <f>+VLOOKUP(Tabla4[[#This Row],[Columna2]],Variables_SINIM[],2,0)</f>
        <v>1</v>
      </c>
      <c r="O134" t="str">
        <f>+VLOOKUP(Tabla4[[#This Row],[Columna2]],Variables_SINIM[],3,0)</f>
        <v>Administración y Finanzas Municipales</v>
      </c>
      <c r="P134" t="str">
        <f>+VLOOKUP(Tabla4[[#This Row],[Columna2]],Variables_SINIM[],4,0)</f>
        <v>E</v>
      </c>
      <c r="Q134" t="str">
        <f>+VLOOKUP(Tabla4[[#This Row],[Columna2]],Variables_SINIM[],5,0)</f>
        <v>Gastos en Personal</v>
      </c>
    </row>
    <row r="135" spans="1:17">
      <c r="A135" t="str">
        <f t="shared" si="2"/>
        <v>IADM80.1</v>
      </c>
      <c r="B135">
        <v>60</v>
      </c>
      <c r="C135" t="s">
        <v>1224</v>
      </c>
      <c r="D135" t="s">
        <v>1065</v>
      </c>
      <c r="E135" t="s">
        <v>1161</v>
      </c>
      <c r="F135" t="s">
        <v>1217</v>
      </c>
      <c r="G135" t="s">
        <v>1068</v>
      </c>
      <c r="H135" t="s">
        <v>154</v>
      </c>
      <c r="I135" t="s">
        <v>1069</v>
      </c>
      <c r="J135" t="s">
        <v>155</v>
      </c>
      <c r="L135">
        <f>+Tabla4[[#This Row],[Index]]</f>
        <v>60</v>
      </c>
      <c r="M135" t="s">
        <v>1225</v>
      </c>
      <c r="N135">
        <f>+VLOOKUP(Tabla4[[#This Row],[Columna2]],Variables_SINIM[],2,0)</f>
        <v>1</v>
      </c>
      <c r="O135" t="str">
        <f>+VLOOKUP(Tabla4[[#This Row],[Columna2]],Variables_SINIM[],3,0)</f>
        <v>Administración y Finanzas Municipales</v>
      </c>
      <c r="P135" t="str">
        <f>+VLOOKUP(Tabla4[[#This Row],[Columna2]],Variables_SINIM[],4,0)</f>
        <v>E</v>
      </c>
      <c r="Q135" t="str">
        <f>+VLOOKUP(Tabla4[[#This Row],[Columna2]],Variables_SINIM[],5,0)</f>
        <v>Gastos en Personal</v>
      </c>
    </row>
    <row r="136" spans="1:17">
      <c r="A136" t="str">
        <f t="shared" si="2"/>
        <v>IADM80.2</v>
      </c>
      <c r="B136">
        <v>61</v>
      </c>
      <c r="C136" t="s">
        <v>1226</v>
      </c>
      <c r="D136" t="s">
        <v>1065</v>
      </c>
      <c r="E136" t="s">
        <v>1161</v>
      </c>
      <c r="F136" t="s">
        <v>1217</v>
      </c>
      <c r="G136" t="s">
        <v>1068</v>
      </c>
      <c r="H136" t="s">
        <v>156</v>
      </c>
      <c r="I136" t="s">
        <v>1069</v>
      </c>
      <c r="J136" t="s">
        <v>157</v>
      </c>
      <c r="L136">
        <f>+Tabla4[[#This Row],[Index]]</f>
        <v>61</v>
      </c>
      <c r="M136" t="s">
        <v>1227</v>
      </c>
      <c r="N136">
        <f>+VLOOKUP(Tabla4[[#This Row],[Columna2]],Variables_SINIM[],2,0)</f>
        <v>1</v>
      </c>
      <c r="O136" t="str">
        <f>+VLOOKUP(Tabla4[[#This Row],[Columna2]],Variables_SINIM[],3,0)</f>
        <v>Administración y Finanzas Municipales</v>
      </c>
      <c r="P136" t="str">
        <f>+VLOOKUP(Tabla4[[#This Row],[Columna2]],Variables_SINIM[],4,0)</f>
        <v>E</v>
      </c>
      <c r="Q136" t="str">
        <f>+VLOOKUP(Tabla4[[#This Row],[Columna2]],Variables_SINIM[],5,0)</f>
        <v>Gastos en Personal</v>
      </c>
    </row>
    <row r="137" spans="1:17">
      <c r="A137" t="str">
        <f t="shared" si="2"/>
        <v>IADM82</v>
      </c>
      <c r="B137">
        <v>28</v>
      </c>
      <c r="C137" t="s">
        <v>1140</v>
      </c>
      <c r="D137" t="s">
        <v>1065</v>
      </c>
      <c r="E137" t="s">
        <v>1083</v>
      </c>
      <c r="F137" t="s">
        <v>1113</v>
      </c>
      <c r="G137" t="s">
        <v>1068</v>
      </c>
      <c r="H137" t="s">
        <v>76</v>
      </c>
      <c r="I137" t="s">
        <v>1069</v>
      </c>
      <c r="J137" t="s">
        <v>77</v>
      </c>
      <c r="L137">
        <f>+Tabla4[[#This Row],[Index]]</f>
        <v>28</v>
      </c>
      <c r="M137" t="s">
        <v>1141</v>
      </c>
      <c r="N137">
        <f>+VLOOKUP(Tabla4[[#This Row],[Columna2]],Variables_SINIM[],2,0)</f>
        <v>1</v>
      </c>
      <c r="O137" t="str">
        <f>+VLOOKUP(Tabla4[[#This Row],[Columna2]],Variables_SINIM[],3,0)</f>
        <v>Administración y Finanzas Municipales</v>
      </c>
      <c r="P137" t="str">
        <f>+VLOOKUP(Tabla4[[#This Row],[Columna2]],Variables_SINIM[],4,0)</f>
        <v>A</v>
      </c>
      <c r="Q137" t="str">
        <f>+VLOOKUP(Tabla4[[#This Row],[Columna2]],Variables_SINIM[],5,0)</f>
        <v>Ingresos Municipales (M$ )</v>
      </c>
    </row>
    <row r="138" spans="1:17">
      <c r="A138" t="str">
        <f t="shared" si="2"/>
        <v>IADM83</v>
      </c>
      <c r="B138">
        <v>7</v>
      </c>
      <c r="C138" t="s">
        <v>1082</v>
      </c>
      <c r="D138" t="s">
        <v>1065</v>
      </c>
      <c r="E138" t="s">
        <v>1083</v>
      </c>
      <c r="F138" t="s">
        <v>1084</v>
      </c>
      <c r="G138" t="s">
        <v>1068</v>
      </c>
      <c r="H138" t="s">
        <v>33</v>
      </c>
      <c r="I138" t="s">
        <v>1069</v>
      </c>
      <c r="J138" t="s">
        <v>34</v>
      </c>
      <c r="L138">
        <f>+Tabla4[[#This Row],[Index]]</f>
        <v>7</v>
      </c>
      <c r="M138" t="s">
        <v>1085</v>
      </c>
      <c r="N138">
        <f>+VLOOKUP(Tabla4[[#This Row],[Columna2]],Variables_SINIM[],2,0)</f>
        <v>1</v>
      </c>
      <c r="O138" t="str">
        <f>+VLOOKUP(Tabla4[[#This Row],[Columna2]],Variables_SINIM[],3,0)</f>
        <v>Administración y Finanzas Municipales</v>
      </c>
      <c r="P138" t="str">
        <f>+VLOOKUP(Tabla4[[#This Row],[Columna2]],Variables_SINIM[],4,0)</f>
        <v>A</v>
      </c>
      <c r="Q138" t="str">
        <f>+VLOOKUP(Tabla4[[#This Row],[Columna2]],Variables_SINIM[],5,0)</f>
        <v>Ingresos Municipales (M$ )</v>
      </c>
    </row>
    <row r="139" spans="1:17">
      <c r="A139" t="str">
        <f t="shared" si="2"/>
        <v>IADM84</v>
      </c>
      <c r="B139">
        <v>27</v>
      </c>
      <c r="C139" t="s">
        <v>1138</v>
      </c>
      <c r="D139" t="s">
        <v>1065</v>
      </c>
      <c r="E139" t="s">
        <v>1083</v>
      </c>
      <c r="F139" t="s">
        <v>1113</v>
      </c>
      <c r="G139" t="s">
        <v>1068</v>
      </c>
      <c r="H139" t="s">
        <v>74</v>
      </c>
      <c r="I139" t="s">
        <v>1069</v>
      </c>
      <c r="J139" t="s">
        <v>75</v>
      </c>
      <c r="L139">
        <f>+Tabla4[[#This Row],[Index]]</f>
        <v>27</v>
      </c>
      <c r="M139" t="s">
        <v>1139</v>
      </c>
      <c r="N139">
        <f>+VLOOKUP(Tabla4[[#This Row],[Columna2]],Variables_SINIM[],2,0)</f>
        <v>1</v>
      </c>
      <c r="O139" t="str">
        <f>+VLOOKUP(Tabla4[[#This Row],[Columna2]],Variables_SINIM[],3,0)</f>
        <v>Administración y Finanzas Municipales</v>
      </c>
      <c r="P139" t="str">
        <f>+VLOOKUP(Tabla4[[#This Row],[Columna2]],Variables_SINIM[],4,0)</f>
        <v>A</v>
      </c>
      <c r="Q139" t="str">
        <f>+VLOOKUP(Tabla4[[#This Row],[Columna2]],Variables_SINIM[],5,0)</f>
        <v>Ingresos Municipales (M$ )</v>
      </c>
    </row>
    <row r="140" spans="1:17">
      <c r="A140" t="str">
        <f t="shared" si="2"/>
        <v>IADM85</v>
      </c>
      <c r="B140">
        <v>37</v>
      </c>
      <c r="C140" t="s">
        <v>1164</v>
      </c>
      <c r="D140" t="s">
        <v>1065</v>
      </c>
      <c r="E140" t="s">
        <v>1161</v>
      </c>
      <c r="F140" t="s">
        <v>1165</v>
      </c>
      <c r="G140" t="s">
        <v>1068</v>
      </c>
      <c r="H140" t="s">
        <v>105</v>
      </c>
      <c r="I140" t="s">
        <v>1069</v>
      </c>
      <c r="J140" t="s">
        <v>106</v>
      </c>
      <c r="L140">
        <f>+Tabla4[[#This Row],[Index]]</f>
        <v>37</v>
      </c>
      <c r="M140" t="s">
        <v>1166</v>
      </c>
      <c r="N140">
        <f>+VLOOKUP(Tabla4[[#This Row],[Columna2]],Variables_SINIM[],2,0)</f>
        <v>1</v>
      </c>
      <c r="O140" t="str">
        <f>+VLOOKUP(Tabla4[[#This Row],[Columna2]],Variables_SINIM[],3,0)</f>
        <v>Administración y Finanzas Municipales</v>
      </c>
      <c r="P140" t="str">
        <f>+VLOOKUP(Tabla4[[#This Row],[Columna2]],Variables_SINIM[],4,0)</f>
        <v>C</v>
      </c>
      <c r="Q140" t="str">
        <f>+VLOOKUP(Tabla4[[#This Row],[Columna2]],Variables_SINIM[],5,0)</f>
        <v>Gastos Municipales (M$ )</v>
      </c>
    </row>
    <row r="141" spans="1:17">
      <c r="A141" t="str">
        <f t="shared" si="2"/>
        <v>IADM86</v>
      </c>
      <c r="B141">
        <v>49</v>
      </c>
      <c r="C141" t="s">
        <v>1198</v>
      </c>
      <c r="D141" t="s">
        <v>1094</v>
      </c>
      <c r="E141" t="s">
        <v>1102</v>
      </c>
      <c r="F141" t="s">
        <v>1083</v>
      </c>
      <c r="G141" t="s">
        <v>1068</v>
      </c>
      <c r="H141" t="s">
        <v>1199</v>
      </c>
      <c r="I141" t="s">
        <v>1143</v>
      </c>
      <c r="J141" t="s">
        <v>132</v>
      </c>
      <c r="L141">
        <f>+Tabla4[[#This Row],[Index]]</f>
        <v>49</v>
      </c>
      <c r="M141" t="s">
        <v>1200</v>
      </c>
      <c r="N141">
        <f>+VLOOKUP(Tabla4[[#This Row],[Columna2]],Variables_SINIM[],2,0)</f>
        <v>1</v>
      </c>
      <c r="O141" t="str">
        <f>+VLOOKUP(Tabla4[[#This Row],[Columna2]],Variables_SINIM[],3,0)</f>
        <v>Administración y Finanzas Municipales</v>
      </c>
      <c r="P141" t="str">
        <f>+VLOOKUP(Tabla4[[#This Row],[Columna2]],Variables_SINIM[],4,0)</f>
        <v>D</v>
      </c>
      <c r="Q141" t="str">
        <f>+VLOOKUP(Tabla4[[#This Row],[Columna2]],Variables_SINIM[],5,0)</f>
        <v>Gastos Municipales (%)</v>
      </c>
    </row>
    <row r="142" spans="1:17">
      <c r="A142" t="str">
        <f t="shared" si="2"/>
        <v>IADM87</v>
      </c>
      <c r="B142">
        <v>86</v>
      </c>
      <c r="C142" t="s">
        <v>1298</v>
      </c>
      <c r="D142" t="s">
        <v>1065</v>
      </c>
      <c r="E142" t="s">
        <v>1191</v>
      </c>
      <c r="F142" t="s">
        <v>1119</v>
      </c>
      <c r="G142" t="s">
        <v>1068</v>
      </c>
      <c r="H142" t="s">
        <v>207</v>
      </c>
      <c r="I142" t="s">
        <v>1069</v>
      </c>
      <c r="J142" t="s">
        <v>208</v>
      </c>
      <c r="L142">
        <f>+Tabla4[[#This Row],[Index]]</f>
        <v>86</v>
      </c>
      <c r="M142" t="s">
        <v>1299</v>
      </c>
      <c r="N142">
        <f>+VLOOKUP(Tabla4[[#This Row],[Columna2]],Variables_SINIM[],2,0)</f>
        <v>1</v>
      </c>
      <c r="O142" t="str">
        <f>+VLOOKUP(Tabla4[[#This Row],[Columna2]],Variables_SINIM[],3,0)</f>
        <v>Administración y Finanzas Municipales</v>
      </c>
      <c r="P142" t="str">
        <f>+VLOOKUP(Tabla4[[#This Row],[Columna2]],Variables_SINIM[],4,0)</f>
        <v>F</v>
      </c>
      <c r="Q142" t="str">
        <f>+VLOOKUP(Tabla4[[#This Row],[Columna2]],Variables_SINIM[],5,0)</f>
        <v>Transferencias e Inversión</v>
      </c>
    </row>
    <row r="143" spans="1:17">
      <c r="A143" t="str">
        <f t="shared" si="2"/>
        <v>IADM88</v>
      </c>
      <c r="B143">
        <v>77</v>
      </c>
      <c r="C143" t="s">
        <v>1272</v>
      </c>
      <c r="D143" t="s">
        <v>1065</v>
      </c>
      <c r="E143" t="s">
        <v>1161</v>
      </c>
      <c r="F143" t="s">
        <v>189</v>
      </c>
      <c r="G143" t="s">
        <v>1068</v>
      </c>
      <c r="H143" t="s">
        <v>189</v>
      </c>
      <c r="I143" t="s">
        <v>1069</v>
      </c>
      <c r="J143" t="s">
        <v>190</v>
      </c>
      <c r="L143">
        <f>+Tabla4[[#This Row],[Index]]</f>
        <v>77</v>
      </c>
      <c r="M143" t="s">
        <v>1273</v>
      </c>
      <c r="N143">
        <f>+VLOOKUP(Tabla4[[#This Row],[Columna2]],Variables_SINIM[],2,0)</f>
        <v>1</v>
      </c>
      <c r="O143" t="str">
        <f>+VLOOKUP(Tabla4[[#This Row],[Columna2]],Variables_SINIM[],3,0)</f>
        <v>Administración y Finanzas Municipales</v>
      </c>
      <c r="P143" t="str">
        <f>+VLOOKUP(Tabla4[[#This Row],[Columna2]],Variables_SINIM[],4,0)</f>
        <v>F</v>
      </c>
      <c r="Q143" t="str">
        <f>+VLOOKUP(Tabla4[[#This Row],[Columna2]],Variables_SINIM[],5,0)</f>
        <v>Transferencias e Inversión</v>
      </c>
    </row>
    <row r="144" spans="1:17">
      <c r="A144" t="str">
        <f t="shared" si="2"/>
        <v>IADM90</v>
      </c>
      <c r="B144">
        <v>90</v>
      </c>
      <c r="C144" t="s">
        <v>1307</v>
      </c>
      <c r="D144" t="s">
        <v>1065</v>
      </c>
      <c r="E144" t="s">
        <v>1161</v>
      </c>
      <c r="F144" t="s">
        <v>1308</v>
      </c>
      <c r="G144" t="s">
        <v>1068</v>
      </c>
      <c r="H144" t="s">
        <v>217</v>
      </c>
      <c r="I144" t="s">
        <v>1069</v>
      </c>
      <c r="J144" t="s">
        <v>218</v>
      </c>
      <c r="L144">
        <f>+Tabla4[[#This Row],[Index]]</f>
        <v>90</v>
      </c>
      <c r="M144" t="s">
        <v>1309</v>
      </c>
      <c r="N144">
        <f>+VLOOKUP(Tabla4[[#This Row],[Columna2]],Variables_SINIM[],2,0)</f>
        <v>1</v>
      </c>
      <c r="O144" t="str">
        <f>+VLOOKUP(Tabla4[[#This Row],[Columna2]],Variables_SINIM[],3,0)</f>
        <v>Administración y Finanzas Municipales</v>
      </c>
      <c r="P144" t="str">
        <f>+VLOOKUP(Tabla4[[#This Row],[Columna2]],Variables_SINIM[],4,0)</f>
        <v>G</v>
      </c>
      <c r="Q144" t="str">
        <f>+VLOOKUP(Tabla4[[#This Row],[Columna2]],Variables_SINIM[],5,0)</f>
        <v>Servicios Básicos y Generales</v>
      </c>
    </row>
    <row r="145" spans="1:17">
      <c r="A145" t="str">
        <f t="shared" si="2"/>
        <v>IADM91</v>
      </c>
      <c r="B145">
        <v>87</v>
      </c>
      <c r="C145" t="s">
        <v>1300</v>
      </c>
      <c r="D145" t="s">
        <v>1065</v>
      </c>
      <c r="E145" t="s">
        <v>1161</v>
      </c>
      <c r="F145" t="s">
        <v>1301</v>
      </c>
      <c r="G145" t="s">
        <v>1068</v>
      </c>
      <c r="H145" t="s">
        <v>211</v>
      </c>
      <c r="I145" t="s">
        <v>1069</v>
      </c>
      <c r="J145" t="s">
        <v>212</v>
      </c>
      <c r="L145">
        <f>+Tabla4[[#This Row],[Index]]</f>
        <v>87</v>
      </c>
      <c r="M145" t="s">
        <v>1302</v>
      </c>
      <c r="N145">
        <f>+VLOOKUP(Tabla4[[#This Row],[Columna2]],Variables_SINIM[],2,0)</f>
        <v>1</v>
      </c>
      <c r="O145" t="str">
        <f>+VLOOKUP(Tabla4[[#This Row],[Columna2]],Variables_SINIM[],3,0)</f>
        <v>Administración y Finanzas Municipales</v>
      </c>
      <c r="P145" t="str">
        <f>+VLOOKUP(Tabla4[[#This Row],[Columna2]],Variables_SINIM[],4,0)</f>
        <v>G</v>
      </c>
      <c r="Q145" t="str">
        <f>+VLOOKUP(Tabla4[[#This Row],[Columna2]],Variables_SINIM[],5,0)</f>
        <v>Servicios Básicos y Generales</v>
      </c>
    </row>
    <row r="146" spans="1:17">
      <c r="A146" t="str">
        <f t="shared" si="2"/>
        <v>IADM92</v>
      </c>
      <c r="B146">
        <v>93</v>
      </c>
      <c r="C146" t="s">
        <v>1314</v>
      </c>
      <c r="D146" t="s">
        <v>1065</v>
      </c>
      <c r="E146" t="s">
        <v>1161</v>
      </c>
      <c r="F146" t="s">
        <v>1315</v>
      </c>
      <c r="G146" t="s">
        <v>1068</v>
      </c>
      <c r="H146" t="s">
        <v>223</v>
      </c>
      <c r="I146" t="s">
        <v>1069</v>
      </c>
      <c r="J146" t="s">
        <v>224</v>
      </c>
      <c r="L146">
        <f>+Tabla4[[#This Row],[Index]]</f>
        <v>93</v>
      </c>
      <c r="M146" t="s">
        <v>1316</v>
      </c>
      <c r="N146">
        <f>+VLOOKUP(Tabla4[[#This Row],[Columna2]],Variables_SINIM[],2,0)</f>
        <v>1</v>
      </c>
      <c r="O146" t="str">
        <f>+VLOOKUP(Tabla4[[#This Row],[Columna2]],Variables_SINIM[],3,0)</f>
        <v>Administración y Finanzas Municipales</v>
      </c>
      <c r="P146" t="str">
        <f>+VLOOKUP(Tabla4[[#This Row],[Columna2]],Variables_SINIM[],4,0)</f>
        <v>G</v>
      </c>
      <c r="Q146" t="str">
        <f>+VLOOKUP(Tabla4[[#This Row],[Columna2]],Variables_SINIM[],5,0)</f>
        <v>Servicios Básicos y Generales</v>
      </c>
    </row>
    <row r="147" spans="1:17">
      <c r="A147" t="str">
        <f t="shared" si="2"/>
        <v>IADM93</v>
      </c>
      <c r="B147">
        <v>96</v>
      </c>
      <c r="C147" t="s">
        <v>1321</v>
      </c>
      <c r="D147" t="s">
        <v>1065</v>
      </c>
      <c r="E147" t="s">
        <v>1161</v>
      </c>
      <c r="F147" t="s">
        <v>1322</v>
      </c>
      <c r="G147" t="s">
        <v>1068</v>
      </c>
      <c r="H147" t="s">
        <v>229</v>
      </c>
      <c r="I147" t="s">
        <v>1069</v>
      </c>
      <c r="J147" t="s">
        <v>230</v>
      </c>
      <c r="L147">
        <f>+Tabla4[[#This Row],[Index]]</f>
        <v>96</v>
      </c>
      <c r="M147" t="s">
        <v>1323</v>
      </c>
      <c r="N147">
        <f>+VLOOKUP(Tabla4[[#This Row],[Columna2]],Variables_SINIM[],2,0)</f>
        <v>1</v>
      </c>
      <c r="O147" t="str">
        <f>+VLOOKUP(Tabla4[[#This Row],[Columna2]],Variables_SINIM[],3,0)</f>
        <v>Administración y Finanzas Municipales</v>
      </c>
      <c r="P147" t="str">
        <f>+VLOOKUP(Tabla4[[#This Row],[Columna2]],Variables_SINIM[],4,0)</f>
        <v>G</v>
      </c>
      <c r="Q147" t="str">
        <f>+VLOOKUP(Tabla4[[#This Row],[Columna2]],Variables_SINIM[],5,0)</f>
        <v>Servicios Básicos y Generales</v>
      </c>
    </row>
    <row r="148" spans="1:17">
      <c r="A148" t="str">
        <f t="shared" si="2"/>
        <v>IADM94</v>
      </c>
      <c r="B148">
        <v>101</v>
      </c>
      <c r="C148" t="s">
        <v>1334</v>
      </c>
      <c r="D148" t="s">
        <v>1065</v>
      </c>
      <c r="E148" t="s">
        <v>1161</v>
      </c>
      <c r="F148" t="s">
        <v>1332</v>
      </c>
      <c r="G148" t="s">
        <v>1068</v>
      </c>
      <c r="H148" t="s">
        <v>239</v>
      </c>
      <c r="I148" t="s">
        <v>1069</v>
      </c>
      <c r="J148" t="s">
        <v>240</v>
      </c>
      <c r="L148">
        <f>+Tabla4[[#This Row],[Index]]</f>
        <v>101</v>
      </c>
      <c r="M148" t="s">
        <v>1335</v>
      </c>
      <c r="N148">
        <f>+VLOOKUP(Tabla4[[#This Row],[Columna2]],Variables_SINIM[],2,0)</f>
        <v>1</v>
      </c>
      <c r="O148" t="str">
        <f>+VLOOKUP(Tabla4[[#This Row],[Columna2]],Variables_SINIM[],3,0)</f>
        <v>Administración y Finanzas Municipales</v>
      </c>
      <c r="P148" t="str">
        <f>+VLOOKUP(Tabla4[[#This Row],[Columna2]],Variables_SINIM[],4,0)</f>
        <v>G</v>
      </c>
      <c r="Q148" t="str">
        <f>+VLOOKUP(Tabla4[[#This Row],[Columna2]],Variables_SINIM[],5,0)</f>
        <v>Servicios Básicos y Generales</v>
      </c>
    </row>
    <row r="149" spans="1:17">
      <c r="A149" t="str">
        <f t="shared" si="2"/>
        <v>IADM95</v>
      </c>
      <c r="B149">
        <v>100</v>
      </c>
      <c r="C149" t="s">
        <v>1331</v>
      </c>
      <c r="D149" t="s">
        <v>1065</v>
      </c>
      <c r="E149" t="s">
        <v>1161</v>
      </c>
      <c r="F149" t="s">
        <v>1332</v>
      </c>
      <c r="G149" t="s">
        <v>1068</v>
      </c>
      <c r="H149" t="s">
        <v>237</v>
      </c>
      <c r="I149" t="s">
        <v>1069</v>
      </c>
      <c r="J149" t="s">
        <v>238</v>
      </c>
      <c r="L149">
        <f>+Tabla4[[#This Row],[Index]]</f>
        <v>100</v>
      </c>
      <c r="M149" t="s">
        <v>1333</v>
      </c>
      <c r="N149">
        <f>+VLOOKUP(Tabla4[[#This Row],[Columna2]],Variables_SINIM[],2,0)</f>
        <v>1</v>
      </c>
      <c r="O149" t="str">
        <f>+VLOOKUP(Tabla4[[#This Row],[Columna2]],Variables_SINIM[],3,0)</f>
        <v>Administración y Finanzas Municipales</v>
      </c>
      <c r="P149" t="str">
        <f>+VLOOKUP(Tabla4[[#This Row],[Columna2]],Variables_SINIM[],4,0)</f>
        <v>G</v>
      </c>
      <c r="Q149" t="str">
        <f>+VLOOKUP(Tabla4[[#This Row],[Columna2]],Variables_SINIM[],5,0)</f>
        <v>Servicios Básicos y Generales</v>
      </c>
    </row>
    <row r="150" spans="1:17">
      <c r="A150" t="str">
        <f t="shared" si="2"/>
        <v>IADM96</v>
      </c>
      <c r="B150">
        <v>26</v>
      </c>
      <c r="C150" t="s">
        <v>1136</v>
      </c>
      <c r="D150" t="s">
        <v>1065</v>
      </c>
      <c r="E150" t="s">
        <v>1083</v>
      </c>
      <c r="F150" t="s">
        <v>1113</v>
      </c>
      <c r="G150" t="s">
        <v>1068</v>
      </c>
      <c r="H150" t="s">
        <v>72</v>
      </c>
      <c r="I150" t="s">
        <v>1069</v>
      </c>
      <c r="J150" t="s">
        <v>73</v>
      </c>
      <c r="L150">
        <f>+Tabla4[[#This Row],[Index]]</f>
        <v>26</v>
      </c>
      <c r="M150" t="s">
        <v>1137</v>
      </c>
      <c r="N150">
        <f>+VLOOKUP(Tabla4[[#This Row],[Columna2]],Variables_SINIM[],2,0)</f>
        <v>1</v>
      </c>
      <c r="O150" t="str">
        <f>+VLOOKUP(Tabla4[[#This Row],[Columna2]],Variables_SINIM[],3,0)</f>
        <v>Administración y Finanzas Municipales</v>
      </c>
      <c r="P150" t="str">
        <f>+VLOOKUP(Tabla4[[#This Row],[Columna2]],Variables_SINIM[],4,0)</f>
        <v>A</v>
      </c>
      <c r="Q150" t="str">
        <f>+VLOOKUP(Tabla4[[#This Row],[Columna2]],Variables_SINIM[],5,0)</f>
        <v>Ingresos Municipales (M$ )</v>
      </c>
    </row>
    <row r="151" spans="1:17">
      <c r="A151" t="str">
        <f t="shared" si="2"/>
        <v>IADM97</v>
      </c>
      <c r="B151">
        <v>8</v>
      </c>
      <c r="C151" t="s">
        <v>1086</v>
      </c>
      <c r="D151" t="s">
        <v>1065</v>
      </c>
      <c r="E151" t="s">
        <v>1083</v>
      </c>
      <c r="F151" t="s">
        <v>1087</v>
      </c>
      <c r="G151" t="s">
        <v>1068</v>
      </c>
      <c r="H151" t="s">
        <v>35</v>
      </c>
      <c r="I151" t="s">
        <v>1069</v>
      </c>
      <c r="J151" t="s">
        <v>36</v>
      </c>
      <c r="L151">
        <f>+Tabla4[[#This Row],[Index]]</f>
        <v>8</v>
      </c>
      <c r="M151" t="s">
        <v>1088</v>
      </c>
      <c r="N151">
        <f>+VLOOKUP(Tabla4[[#This Row],[Columna2]],Variables_SINIM[],2,0)</f>
        <v>1</v>
      </c>
      <c r="O151" t="str">
        <f>+VLOOKUP(Tabla4[[#This Row],[Columna2]],Variables_SINIM[],3,0)</f>
        <v>Administración y Finanzas Municipales</v>
      </c>
      <c r="P151" t="str">
        <f>+VLOOKUP(Tabla4[[#This Row],[Columna2]],Variables_SINIM[],4,0)</f>
        <v>A</v>
      </c>
      <c r="Q151" t="str">
        <f>+VLOOKUP(Tabla4[[#This Row],[Columna2]],Variables_SINIM[],5,0)</f>
        <v>Ingresos Municipales (M$ )</v>
      </c>
    </row>
    <row r="152" spans="1:17">
      <c r="A152" t="str">
        <f t="shared" si="2"/>
        <v>IADM98</v>
      </c>
      <c r="B152">
        <v>9</v>
      </c>
      <c r="C152" t="s">
        <v>1089</v>
      </c>
      <c r="D152" t="s">
        <v>1065</v>
      </c>
      <c r="E152" t="s">
        <v>1083</v>
      </c>
      <c r="F152" t="s">
        <v>1087</v>
      </c>
      <c r="G152" t="s">
        <v>1068</v>
      </c>
      <c r="H152" t="s">
        <v>37</v>
      </c>
      <c r="I152" t="s">
        <v>1069</v>
      </c>
      <c r="J152" t="s">
        <v>38</v>
      </c>
      <c r="L152">
        <f>+Tabla4[[#This Row],[Index]]</f>
        <v>9</v>
      </c>
      <c r="M152" t="s">
        <v>1090</v>
      </c>
      <c r="N152">
        <f>+VLOOKUP(Tabla4[[#This Row],[Columna2]],Variables_SINIM[],2,0)</f>
        <v>1</v>
      </c>
      <c r="O152" t="str">
        <f>+VLOOKUP(Tabla4[[#This Row],[Columna2]],Variables_SINIM[],3,0)</f>
        <v>Administración y Finanzas Municipales</v>
      </c>
      <c r="P152" t="str">
        <f>+VLOOKUP(Tabla4[[#This Row],[Columna2]],Variables_SINIM[],4,0)</f>
        <v>A</v>
      </c>
      <c r="Q152" t="str">
        <f>+VLOOKUP(Tabla4[[#This Row],[Columna2]],Variables_SINIM[],5,0)</f>
        <v>Ingresos Municipales (M$ )</v>
      </c>
    </row>
    <row r="153" spans="1:17">
      <c r="A153" t="str">
        <f t="shared" si="2"/>
        <v>IADM99</v>
      </c>
      <c r="B153">
        <v>10</v>
      </c>
      <c r="C153" t="s">
        <v>1091</v>
      </c>
      <c r="D153" t="s">
        <v>1065</v>
      </c>
      <c r="E153" t="s">
        <v>1083</v>
      </c>
      <c r="F153" t="s">
        <v>1087</v>
      </c>
      <c r="G153" t="s">
        <v>1068</v>
      </c>
      <c r="H153" t="s">
        <v>39</v>
      </c>
      <c r="I153" t="s">
        <v>1069</v>
      </c>
      <c r="J153" t="s">
        <v>40</v>
      </c>
      <c r="L153">
        <f>+Tabla4[[#This Row],[Index]]</f>
        <v>10</v>
      </c>
      <c r="M153" t="s">
        <v>1092</v>
      </c>
      <c r="N153">
        <f>+VLOOKUP(Tabla4[[#This Row],[Columna2]],Variables_SINIM[],2,0)</f>
        <v>1</v>
      </c>
      <c r="O153" t="str">
        <f>+VLOOKUP(Tabla4[[#This Row],[Columna2]],Variables_SINIM[],3,0)</f>
        <v>Administración y Finanzas Municipales</v>
      </c>
      <c r="P153" t="str">
        <f>+VLOOKUP(Tabla4[[#This Row],[Columna2]],Variables_SINIM[],4,0)</f>
        <v>A</v>
      </c>
      <c r="Q153" t="str">
        <f>+VLOOKUP(Tabla4[[#This Row],[Columna2]],Variables_SINIM[],5,0)</f>
        <v>Ingresos Municipales (M$ )</v>
      </c>
    </row>
    <row r="154" spans="1:17">
      <c r="A154" t="str">
        <f t="shared" si="2"/>
        <v>IADM999</v>
      </c>
      <c r="B154">
        <v>14</v>
      </c>
      <c r="C154" t="s">
        <v>1105</v>
      </c>
      <c r="D154" t="s">
        <v>1065</v>
      </c>
      <c r="E154" t="s">
        <v>1102</v>
      </c>
      <c r="F154" t="s">
        <v>1103</v>
      </c>
      <c r="G154" t="s">
        <v>1068</v>
      </c>
      <c r="H154" t="s">
        <v>48</v>
      </c>
      <c r="I154" t="s">
        <v>1069</v>
      </c>
      <c r="J154" t="s">
        <v>49</v>
      </c>
      <c r="L154">
        <f>+Tabla4[[#This Row],[Index]]</f>
        <v>14</v>
      </c>
      <c r="M154" t="s">
        <v>1106</v>
      </c>
      <c r="N154">
        <f>+VLOOKUP(Tabla4[[#This Row],[Columna2]],Variables_SINIM[],2,0)</f>
        <v>1</v>
      </c>
      <c r="O154" t="str">
        <f>+VLOOKUP(Tabla4[[#This Row],[Columna2]],Variables_SINIM[],3,0)</f>
        <v>Administración y Finanzas Municipales</v>
      </c>
      <c r="P154" t="str">
        <f>+VLOOKUP(Tabla4[[#This Row],[Columna2]],Variables_SINIM[],4,0)</f>
        <v>A</v>
      </c>
      <c r="Q154" t="str">
        <f>+VLOOKUP(Tabla4[[#This Row],[Columna2]],Variables_SINIM[],5,0)</f>
        <v>Ingresos Municipales (M$ )</v>
      </c>
    </row>
    <row r="155" spans="1:17">
      <c r="A155" t="str">
        <f t="shared" si="2"/>
        <v>ICAR001</v>
      </c>
      <c r="B155">
        <v>387</v>
      </c>
      <c r="C155" t="s">
        <v>2102</v>
      </c>
      <c r="D155" t="s">
        <v>2097</v>
      </c>
      <c r="E155" t="s">
        <v>2098</v>
      </c>
      <c r="F155" t="s">
        <v>2103</v>
      </c>
      <c r="G155" t="s">
        <v>2100</v>
      </c>
      <c r="H155" t="s">
        <v>951</v>
      </c>
      <c r="I155" t="s">
        <v>2104</v>
      </c>
      <c r="J155" t="s">
        <v>953</v>
      </c>
      <c r="L155">
        <f>+Tabla4[[#This Row],[Index]]</f>
        <v>387</v>
      </c>
      <c r="M155" t="s">
        <v>2105</v>
      </c>
      <c r="N155">
        <f>+VLOOKUP(Tabla4[[#This Row],[Columna2]],Variables_SINIM[],2,0)</f>
        <v>7</v>
      </c>
      <c r="O155" t="str">
        <f>+VLOOKUP(Tabla4[[#This Row],[Columna2]],Variables_SINIM[],3,0)</f>
        <v>Caracterización Comunal</v>
      </c>
      <c r="P155" t="str">
        <f>+VLOOKUP(Tabla4[[#This Row],[Columna2]],Variables_SINIM[],4,0)</f>
        <v>A</v>
      </c>
      <c r="Q155" t="str">
        <f>+VLOOKUP(Tabla4[[#This Row],[Columna2]],Variables_SINIM[],5,0)</f>
        <v>Geográfico Administrativo</v>
      </c>
    </row>
    <row r="156" spans="1:17">
      <c r="A156" t="str">
        <f t="shared" si="2"/>
        <v>ICAR002</v>
      </c>
      <c r="B156">
        <v>386</v>
      </c>
      <c r="C156" t="s">
        <v>2096</v>
      </c>
      <c r="D156" t="s">
        <v>2097</v>
      </c>
      <c r="E156" t="s">
        <v>2098</v>
      </c>
      <c r="F156" t="s">
        <v>2099</v>
      </c>
      <c r="G156" t="s">
        <v>2100</v>
      </c>
      <c r="H156" t="s">
        <v>949</v>
      </c>
      <c r="I156" t="s">
        <v>1244</v>
      </c>
      <c r="J156" t="s">
        <v>950</v>
      </c>
      <c r="L156">
        <f>+Tabla4[[#This Row],[Index]]</f>
        <v>386</v>
      </c>
      <c r="M156" t="s">
        <v>2101</v>
      </c>
      <c r="N156">
        <f>+VLOOKUP(Tabla4[[#This Row],[Columna2]],Variables_SINIM[],2,0)</f>
        <v>7</v>
      </c>
      <c r="O156" t="str">
        <f>+VLOOKUP(Tabla4[[#This Row],[Columna2]],Variables_SINIM[],3,0)</f>
        <v>Caracterización Comunal</v>
      </c>
      <c r="P156" t="str">
        <f>+VLOOKUP(Tabla4[[#This Row],[Columna2]],Variables_SINIM[],4,0)</f>
        <v>A</v>
      </c>
      <c r="Q156" t="str">
        <f>+VLOOKUP(Tabla4[[#This Row],[Columna2]],Variables_SINIM[],5,0)</f>
        <v>Geográfico Administrativo</v>
      </c>
    </row>
    <row r="157" spans="1:17">
      <c r="A157" t="str">
        <f t="shared" si="2"/>
        <v>ICAR003</v>
      </c>
      <c r="B157">
        <v>385</v>
      </c>
      <c r="C157" t="s">
        <v>2092</v>
      </c>
      <c r="D157" t="s">
        <v>1094</v>
      </c>
      <c r="E157" t="s">
        <v>1486</v>
      </c>
      <c r="F157" t="s">
        <v>2093</v>
      </c>
      <c r="G157" t="s">
        <v>1068</v>
      </c>
      <c r="H157" t="s">
        <v>946</v>
      </c>
      <c r="I157" t="s">
        <v>2094</v>
      </c>
      <c r="J157" t="s">
        <v>948</v>
      </c>
      <c r="L157">
        <f>+Tabla4[[#This Row],[Index]]</f>
        <v>385</v>
      </c>
      <c r="M157" t="s">
        <v>2095</v>
      </c>
      <c r="N157">
        <f>+VLOOKUP(Tabla4[[#This Row],[Columna2]],Variables_SINIM[],2,0)</f>
        <v>7</v>
      </c>
      <c r="O157" t="str">
        <f>+VLOOKUP(Tabla4[[#This Row],[Columna2]],Variables_SINIM[],3,0)</f>
        <v>Caracterización Comunal</v>
      </c>
      <c r="P157" t="str">
        <f>+VLOOKUP(Tabla4[[#This Row],[Columna2]],Variables_SINIM[],4,0)</f>
        <v>A</v>
      </c>
      <c r="Q157" t="str">
        <f>+VLOOKUP(Tabla4[[#This Row],[Columna2]],Variables_SINIM[],5,0)</f>
        <v>Geográfico Administrativo</v>
      </c>
    </row>
    <row r="158" spans="1:17">
      <c r="A158" t="str">
        <f t="shared" si="2"/>
        <v>ICAR004</v>
      </c>
      <c r="B158">
        <v>393</v>
      </c>
      <c r="C158" t="s">
        <v>2119</v>
      </c>
      <c r="D158" t="s">
        <v>1366</v>
      </c>
      <c r="E158" t="s">
        <v>1477</v>
      </c>
      <c r="F158" t="s">
        <v>2120</v>
      </c>
      <c r="G158" t="s">
        <v>1478</v>
      </c>
      <c r="H158" t="s">
        <v>967</v>
      </c>
      <c r="I158" t="s">
        <v>1244</v>
      </c>
      <c r="J158" t="s">
        <v>968</v>
      </c>
      <c r="L158">
        <f>+Tabla4[[#This Row],[Index]]</f>
        <v>393</v>
      </c>
      <c r="M158" t="s">
        <v>2121</v>
      </c>
      <c r="N158">
        <f>+VLOOKUP(Tabla4[[#This Row],[Columna2]],Variables_SINIM[],2,0)</f>
        <v>7</v>
      </c>
      <c r="O158" t="str">
        <f>+VLOOKUP(Tabla4[[#This Row],[Columna2]],Variables_SINIM[],3,0)</f>
        <v>Caracterización Comunal</v>
      </c>
      <c r="P158" t="str">
        <f>+VLOOKUP(Tabla4[[#This Row],[Columna2]],Variables_SINIM[],4,0)</f>
        <v>B</v>
      </c>
      <c r="Q158" t="str">
        <f>+VLOOKUP(Tabla4[[#This Row],[Columna2]],Variables_SINIM[],5,0)</f>
        <v>Población</v>
      </c>
    </row>
    <row r="159" spans="1:17">
      <c r="A159" t="str">
        <f t="shared" si="2"/>
        <v>ICAR005</v>
      </c>
      <c r="B159">
        <v>398</v>
      </c>
      <c r="C159" t="s">
        <v>2134</v>
      </c>
      <c r="D159" t="s">
        <v>1094</v>
      </c>
      <c r="E159" t="s">
        <v>9</v>
      </c>
      <c r="F159" t="s">
        <v>2123</v>
      </c>
      <c r="G159" t="s">
        <v>1478</v>
      </c>
      <c r="H159" t="s">
        <v>977</v>
      </c>
      <c r="I159" t="s">
        <v>1143</v>
      </c>
      <c r="J159" t="s">
        <v>978</v>
      </c>
      <c r="L159">
        <f>+Tabla4[[#This Row],[Index]]</f>
        <v>398</v>
      </c>
      <c r="M159" t="s">
        <v>2135</v>
      </c>
      <c r="N159">
        <f>+VLOOKUP(Tabla4[[#This Row],[Columna2]],Variables_SINIM[],2,0)</f>
        <v>7</v>
      </c>
      <c r="O159" t="str">
        <f>+VLOOKUP(Tabla4[[#This Row],[Columna2]],Variables_SINIM[],3,0)</f>
        <v>Caracterización Comunal</v>
      </c>
      <c r="P159" t="str">
        <f>+VLOOKUP(Tabla4[[#This Row],[Columna2]],Variables_SINIM[],4,0)</f>
        <v>B</v>
      </c>
      <c r="Q159" t="str">
        <f>+VLOOKUP(Tabla4[[#This Row],[Columna2]],Variables_SINIM[],5,0)</f>
        <v>Población</v>
      </c>
    </row>
    <row r="160" spans="1:17">
      <c r="A160" t="str">
        <f t="shared" si="2"/>
        <v>ICAR006</v>
      </c>
      <c r="B160">
        <v>399</v>
      </c>
      <c r="C160" t="s">
        <v>2136</v>
      </c>
      <c r="D160" t="s">
        <v>1094</v>
      </c>
      <c r="E160" t="s">
        <v>9</v>
      </c>
      <c r="F160" t="s">
        <v>2126</v>
      </c>
      <c r="G160" t="s">
        <v>1478</v>
      </c>
      <c r="H160" t="s">
        <v>979</v>
      </c>
      <c r="I160" t="s">
        <v>1143</v>
      </c>
      <c r="J160" t="s">
        <v>980</v>
      </c>
      <c r="L160">
        <f>+Tabla4[[#This Row],[Index]]</f>
        <v>399</v>
      </c>
      <c r="M160" t="s">
        <v>2137</v>
      </c>
      <c r="N160">
        <f>+VLOOKUP(Tabla4[[#This Row],[Columna2]],Variables_SINIM[],2,0)</f>
        <v>7</v>
      </c>
      <c r="O160" t="str">
        <f>+VLOOKUP(Tabla4[[#This Row],[Columna2]],Variables_SINIM[],3,0)</f>
        <v>Caracterización Comunal</v>
      </c>
      <c r="P160" t="str">
        <f>+VLOOKUP(Tabla4[[#This Row],[Columna2]],Variables_SINIM[],4,0)</f>
        <v>B</v>
      </c>
      <c r="Q160" t="str">
        <f>+VLOOKUP(Tabla4[[#This Row],[Columna2]],Variables_SINIM[],5,0)</f>
        <v>Población</v>
      </c>
    </row>
    <row r="161" spans="1:17">
      <c r="A161" t="str">
        <f t="shared" si="2"/>
        <v>ICAR007</v>
      </c>
      <c r="B161">
        <v>388</v>
      </c>
      <c r="C161" t="s">
        <v>2106</v>
      </c>
      <c r="D161" t="s">
        <v>1094</v>
      </c>
      <c r="E161" t="s">
        <v>1486</v>
      </c>
      <c r="F161" t="s">
        <v>1477</v>
      </c>
      <c r="G161" t="s">
        <v>1478</v>
      </c>
      <c r="H161" t="s">
        <v>955</v>
      </c>
      <c r="I161" t="s">
        <v>1096</v>
      </c>
      <c r="J161" t="s">
        <v>956</v>
      </c>
      <c r="L161">
        <f>+Tabla4[[#This Row],[Index]]</f>
        <v>388</v>
      </c>
      <c r="M161" t="s">
        <v>2107</v>
      </c>
      <c r="N161">
        <f>+VLOOKUP(Tabla4[[#This Row],[Columna2]],Variables_SINIM[],2,0)</f>
        <v>7</v>
      </c>
      <c r="O161" t="str">
        <f>+VLOOKUP(Tabla4[[#This Row],[Columna2]],Variables_SINIM[],3,0)</f>
        <v>Caracterización Comunal</v>
      </c>
      <c r="P161" t="str">
        <f>+VLOOKUP(Tabla4[[#This Row],[Columna2]],Variables_SINIM[],4,0)</f>
        <v>B</v>
      </c>
      <c r="Q161" t="str">
        <f>+VLOOKUP(Tabla4[[#This Row],[Columna2]],Variables_SINIM[],5,0)</f>
        <v>Población</v>
      </c>
    </row>
    <row r="162" spans="1:17">
      <c r="A162" t="str">
        <f t="shared" si="2"/>
        <v>ICAR008</v>
      </c>
      <c r="B162">
        <v>534</v>
      </c>
      <c r="C162" s="6" t="s">
        <v>2328</v>
      </c>
      <c r="D162" t="s">
        <v>1094</v>
      </c>
      <c r="G162" t="s">
        <v>1478</v>
      </c>
      <c r="H162" t="s">
        <v>981</v>
      </c>
      <c r="I162" t="s">
        <v>1143</v>
      </c>
      <c r="J162" s="6" t="s">
        <v>982</v>
      </c>
      <c r="L162">
        <f>+Tabla4[[#This Row],[Index]]</f>
        <v>534</v>
      </c>
      <c r="N162">
        <f>+VLOOKUP(Tabla4[[#This Row],[Columna2]],Variables_SINIM[],2,0)</f>
        <v>7</v>
      </c>
      <c r="O162" t="str">
        <f>+VLOOKUP(Tabla4[[#This Row],[Columna2]],Variables_SINIM[],3,0)</f>
        <v>Caracterización Comunal</v>
      </c>
      <c r="P162" t="str">
        <f>+VLOOKUP(Tabla4[[#This Row],[Columna2]],Variables_SINIM[],4,0)</f>
        <v>B</v>
      </c>
      <c r="Q162" t="str">
        <f>+VLOOKUP(Tabla4[[#This Row],[Columna2]],Variables_SINIM[],5,0)</f>
        <v>Población</v>
      </c>
    </row>
    <row r="163" spans="1:17">
      <c r="A163" t="str">
        <f t="shared" si="2"/>
        <v>ICAR014</v>
      </c>
      <c r="B163">
        <v>401</v>
      </c>
      <c r="C163" t="s">
        <v>2141</v>
      </c>
      <c r="D163" t="s">
        <v>1094</v>
      </c>
      <c r="E163" t="s">
        <v>1486</v>
      </c>
      <c r="F163" t="s">
        <v>2142</v>
      </c>
      <c r="G163" t="s">
        <v>1478</v>
      </c>
      <c r="H163" t="s">
        <v>985</v>
      </c>
      <c r="I163" t="s">
        <v>1096</v>
      </c>
      <c r="J163" t="s">
        <v>986</v>
      </c>
      <c r="L163">
        <f>+Tabla4[[#This Row],[Index]]</f>
        <v>401</v>
      </c>
      <c r="M163" t="s">
        <v>2143</v>
      </c>
      <c r="N163">
        <f>+VLOOKUP(Tabla4[[#This Row],[Columna2]],Variables_SINIM[],2,0)</f>
        <v>7</v>
      </c>
      <c r="O163" t="str">
        <f>+VLOOKUP(Tabla4[[#This Row],[Columna2]],Variables_SINIM[],3,0)</f>
        <v>Caracterización Comunal</v>
      </c>
      <c r="P163" t="str">
        <f>+VLOOKUP(Tabla4[[#This Row],[Columna2]],Variables_SINIM[],4,0)</f>
        <v>B</v>
      </c>
      <c r="Q163" t="str">
        <f>+VLOOKUP(Tabla4[[#This Row],[Columna2]],Variables_SINIM[],5,0)</f>
        <v>Población</v>
      </c>
    </row>
    <row r="164" spans="1:17">
      <c r="A164" t="str">
        <f t="shared" si="2"/>
        <v>ICAR015</v>
      </c>
      <c r="B164">
        <v>400</v>
      </c>
      <c r="C164" t="s">
        <v>2138</v>
      </c>
      <c r="D164" t="s">
        <v>1094</v>
      </c>
      <c r="E164" t="s">
        <v>1486</v>
      </c>
      <c r="F164" t="s">
        <v>2139</v>
      </c>
      <c r="G164" t="s">
        <v>1478</v>
      </c>
      <c r="H164" t="s">
        <v>983</v>
      </c>
      <c r="I164" t="s">
        <v>1096</v>
      </c>
      <c r="J164" t="s">
        <v>984</v>
      </c>
      <c r="L164">
        <f>+Tabla4[[#This Row],[Index]]</f>
        <v>400</v>
      </c>
      <c r="M164" t="s">
        <v>2140</v>
      </c>
      <c r="N164">
        <f>+VLOOKUP(Tabla4[[#This Row],[Columna2]],Variables_SINIM[],2,0)</f>
        <v>7</v>
      </c>
      <c r="O164" t="str">
        <f>+VLOOKUP(Tabla4[[#This Row],[Columna2]],Variables_SINIM[],3,0)</f>
        <v>Caracterización Comunal</v>
      </c>
      <c r="P164" t="str">
        <f>+VLOOKUP(Tabla4[[#This Row],[Columna2]],Variables_SINIM[],4,0)</f>
        <v>B</v>
      </c>
      <c r="Q164" t="str">
        <f>+VLOOKUP(Tabla4[[#This Row],[Columna2]],Variables_SINIM[],5,0)</f>
        <v>Población</v>
      </c>
    </row>
    <row r="165" spans="1:17">
      <c r="A165" t="str">
        <f t="shared" si="2"/>
        <v>IEDU001</v>
      </c>
      <c r="B165">
        <v>168</v>
      </c>
      <c r="C165" t="s">
        <v>1494</v>
      </c>
      <c r="D165" t="s">
        <v>1094</v>
      </c>
      <c r="E165" t="s">
        <v>1495</v>
      </c>
      <c r="F165" t="s">
        <v>1496</v>
      </c>
      <c r="G165" t="s">
        <v>1291</v>
      </c>
      <c r="H165" t="s">
        <v>1497</v>
      </c>
      <c r="I165" t="s">
        <v>379</v>
      </c>
      <c r="J165" t="s">
        <v>1498</v>
      </c>
      <c r="L165">
        <f>+Tabla4[[#This Row],[Index]]</f>
        <v>168</v>
      </c>
      <c r="M165" t="s">
        <v>1499</v>
      </c>
      <c r="N165" t="e">
        <f>+VLOOKUP(Tabla4[[#This Row],[Columna2]],Variables_SINIM[],2,0)</f>
        <v>#N/A</v>
      </c>
      <c r="O165" t="e">
        <f>+VLOOKUP(Tabla4[[#This Row],[Columna2]],Variables_SINIM[],3,0)</f>
        <v>#N/A</v>
      </c>
      <c r="P165" t="e">
        <f>+VLOOKUP(Tabla4[[#This Row],[Columna2]],Variables_SINIM[],4,0)</f>
        <v>#N/A</v>
      </c>
      <c r="Q165" t="e">
        <f>+VLOOKUP(Tabla4[[#This Row],[Columna2]],Variables_SINIM[],5,0)</f>
        <v>#N/A</v>
      </c>
    </row>
    <row r="166" spans="1:17">
      <c r="A166" t="str">
        <f t="shared" si="2"/>
        <v>IEDU002</v>
      </c>
      <c r="B166">
        <v>234</v>
      </c>
      <c r="C166" t="s">
        <v>1670</v>
      </c>
      <c r="D166" t="s">
        <v>1664</v>
      </c>
      <c r="E166" t="s">
        <v>1665</v>
      </c>
      <c r="F166" t="s">
        <v>1666</v>
      </c>
      <c r="G166" t="s">
        <v>1291</v>
      </c>
      <c r="H166" t="s">
        <v>532</v>
      </c>
      <c r="I166" t="s">
        <v>1244</v>
      </c>
      <c r="J166" t="s">
        <v>533</v>
      </c>
      <c r="L166">
        <f>+Tabla4[[#This Row],[Index]]</f>
        <v>234</v>
      </c>
      <c r="M166" t="s">
        <v>1671</v>
      </c>
      <c r="N166">
        <f>+VLOOKUP(Tabla4[[#This Row],[Columna2]],Variables_SINIM[],2,0)</f>
        <v>3</v>
      </c>
      <c r="O166" t="str">
        <f>+VLOOKUP(Tabla4[[#This Row],[Columna2]],Variables_SINIM[],3,0)</f>
        <v>Educación Municipal</v>
      </c>
      <c r="P166" t="str">
        <f>+VLOOKUP(Tabla4[[#This Row],[Columna2]],Variables_SINIM[],4,0)</f>
        <v>G</v>
      </c>
      <c r="Q166" t="str">
        <f>+VLOOKUP(Tabla4[[#This Row],[Columna2]],Variables_SINIM[],5,0)</f>
        <v>Establecimientos de Educación Municipal</v>
      </c>
    </row>
    <row r="167" spans="1:17">
      <c r="A167" t="str">
        <f t="shared" si="2"/>
        <v>IEDU003</v>
      </c>
      <c r="B167">
        <v>165</v>
      </c>
      <c r="C167" t="s">
        <v>1480</v>
      </c>
      <c r="D167" t="s">
        <v>1481</v>
      </c>
      <c r="E167" t="s">
        <v>1482</v>
      </c>
      <c r="F167" t="s">
        <v>1482</v>
      </c>
      <c r="G167" t="s">
        <v>1291</v>
      </c>
      <c r="H167" t="s">
        <v>372</v>
      </c>
      <c r="I167" t="s">
        <v>1483</v>
      </c>
      <c r="J167" t="s">
        <v>373</v>
      </c>
      <c r="L167">
        <f>+Tabla4[[#This Row],[Index]]</f>
        <v>165</v>
      </c>
      <c r="M167" t="s">
        <v>1484</v>
      </c>
      <c r="N167">
        <f>+VLOOKUP(Tabla4[[#This Row],[Columna2]],Variables_SINIM[],2,0)</f>
        <v>3</v>
      </c>
      <c r="O167" t="str">
        <f>+VLOOKUP(Tabla4[[#This Row],[Columna2]],Variables_SINIM[],3,0)</f>
        <v>Educación Municipal</v>
      </c>
      <c r="P167" t="str">
        <f>+VLOOKUP(Tabla4[[#This Row],[Columna2]],Variables_SINIM[],4,0)</f>
        <v>A</v>
      </c>
      <c r="Q167" t="str">
        <f>+VLOOKUP(Tabla4[[#This Row],[Columna2]],Variables_SINIM[],5,0)</f>
        <v>Antecedentes Generales de Educación</v>
      </c>
    </row>
    <row r="168" spans="1:17">
      <c r="A168" t="str">
        <f t="shared" si="2"/>
        <v>IEDU005</v>
      </c>
      <c r="B168">
        <v>178</v>
      </c>
      <c r="C168" t="s">
        <v>1523</v>
      </c>
      <c r="D168" t="s">
        <v>1094</v>
      </c>
      <c r="E168" t="s">
        <v>1495</v>
      </c>
      <c r="F168" t="s">
        <v>1524</v>
      </c>
      <c r="G168" t="s">
        <v>1291</v>
      </c>
      <c r="H168" t="s">
        <v>401</v>
      </c>
      <c r="I168" t="s">
        <v>1143</v>
      </c>
      <c r="J168" t="s">
        <v>402</v>
      </c>
      <c r="L168">
        <f>+Tabla4[[#This Row],[Index]]</f>
        <v>178</v>
      </c>
      <c r="M168" t="s">
        <v>1525</v>
      </c>
      <c r="N168">
        <f>+VLOOKUP(Tabla4[[#This Row],[Columna2]],Variables_SINIM[],2,0)</f>
        <v>3</v>
      </c>
      <c r="O168" t="str">
        <f>+VLOOKUP(Tabla4[[#This Row],[Columna2]],Variables_SINIM[],3,0)</f>
        <v>Educación Municipal</v>
      </c>
      <c r="P168" t="str">
        <f>+VLOOKUP(Tabla4[[#This Row],[Columna2]],Variables_SINIM[],4,0)</f>
        <v>B</v>
      </c>
      <c r="Q168" t="str">
        <f>+VLOOKUP(Tabla4[[#This Row],[Columna2]],Variables_SINIM[],5,0)</f>
        <v>Asistencia y Matrículas en Educación</v>
      </c>
    </row>
    <row r="169" spans="1:17">
      <c r="A169" t="str">
        <f t="shared" si="2"/>
        <v>IEDU006</v>
      </c>
      <c r="B169">
        <v>179</v>
      </c>
      <c r="C169" t="s">
        <v>1526</v>
      </c>
      <c r="D169" t="s">
        <v>1094</v>
      </c>
      <c r="E169" t="s">
        <v>1527</v>
      </c>
      <c r="F169" t="s">
        <v>1528</v>
      </c>
      <c r="G169" t="s">
        <v>1291</v>
      </c>
      <c r="H169" t="s">
        <v>403</v>
      </c>
      <c r="I169" t="s">
        <v>1143</v>
      </c>
      <c r="J169" t="s">
        <v>404</v>
      </c>
      <c r="L169">
        <f>+Tabla4[[#This Row],[Index]]</f>
        <v>179</v>
      </c>
      <c r="M169" t="s">
        <v>1529</v>
      </c>
      <c r="N169">
        <f>+VLOOKUP(Tabla4[[#This Row],[Columna2]],Variables_SINIM[],2,0)</f>
        <v>3</v>
      </c>
      <c r="O169" t="str">
        <f>+VLOOKUP(Tabla4[[#This Row],[Columna2]],Variables_SINIM[],3,0)</f>
        <v>Educación Municipal</v>
      </c>
      <c r="P169" t="str">
        <f>+VLOOKUP(Tabla4[[#This Row],[Columna2]],Variables_SINIM[],4,0)</f>
        <v>B</v>
      </c>
      <c r="Q169" t="str">
        <f>+VLOOKUP(Tabla4[[#This Row],[Columna2]],Variables_SINIM[],5,0)</f>
        <v>Asistencia y Matrículas en Educación</v>
      </c>
    </row>
    <row r="170" spans="1:17">
      <c r="A170" t="str">
        <f t="shared" si="2"/>
        <v>IEDU007</v>
      </c>
      <c r="B170">
        <v>180</v>
      </c>
      <c r="C170" t="s">
        <v>1530</v>
      </c>
      <c r="D170" t="s">
        <v>1094</v>
      </c>
      <c r="E170" t="s">
        <v>1482</v>
      </c>
      <c r="F170" t="s">
        <v>1528</v>
      </c>
      <c r="G170" t="s">
        <v>1291</v>
      </c>
      <c r="H170" t="s">
        <v>405</v>
      </c>
      <c r="I170" t="s">
        <v>1143</v>
      </c>
      <c r="J170" t="s">
        <v>406</v>
      </c>
      <c r="L170">
        <f>+Tabla4[[#This Row],[Index]]</f>
        <v>180</v>
      </c>
      <c r="M170" t="s">
        <v>1531</v>
      </c>
      <c r="N170">
        <f>+VLOOKUP(Tabla4[[#This Row],[Columna2]],Variables_SINIM[],2,0)</f>
        <v>3</v>
      </c>
      <c r="O170" t="str">
        <f>+VLOOKUP(Tabla4[[#This Row],[Columna2]],Variables_SINIM[],3,0)</f>
        <v>Educación Municipal</v>
      </c>
      <c r="P170" t="str">
        <f>+VLOOKUP(Tabla4[[#This Row],[Columna2]],Variables_SINIM[],4,0)</f>
        <v>B</v>
      </c>
      <c r="Q170" t="str">
        <f>+VLOOKUP(Tabla4[[#This Row],[Columna2]],Variables_SINIM[],5,0)</f>
        <v>Asistencia y Matrículas en Educación</v>
      </c>
    </row>
    <row r="171" spans="1:17">
      <c r="A171" t="str">
        <f t="shared" si="2"/>
        <v>IEDU008</v>
      </c>
      <c r="B171">
        <v>177</v>
      </c>
      <c r="C171" t="s">
        <v>1521</v>
      </c>
      <c r="D171" t="s">
        <v>1366</v>
      </c>
      <c r="E171" t="s">
        <v>1068</v>
      </c>
      <c r="F171" t="s">
        <v>1505</v>
      </c>
      <c r="G171" t="s">
        <v>1291</v>
      </c>
      <c r="H171" t="s">
        <v>399</v>
      </c>
      <c r="I171" t="s">
        <v>301</v>
      </c>
      <c r="J171" t="s">
        <v>400</v>
      </c>
      <c r="L171">
        <f>+Tabla4[[#This Row],[Index]]</f>
        <v>177</v>
      </c>
      <c r="M171" t="s">
        <v>1522</v>
      </c>
      <c r="N171">
        <f>+VLOOKUP(Tabla4[[#This Row],[Columna2]],Variables_SINIM[],2,0)</f>
        <v>3</v>
      </c>
      <c r="O171" t="str">
        <f>+VLOOKUP(Tabla4[[#This Row],[Columna2]],Variables_SINIM[],3,0)</f>
        <v>Educación Municipal</v>
      </c>
      <c r="P171" t="str">
        <f>+VLOOKUP(Tabla4[[#This Row],[Columna2]],Variables_SINIM[],4,0)</f>
        <v>B</v>
      </c>
      <c r="Q171" t="str">
        <f>+VLOOKUP(Tabla4[[#This Row],[Columna2]],Variables_SINIM[],5,0)</f>
        <v>Asistencia y Matrículas en Educación</v>
      </c>
    </row>
    <row r="172" spans="1:17">
      <c r="A172" t="str">
        <f t="shared" si="2"/>
        <v>IEDU009</v>
      </c>
      <c r="B172">
        <v>169</v>
      </c>
      <c r="C172" t="s">
        <v>1500</v>
      </c>
      <c r="D172" t="s">
        <v>1094</v>
      </c>
      <c r="E172" t="s">
        <v>1495</v>
      </c>
      <c r="F172" t="s">
        <v>1501</v>
      </c>
      <c r="G172" t="s">
        <v>1291</v>
      </c>
      <c r="H172" t="s">
        <v>383</v>
      </c>
      <c r="I172" t="s">
        <v>1143</v>
      </c>
      <c r="J172" t="s">
        <v>384</v>
      </c>
      <c r="L172">
        <f>+Tabla4[[#This Row],[Index]]</f>
        <v>169</v>
      </c>
      <c r="M172" t="s">
        <v>1502</v>
      </c>
      <c r="N172">
        <f>+VLOOKUP(Tabla4[[#This Row],[Columna2]],Variables_SINIM[],2,0)</f>
        <v>3</v>
      </c>
      <c r="O172" t="str">
        <f>+VLOOKUP(Tabla4[[#This Row],[Columna2]],Variables_SINIM[],3,0)</f>
        <v>Educación Municipal</v>
      </c>
      <c r="P172" t="str">
        <f>+VLOOKUP(Tabla4[[#This Row],[Columna2]],Variables_SINIM[],4,0)</f>
        <v>B</v>
      </c>
      <c r="Q172" t="str">
        <f>+VLOOKUP(Tabla4[[#This Row],[Columna2]],Variables_SINIM[],5,0)</f>
        <v>Asistencia y Matrículas en Educación</v>
      </c>
    </row>
    <row r="173" spans="1:17">
      <c r="A173" t="str">
        <f t="shared" si="2"/>
        <v>IEDU011</v>
      </c>
      <c r="B173">
        <v>187</v>
      </c>
      <c r="C173" t="s">
        <v>1545</v>
      </c>
      <c r="D173" t="s">
        <v>1094</v>
      </c>
      <c r="E173" t="s">
        <v>1068</v>
      </c>
      <c r="F173" t="s">
        <v>1532</v>
      </c>
      <c r="G173" t="s">
        <v>1291</v>
      </c>
      <c r="H173" t="s">
        <v>1546</v>
      </c>
      <c r="I173" t="s">
        <v>1143</v>
      </c>
      <c r="J173" t="s">
        <v>430</v>
      </c>
      <c r="L173">
        <f>+Tabla4[[#This Row],[Index]]</f>
        <v>187</v>
      </c>
      <c r="M173" t="s">
        <v>1547</v>
      </c>
      <c r="N173">
        <f>+VLOOKUP(Tabla4[[#This Row],[Columna2]],Variables_SINIM[],2,0)</f>
        <v>3</v>
      </c>
      <c r="O173" t="str">
        <f>+VLOOKUP(Tabla4[[#This Row],[Columna2]],Variables_SINIM[],3,0)</f>
        <v>Educación Municipal</v>
      </c>
      <c r="P173" t="str">
        <f>+VLOOKUP(Tabla4[[#This Row],[Columna2]],Variables_SINIM[],4,0)</f>
        <v>C</v>
      </c>
      <c r="Q173" t="str">
        <f>+VLOOKUP(Tabla4[[#This Row],[Columna2]],Variables_SINIM[],5,0)</f>
        <v>Resultados PAES</v>
      </c>
    </row>
    <row r="174" spans="1:17">
      <c r="A174" t="str">
        <f t="shared" si="2"/>
        <v>IEDU012</v>
      </c>
      <c r="B174">
        <v>189</v>
      </c>
      <c r="C174" t="s">
        <v>1551</v>
      </c>
      <c r="D174" t="s">
        <v>1094</v>
      </c>
      <c r="E174" t="s">
        <v>1519</v>
      </c>
      <c r="F174" t="s">
        <v>1532</v>
      </c>
      <c r="G174" t="s">
        <v>1291</v>
      </c>
      <c r="H174" t="s">
        <v>1552</v>
      </c>
      <c r="I174" t="s">
        <v>1143</v>
      </c>
      <c r="J174" t="s">
        <v>433</v>
      </c>
      <c r="L174">
        <f>+Tabla4[[#This Row],[Index]]</f>
        <v>189</v>
      </c>
      <c r="M174" t="s">
        <v>1553</v>
      </c>
      <c r="N174">
        <f>+VLOOKUP(Tabla4[[#This Row],[Columna2]],Variables_SINIM[],2,0)</f>
        <v>3</v>
      </c>
      <c r="O174" t="str">
        <f>+VLOOKUP(Tabla4[[#This Row],[Columna2]],Variables_SINIM[],3,0)</f>
        <v>Educación Municipal</v>
      </c>
      <c r="P174" t="str">
        <f>+VLOOKUP(Tabla4[[#This Row],[Columna2]],Variables_SINIM[],4,0)</f>
        <v>C</v>
      </c>
      <c r="Q174" t="str">
        <f>+VLOOKUP(Tabla4[[#This Row],[Columna2]],Variables_SINIM[],5,0)</f>
        <v>Resultados PAES</v>
      </c>
    </row>
    <row r="175" spans="1:17">
      <c r="A175" t="str">
        <f t="shared" si="2"/>
        <v>IEDU013</v>
      </c>
      <c r="B175">
        <v>188</v>
      </c>
      <c r="C175" t="s">
        <v>1548</v>
      </c>
      <c r="D175" t="s">
        <v>1094</v>
      </c>
      <c r="E175" t="s">
        <v>1516</v>
      </c>
      <c r="F175" t="s">
        <v>1532</v>
      </c>
      <c r="G175" t="s">
        <v>1291</v>
      </c>
      <c r="H175" t="s">
        <v>1549</v>
      </c>
      <c r="I175" t="s">
        <v>1143</v>
      </c>
      <c r="J175" t="s">
        <v>432</v>
      </c>
      <c r="L175">
        <f>+Tabla4[[#This Row],[Index]]</f>
        <v>188</v>
      </c>
      <c r="M175" t="s">
        <v>1550</v>
      </c>
      <c r="N175">
        <f>+VLOOKUP(Tabla4[[#This Row],[Columna2]],Variables_SINIM[],2,0)</f>
        <v>3</v>
      </c>
      <c r="O175" t="str">
        <f>+VLOOKUP(Tabla4[[#This Row],[Columna2]],Variables_SINIM[],3,0)</f>
        <v>Educación Municipal</v>
      </c>
      <c r="P175" t="str">
        <f>+VLOOKUP(Tabla4[[#This Row],[Columna2]],Variables_SINIM[],4,0)</f>
        <v>C</v>
      </c>
      <c r="Q175" t="str">
        <f>+VLOOKUP(Tabla4[[#This Row],[Columna2]],Variables_SINIM[],5,0)</f>
        <v>Resultados PAES</v>
      </c>
    </row>
    <row r="176" spans="1:17">
      <c r="A176" t="str">
        <f t="shared" si="2"/>
        <v>IEDU016</v>
      </c>
      <c r="B176">
        <v>195</v>
      </c>
      <c r="C176" t="s">
        <v>1569</v>
      </c>
      <c r="D176" t="s">
        <v>1065</v>
      </c>
      <c r="E176" t="s">
        <v>1102</v>
      </c>
      <c r="F176" t="s">
        <v>1570</v>
      </c>
      <c r="G176" t="s">
        <v>1291</v>
      </c>
      <c r="H176" t="s">
        <v>445</v>
      </c>
      <c r="I176" t="s">
        <v>1069</v>
      </c>
      <c r="J176" t="s">
        <v>446</v>
      </c>
      <c r="L176">
        <f>+Tabla4[[#This Row],[Index]]</f>
        <v>195</v>
      </c>
      <c r="M176" t="s">
        <v>1571</v>
      </c>
      <c r="N176">
        <f>+VLOOKUP(Tabla4[[#This Row],[Columna2]],Variables_SINIM[],2,0)</f>
        <v>3</v>
      </c>
      <c r="O176" t="str">
        <f>+VLOOKUP(Tabla4[[#This Row],[Columna2]],Variables_SINIM[],3,0)</f>
        <v>Educación Municipal</v>
      </c>
      <c r="P176" t="str">
        <f>+VLOOKUP(Tabla4[[#This Row],[Columna2]],Variables_SINIM[],4,0)</f>
        <v>D</v>
      </c>
      <c r="Q176" t="str">
        <f>+VLOOKUP(Tabla4[[#This Row],[Columna2]],Variables_SINIM[],5,0)</f>
        <v>Ingresos en Educación Municipal</v>
      </c>
    </row>
    <row r="177" spans="1:17">
      <c r="A177" t="str">
        <f t="shared" si="2"/>
        <v>IEDU017</v>
      </c>
      <c r="B177">
        <v>197</v>
      </c>
      <c r="C177" t="s">
        <v>1575</v>
      </c>
      <c r="D177" t="s">
        <v>1065</v>
      </c>
      <c r="E177" t="s">
        <v>1102</v>
      </c>
      <c r="F177" t="s">
        <v>1576</v>
      </c>
      <c r="G177" t="s">
        <v>1291</v>
      </c>
      <c r="H177" t="s">
        <v>1577</v>
      </c>
      <c r="I177" t="s">
        <v>1069</v>
      </c>
      <c r="J177" t="s">
        <v>450</v>
      </c>
      <c r="L177">
        <f>+Tabla4[[#This Row],[Index]]</f>
        <v>197</v>
      </c>
      <c r="M177" t="s">
        <v>1578</v>
      </c>
      <c r="N177">
        <f>+VLOOKUP(Tabla4[[#This Row],[Columna2]],Variables_SINIM[],2,0)</f>
        <v>3</v>
      </c>
      <c r="O177" t="str">
        <f>+VLOOKUP(Tabla4[[#This Row],[Columna2]],Variables_SINIM[],3,0)</f>
        <v>Educación Municipal</v>
      </c>
      <c r="P177" t="str">
        <f>+VLOOKUP(Tabla4[[#This Row],[Columna2]],Variables_SINIM[],4,0)</f>
        <v>D</v>
      </c>
      <c r="Q177" t="str">
        <f>+VLOOKUP(Tabla4[[#This Row],[Columna2]],Variables_SINIM[],5,0)</f>
        <v>Ingresos en Educación Municipal</v>
      </c>
    </row>
    <row r="178" spans="1:17">
      <c r="A178" t="str">
        <f t="shared" si="2"/>
        <v>IEDU018</v>
      </c>
      <c r="B178">
        <v>201</v>
      </c>
      <c r="C178" t="s">
        <v>1585</v>
      </c>
      <c r="D178" t="s">
        <v>1065</v>
      </c>
      <c r="E178" t="s">
        <v>1102</v>
      </c>
      <c r="F178" t="s">
        <v>1586</v>
      </c>
      <c r="G178" t="s">
        <v>1291</v>
      </c>
      <c r="H178" t="s">
        <v>457</v>
      </c>
      <c r="I178" t="s">
        <v>1069</v>
      </c>
      <c r="J178" t="s">
        <v>458</v>
      </c>
      <c r="L178">
        <f>+Tabla4[[#This Row],[Index]]</f>
        <v>201</v>
      </c>
      <c r="M178" t="s">
        <v>1587</v>
      </c>
      <c r="N178">
        <f>+VLOOKUP(Tabla4[[#This Row],[Columna2]],Variables_SINIM[],2,0)</f>
        <v>3</v>
      </c>
      <c r="O178" t="str">
        <f>+VLOOKUP(Tabla4[[#This Row],[Columna2]],Variables_SINIM[],3,0)</f>
        <v>Educación Municipal</v>
      </c>
      <c r="P178" t="str">
        <f>+VLOOKUP(Tabla4[[#This Row],[Columna2]],Variables_SINIM[],4,0)</f>
        <v>D</v>
      </c>
      <c r="Q178" t="str">
        <f>+VLOOKUP(Tabla4[[#This Row],[Columna2]],Variables_SINIM[],5,0)</f>
        <v>Ingresos en Educación Municipal</v>
      </c>
    </row>
    <row r="179" spans="1:17">
      <c r="A179" t="str">
        <f t="shared" si="2"/>
        <v>IEDU019</v>
      </c>
      <c r="B179">
        <v>190</v>
      </c>
      <c r="C179" t="s">
        <v>1554</v>
      </c>
      <c r="D179" t="s">
        <v>1094</v>
      </c>
      <c r="E179" t="s">
        <v>1555</v>
      </c>
      <c r="F179" t="s">
        <v>1556</v>
      </c>
      <c r="G179" t="s">
        <v>1291</v>
      </c>
      <c r="H179" t="s">
        <v>435</v>
      </c>
      <c r="I179" t="s">
        <v>1143</v>
      </c>
      <c r="J179" t="s">
        <v>436</v>
      </c>
      <c r="L179">
        <f>+Tabla4[[#This Row],[Index]]</f>
        <v>190</v>
      </c>
      <c r="M179" t="s">
        <v>1557</v>
      </c>
      <c r="N179">
        <f>+VLOOKUP(Tabla4[[#This Row],[Columna2]],Variables_SINIM[],2,0)</f>
        <v>3</v>
      </c>
      <c r="O179" t="str">
        <f>+VLOOKUP(Tabla4[[#This Row],[Columna2]],Variables_SINIM[],3,0)</f>
        <v>Educación Municipal</v>
      </c>
      <c r="P179" t="str">
        <f>+VLOOKUP(Tabla4[[#This Row],[Columna2]],Variables_SINIM[],4,0)</f>
        <v>D</v>
      </c>
      <c r="Q179" t="str">
        <f>+VLOOKUP(Tabla4[[#This Row],[Columna2]],Variables_SINIM[],5,0)</f>
        <v>Ingresos en Educación Municipal</v>
      </c>
    </row>
    <row r="180" spans="1:17">
      <c r="A180" t="str">
        <f t="shared" si="2"/>
        <v>IEDU020</v>
      </c>
      <c r="B180">
        <v>191</v>
      </c>
      <c r="C180" t="s">
        <v>1558</v>
      </c>
      <c r="D180" t="s">
        <v>1065</v>
      </c>
      <c r="E180" t="s">
        <v>1191</v>
      </c>
      <c r="F180" t="s">
        <v>1556</v>
      </c>
      <c r="G180" t="s">
        <v>1291</v>
      </c>
      <c r="H180" t="s">
        <v>437</v>
      </c>
      <c r="I180" t="s">
        <v>1069</v>
      </c>
      <c r="J180" t="s">
        <v>438</v>
      </c>
      <c r="L180">
        <f>+Tabla4[[#This Row],[Index]]</f>
        <v>191</v>
      </c>
      <c r="M180" t="s">
        <v>1559</v>
      </c>
      <c r="N180">
        <f>+VLOOKUP(Tabla4[[#This Row],[Columna2]],Variables_SINIM[],2,0)</f>
        <v>3</v>
      </c>
      <c r="O180" t="str">
        <f>+VLOOKUP(Tabla4[[#This Row],[Columna2]],Variables_SINIM[],3,0)</f>
        <v>Educación Municipal</v>
      </c>
      <c r="P180" t="str">
        <f>+VLOOKUP(Tabla4[[#This Row],[Columna2]],Variables_SINIM[],4,0)</f>
        <v>D</v>
      </c>
      <c r="Q180" t="str">
        <f>+VLOOKUP(Tabla4[[#This Row],[Columna2]],Variables_SINIM[],5,0)</f>
        <v>Ingresos en Educación Municipal</v>
      </c>
    </row>
    <row r="181" spans="1:17">
      <c r="A181" t="str">
        <f t="shared" si="2"/>
        <v>IEDU021</v>
      </c>
      <c r="B181">
        <v>193</v>
      </c>
      <c r="C181" t="s">
        <v>1562</v>
      </c>
      <c r="D181" t="s">
        <v>1094</v>
      </c>
      <c r="E181" t="s">
        <v>1161</v>
      </c>
      <c r="F181" t="s">
        <v>1556</v>
      </c>
      <c r="G181" t="s">
        <v>1291</v>
      </c>
      <c r="H181" t="s">
        <v>1563</v>
      </c>
      <c r="I181" t="s">
        <v>1143</v>
      </c>
      <c r="J181" t="s">
        <v>442</v>
      </c>
      <c r="L181">
        <f>+Tabla4[[#This Row],[Index]]</f>
        <v>193</v>
      </c>
      <c r="M181" t="s">
        <v>1564</v>
      </c>
      <c r="N181">
        <f>+VLOOKUP(Tabla4[[#This Row],[Columna2]],Variables_SINIM[],2,0)</f>
        <v>3</v>
      </c>
      <c r="O181" t="str">
        <f>+VLOOKUP(Tabla4[[#This Row],[Columna2]],Variables_SINIM[],3,0)</f>
        <v>Educación Municipal</v>
      </c>
      <c r="P181" t="str">
        <f>+VLOOKUP(Tabla4[[#This Row],[Columna2]],Variables_SINIM[],4,0)</f>
        <v>D</v>
      </c>
      <c r="Q181" t="str">
        <f>+VLOOKUP(Tabla4[[#This Row],[Columna2]],Variables_SINIM[],5,0)</f>
        <v>Ingresos en Educación Municipal</v>
      </c>
    </row>
    <row r="182" spans="1:17">
      <c r="A182" t="str">
        <f t="shared" si="2"/>
        <v>IEDU022</v>
      </c>
      <c r="B182">
        <v>192</v>
      </c>
      <c r="C182" t="s">
        <v>1560</v>
      </c>
      <c r="D182" t="s">
        <v>1094</v>
      </c>
      <c r="E182" t="s">
        <v>1161</v>
      </c>
      <c r="F182" t="s">
        <v>1556</v>
      </c>
      <c r="G182" t="s">
        <v>1291</v>
      </c>
      <c r="H182" t="s">
        <v>439</v>
      </c>
      <c r="I182" t="s">
        <v>1143</v>
      </c>
      <c r="J182" t="s">
        <v>440</v>
      </c>
      <c r="L182">
        <f>+Tabla4[[#This Row],[Index]]</f>
        <v>192</v>
      </c>
      <c r="M182" t="s">
        <v>1561</v>
      </c>
      <c r="N182">
        <f>+VLOOKUP(Tabla4[[#This Row],[Columna2]],Variables_SINIM[],2,0)</f>
        <v>3</v>
      </c>
      <c r="O182" t="str">
        <f>+VLOOKUP(Tabla4[[#This Row],[Columna2]],Variables_SINIM[],3,0)</f>
        <v>Educación Municipal</v>
      </c>
      <c r="P182" t="str">
        <f>+VLOOKUP(Tabla4[[#This Row],[Columna2]],Variables_SINIM[],4,0)</f>
        <v>D</v>
      </c>
      <c r="Q182" t="str">
        <f>+VLOOKUP(Tabla4[[#This Row],[Columna2]],Variables_SINIM[],5,0)</f>
        <v>Ingresos en Educación Municipal</v>
      </c>
    </row>
    <row r="183" spans="1:17">
      <c r="A183" t="str">
        <f t="shared" si="2"/>
        <v>IEDU023</v>
      </c>
      <c r="B183">
        <v>202</v>
      </c>
      <c r="C183" t="s">
        <v>1588</v>
      </c>
      <c r="D183" t="s">
        <v>1094</v>
      </c>
      <c r="E183" t="s">
        <v>1191</v>
      </c>
      <c r="F183" t="s">
        <v>1119</v>
      </c>
      <c r="G183" t="s">
        <v>1291</v>
      </c>
      <c r="H183" t="s">
        <v>459</v>
      </c>
      <c r="I183" t="s">
        <v>1143</v>
      </c>
      <c r="J183" t="s">
        <v>460</v>
      </c>
      <c r="L183">
        <f>+Tabla4[[#This Row],[Index]]</f>
        <v>202</v>
      </c>
      <c r="M183" t="s">
        <v>1589</v>
      </c>
      <c r="N183">
        <f>+VLOOKUP(Tabla4[[#This Row],[Columna2]],Variables_SINIM[],2,0)</f>
        <v>3</v>
      </c>
      <c r="O183" t="str">
        <f>+VLOOKUP(Tabla4[[#This Row],[Columna2]],Variables_SINIM[],3,0)</f>
        <v>Educación Municipal</v>
      </c>
      <c r="P183" t="str">
        <f>+VLOOKUP(Tabla4[[#This Row],[Columna2]],Variables_SINIM[],4,0)</f>
        <v>D</v>
      </c>
      <c r="Q183" t="str">
        <f>+VLOOKUP(Tabla4[[#This Row],[Columna2]],Variables_SINIM[],5,0)</f>
        <v>Ingresos en Educación Municipal</v>
      </c>
    </row>
    <row r="184" spans="1:17">
      <c r="A184" t="str">
        <f t="shared" si="2"/>
        <v>IEDU025</v>
      </c>
      <c r="B184">
        <v>205</v>
      </c>
      <c r="C184" t="s">
        <v>1594</v>
      </c>
      <c r="D184" t="s">
        <v>1065</v>
      </c>
      <c r="E184" t="s">
        <v>1161</v>
      </c>
      <c r="F184" t="s">
        <v>1103</v>
      </c>
      <c r="G184" t="s">
        <v>1291</v>
      </c>
      <c r="H184" t="s">
        <v>466</v>
      </c>
      <c r="I184" t="s">
        <v>1069</v>
      </c>
      <c r="J184" t="s">
        <v>467</v>
      </c>
      <c r="L184">
        <f>+Tabla4[[#This Row],[Index]]</f>
        <v>205</v>
      </c>
      <c r="M184" t="s">
        <v>1595</v>
      </c>
      <c r="N184">
        <f>+VLOOKUP(Tabla4[[#This Row],[Columna2]],Variables_SINIM[],2,0)</f>
        <v>3</v>
      </c>
      <c r="O184" t="str">
        <f>+VLOOKUP(Tabla4[[#This Row],[Columna2]],Variables_SINIM[],3,0)</f>
        <v>Educación Municipal</v>
      </c>
      <c r="P184" t="str">
        <f>+VLOOKUP(Tabla4[[#This Row],[Columna2]],Variables_SINIM[],4,0)</f>
        <v>E</v>
      </c>
      <c r="Q184" t="str">
        <f>+VLOOKUP(Tabla4[[#This Row],[Columna2]],Variables_SINIM[],5,0)</f>
        <v>Gastos en Educación Municipal</v>
      </c>
    </row>
    <row r="185" spans="1:17">
      <c r="A185" t="str">
        <f t="shared" si="2"/>
        <v>IEDU026</v>
      </c>
      <c r="B185">
        <v>203</v>
      </c>
      <c r="C185" t="s">
        <v>1590</v>
      </c>
      <c r="D185" t="s">
        <v>1065</v>
      </c>
      <c r="E185" t="s">
        <v>1161</v>
      </c>
      <c r="F185" t="s">
        <v>1217</v>
      </c>
      <c r="G185" t="s">
        <v>1291</v>
      </c>
      <c r="H185" t="s">
        <v>462</v>
      </c>
      <c r="I185" t="s">
        <v>1069</v>
      </c>
      <c r="J185" t="s">
        <v>463</v>
      </c>
      <c r="L185">
        <f>+Tabla4[[#This Row],[Index]]</f>
        <v>203</v>
      </c>
      <c r="M185" t="s">
        <v>1591</v>
      </c>
      <c r="N185">
        <f>+VLOOKUP(Tabla4[[#This Row],[Columna2]],Variables_SINIM[],2,0)</f>
        <v>3</v>
      </c>
      <c r="O185" t="str">
        <f>+VLOOKUP(Tabla4[[#This Row],[Columna2]],Variables_SINIM[],3,0)</f>
        <v>Educación Municipal</v>
      </c>
      <c r="P185" t="str">
        <f>+VLOOKUP(Tabla4[[#This Row],[Columna2]],Variables_SINIM[],4,0)</f>
        <v>E</v>
      </c>
      <c r="Q185" t="str">
        <f>+VLOOKUP(Tabla4[[#This Row],[Columna2]],Variables_SINIM[],5,0)</f>
        <v>Gastos en Educación Municipal</v>
      </c>
    </row>
    <row r="186" spans="1:17">
      <c r="A186" t="str">
        <f t="shared" si="2"/>
        <v>IEDU026.1</v>
      </c>
      <c r="B186">
        <v>219</v>
      </c>
      <c r="C186" t="s">
        <v>1629</v>
      </c>
      <c r="D186" t="s">
        <v>1065</v>
      </c>
      <c r="E186" t="s">
        <v>1161</v>
      </c>
      <c r="F186" t="s">
        <v>1217</v>
      </c>
      <c r="G186" t="s">
        <v>1291</v>
      </c>
      <c r="H186" t="s">
        <v>495</v>
      </c>
      <c r="I186" t="s">
        <v>1069</v>
      </c>
      <c r="J186" t="s">
        <v>496</v>
      </c>
      <c r="L186">
        <f>+Tabla4[[#This Row],[Index]]</f>
        <v>219</v>
      </c>
      <c r="M186" t="s">
        <v>1630</v>
      </c>
      <c r="N186">
        <f>+VLOOKUP(Tabla4[[#This Row],[Columna2]],Variables_SINIM[],2,0)</f>
        <v>3</v>
      </c>
      <c r="O186" t="str">
        <f>+VLOOKUP(Tabla4[[#This Row],[Columna2]],Variables_SINIM[],3,0)</f>
        <v>Educación Municipal</v>
      </c>
      <c r="P186" t="str">
        <f>+VLOOKUP(Tabla4[[#This Row],[Columna2]],Variables_SINIM[],4,0)</f>
        <v>F</v>
      </c>
      <c r="Q186" t="str">
        <f>+VLOOKUP(Tabla4[[#This Row],[Columna2]],Variables_SINIM[],5,0)</f>
        <v>Recursos Humanos en Sector Educación</v>
      </c>
    </row>
    <row r="187" spans="1:17">
      <c r="A187" t="str">
        <f t="shared" si="2"/>
        <v>IEDU027</v>
      </c>
      <c r="B187">
        <v>209</v>
      </c>
      <c r="C187" t="s">
        <v>1604</v>
      </c>
      <c r="D187" t="s">
        <v>1094</v>
      </c>
      <c r="E187" t="s">
        <v>1161</v>
      </c>
      <c r="F187" t="s">
        <v>1217</v>
      </c>
      <c r="G187" t="s">
        <v>1291</v>
      </c>
      <c r="H187" t="s">
        <v>474</v>
      </c>
      <c r="I187" t="s">
        <v>1143</v>
      </c>
      <c r="J187" t="s">
        <v>475</v>
      </c>
      <c r="L187">
        <f>+Tabla4[[#This Row],[Index]]</f>
        <v>209</v>
      </c>
      <c r="M187" t="s">
        <v>1605</v>
      </c>
      <c r="N187">
        <f>+VLOOKUP(Tabla4[[#This Row],[Columna2]],Variables_SINIM[],2,0)</f>
        <v>3</v>
      </c>
      <c r="O187" t="str">
        <f>+VLOOKUP(Tabla4[[#This Row],[Columna2]],Variables_SINIM[],3,0)</f>
        <v>Educación Municipal</v>
      </c>
      <c r="P187" t="str">
        <f>+VLOOKUP(Tabla4[[#This Row],[Columna2]],Variables_SINIM[],4,0)</f>
        <v>E</v>
      </c>
      <c r="Q187" t="str">
        <f>+VLOOKUP(Tabla4[[#This Row],[Columna2]],Variables_SINIM[],5,0)</f>
        <v>Gastos en Educación Municipal</v>
      </c>
    </row>
    <row r="188" spans="1:17">
      <c r="A188" t="str">
        <f t="shared" si="2"/>
        <v>IEDU028</v>
      </c>
      <c r="B188">
        <v>208</v>
      </c>
      <c r="C188" t="s">
        <v>1601</v>
      </c>
      <c r="D188" t="s">
        <v>1094</v>
      </c>
      <c r="E188" t="s">
        <v>1161</v>
      </c>
      <c r="F188" t="s">
        <v>1217</v>
      </c>
      <c r="G188" t="s">
        <v>1291</v>
      </c>
      <c r="H188" t="s">
        <v>1602</v>
      </c>
      <c r="I188" t="s">
        <v>1143</v>
      </c>
      <c r="J188" t="s">
        <v>473</v>
      </c>
      <c r="L188">
        <f>+Tabla4[[#This Row],[Index]]</f>
        <v>208</v>
      </c>
      <c r="M188" t="s">
        <v>1603</v>
      </c>
      <c r="N188">
        <f>+VLOOKUP(Tabla4[[#This Row],[Columna2]],Variables_SINIM[],2,0)</f>
        <v>3</v>
      </c>
      <c r="O188" t="str">
        <f>+VLOOKUP(Tabla4[[#This Row],[Columna2]],Variables_SINIM[],3,0)</f>
        <v>Educación Municipal</v>
      </c>
      <c r="P188" t="str">
        <f>+VLOOKUP(Tabla4[[#This Row],[Columna2]],Variables_SINIM[],4,0)</f>
        <v>E</v>
      </c>
      <c r="Q188" t="str">
        <f>+VLOOKUP(Tabla4[[#This Row],[Columna2]],Variables_SINIM[],5,0)</f>
        <v>Gastos en Educación Municipal</v>
      </c>
    </row>
    <row r="189" spans="1:17">
      <c r="A189" t="str">
        <f t="shared" si="2"/>
        <v>IEDU029</v>
      </c>
      <c r="B189">
        <v>204</v>
      </c>
      <c r="C189" t="s">
        <v>1592</v>
      </c>
      <c r="D189" t="s">
        <v>1065</v>
      </c>
      <c r="E189" t="s">
        <v>1161</v>
      </c>
      <c r="F189" t="s">
        <v>1495</v>
      </c>
      <c r="G189" t="s">
        <v>1291</v>
      </c>
      <c r="H189" t="s">
        <v>464</v>
      </c>
      <c r="I189" t="s">
        <v>1069</v>
      </c>
      <c r="J189" t="s">
        <v>465</v>
      </c>
      <c r="L189">
        <f>+Tabla4[[#This Row],[Index]]</f>
        <v>204</v>
      </c>
      <c r="M189" t="s">
        <v>1593</v>
      </c>
      <c r="N189">
        <f>+VLOOKUP(Tabla4[[#This Row],[Columna2]],Variables_SINIM[],2,0)</f>
        <v>3</v>
      </c>
      <c r="O189" t="str">
        <f>+VLOOKUP(Tabla4[[#This Row],[Columna2]],Variables_SINIM[],3,0)</f>
        <v>Educación Municipal</v>
      </c>
      <c r="P189" t="str">
        <f>+VLOOKUP(Tabla4[[#This Row],[Columna2]],Variables_SINIM[],4,0)</f>
        <v>E</v>
      </c>
      <c r="Q189" t="str">
        <f>+VLOOKUP(Tabla4[[#This Row],[Columna2]],Variables_SINIM[],5,0)</f>
        <v>Gastos en Educación Municipal</v>
      </c>
    </row>
    <row r="190" spans="1:17">
      <c r="A190" t="str">
        <f t="shared" si="2"/>
        <v>IEDU030</v>
      </c>
      <c r="B190">
        <v>207</v>
      </c>
      <c r="C190" t="s">
        <v>1599</v>
      </c>
      <c r="D190" t="s">
        <v>1094</v>
      </c>
      <c r="E190" t="s">
        <v>1161</v>
      </c>
      <c r="F190" t="s">
        <v>1495</v>
      </c>
      <c r="G190" t="s">
        <v>1291</v>
      </c>
      <c r="H190" t="s">
        <v>470</v>
      </c>
      <c r="I190" t="s">
        <v>1143</v>
      </c>
      <c r="J190" t="s">
        <v>471</v>
      </c>
      <c r="L190">
        <f>+Tabla4[[#This Row],[Index]]</f>
        <v>207</v>
      </c>
      <c r="M190" t="s">
        <v>1600</v>
      </c>
      <c r="N190">
        <f>+VLOOKUP(Tabla4[[#This Row],[Columna2]],Variables_SINIM[],2,0)</f>
        <v>3</v>
      </c>
      <c r="O190" t="str">
        <f>+VLOOKUP(Tabla4[[#This Row],[Columna2]],Variables_SINIM[],3,0)</f>
        <v>Educación Municipal</v>
      </c>
      <c r="P190" t="str">
        <f>+VLOOKUP(Tabla4[[#This Row],[Columna2]],Variables_SINIM[],4,0)</f>
        <v>E</v>
      </c>
      <c r="Q190" t="str">
        <f>+VLOOKUP(Tabla4[[#This Row],[Columna2]],Variables_SINIM[],5,0)</f>
        <v>Gastos en Educación Municipal</v>
      </c>
    </row>
    <row r="191" spans="1:17">
      <c r="A191" t="str">
        <f t="shared" si="2"/>
        <v>IEDU031</v>
      </c>
      <c r="B191">
        <v>206</v>
      </c>
      <c r="C191" t="s">
        <v>1596</v>
      </c>
      <c r="D191" t="s">
        <v>1065</v>
      </c>
      <c r="E191" t="s">
        <v>1278</v>
      </c>
      <c r="F191" t="s">
        <v>1597</v>
      </c>
      <c r="G191" t="s">
        <v>1291</v>
      </c>
      <c r="H191" t="s">
        <v>468</v>
      </c>
      <c r="I191" t="s">
        <v>1069</v>
      </c>
      <c r="J191" t="s">
        <v>469</v>
      </c>
      <c r="L191">
        <f>+Tabla4[[#This Row],[Index]]</f>
        <v>206</v>
      </c>
      <c r="M191" t="s">
        <v>1598</v>
      </c>
      <c r="N191">
        <f>+VLOOKUP(Tabla4[[#This Row],[Columna2]],Variables_SINIM[],2,0)</f>
        <v>3</v>
      </c>
      <c r="O191" t="str">
        <f>+VLOOKUP(Tabla4[[#This Row],[Columna2]],Variables_SINIM[],3,0)</f>
        <v>Educación Municipal</v>
      </c>
      <c r="P191" t="str">
        <f>+VLOOKUP(Tabla4[[#This Row],[Columna2]],Variables_SINIM[],4,0)</f>
        <v>E</v>
      </c>
      <c r="Q191" t="str">
        <f>+VLOOKUP(Tabla4[[#This Row],[Columna2]],Variables_SINIM[],5,0)</f>
        <v>Gastos en Educación Municipal</v>
      </c>
    </row>
    <row r="192" spans="1:17">
      <c r="A192" t="str">
        <f t="shared" si="2"/>
        <v>IEDU032</v>
      </c>
      <c r="B192">
        <v>210</v>
      </c>
      <c r="C192" t="s">
        <v>1606</v>
      </c>
      <c r="D192" t="s">
        <v>1094</v>
      </c>
      <c r="E192" t="s">
        <v>1161</v>
      </c>
      <c r="F192" t="s">
        <v>1607</v>
      </c>
      <c r="G192" t="s">
        <v>1291</v>
      </c>
      <c r="H192" t="s">
        <v>476</v>
      </c>
      <c r="I192" t="s">
        <v>1143</v>
      </c>
      <c r="J192" t="s">
        <v>477</v>
      </c>
      <c r="L192">
        <f>+Tabla4[[#This Row],[Index]]</f>
        <v>210</v>
      </c>
      <c r="M192" t="s">
        <v>1608</v>
      </c>
      <c r="N192">
        <f>+VLOOKUP(Tabla4[[#This Row],[Columna2]],Variables_SINIM[],2,0)</f>
        <v>3</v>
      </c>
      <c r="O192" t="str">
        <f>+VLOOKUP(Tabla4[[#This Row],[Columna2]],Variables_SINIM[],3,0)</f>
        <v>Educación Municipal</v>
      </c>
      <c r="P192" t="str">
        <f>+VLOOKUP(Tabla4[[#This Row],[Columna2]],Variables_SINIM[],4,0)</f>
        <v>E</v>
      </c>
      <c r="Q192" t="str">
        <f>+VLOOKUP(Tabla4[[#This Row],[Columna2]],Variables_SINIM[],5,0)</f>
        <v>Gastos en Educación Municipal</v>
      </c>
    </row>
    <row r="193" spans="1:17">
      <c r="A193" t="str">
        <f t="shared" si="2"/>
        <v>IEDU035</v>
      </c>
      <c r="B193">
        <v>220</v>
      </c>
      <c r="C193" t="s">
        <v>1631</v>
      </c>
      <c r="D193" t="s">
        <v>1366</v>
      </c>
      <c r="E193" t="s">
        <v>1618</v>
      </c>
      <c r="F193" t="s">
        <v>1632</v>
      </c>
      <c r="G193" t="s">
        <v>1291</v>
      </c>
      <c r="H193" t="s">
        <v>497</v>
      </c>
      <c r="I193" t="s">
        <v>301</v>
      </c>
      <c r="J193" t="s">
        <v>498</v>
      </c>
      <c r="L193">
        <f>+Tabla4[[#This Row],[Index]]</f>
        <v>220</v>
      </c>
      <c r="M193" t="s">
        <v>1633</v>
      </c>
      <c r="N193">
        <f>+VLOOKUP(Tabla4[[#This Row],[Columna2]],Variables_SINIM[],2,0)</f>
        <v>3</v>
      </c>
      <c r="O193" t="str">
        <f>+VLOOKUP(Tabla4[[#This Row],[Columna2]],Variables_SINIM[],3,0)</f>
        <v>Educación Municipal</v>
      </c>
      <c r="P193" t="str">
        <f>+VLOOKUP(Tabla4[[#This Row],[Columna2]],Variables_SINIM[],4,0)</f>
        <v>F</v>
      </c>
      <c r="Q193" t="str">
        <f>+VLOOKUP(Tabla4[[#This Row],[Columna2]],Variables_SINIM[],5,0)</f>
        <v>Recursos Humanos en Sector Educación</v>
      </c>
    </row>
    <row r="194" spans="1:17">
      <c r="A194" t="str">
        <f t="shared" ref="A194:A257" si="3">+J194</f>
        <v>IEDU036</v>
      </c>
      <c r="B194">
        <v>230</v>
      </c>
      <c r="C194" t="s">
        <v>1655</v>
      </c>
      <c r="D194" t="s">
        <v>1094</v>
      </c>
      <c r="E194" t="s">
        <v>1618</v>
      </c>
      <c r="F194" t="s">
        <v>1656</v>
      </c>
      <c r="G194" t="s">
        <v>1291</v>
      </c>
      <c r="H194" t="s">
        <v>1657</v>
      </c>
      <c r="I194" t="s">
        <v>1143</v>
      </c>
      <c r="J194" t="s">
        <v>524</v>
      </c>
      <c r="L194">
        <f>+Tabla4[[#This Row],[Index]]</f>
        <v>230</v>
      </c>
      <c r="M194" t="s">
        <v>1658</v>
      </c>
      <c r="N194">
        <f>+VLOOKUP(Tabla4[[#This Row],[Columna2]],Variables_SINIM[],2,0)</f>
        <v>3</v>
      </c>
      <c r="O194" t="str">
        <f>+VLOOKUP(Tabla4[[#This Row],[Columna2]],Variables_SINIM[],3,0)</f>
        <v>Educación Municipal</v>
      </c>
      <c r="P194" t="str">
        <f>+VLOOKUP(Tabla4[[#This Row],[Columna2]],Variables_SINIM[],4,0)</f>
        <v>F</v>
      </c>
      <c r="Q194" t="str">
        <f>+VLOOKUP(Tabla4[[#This Row],[Columna2]],Variables_SINIM[],5,0)</f>
        <v>Recursos Humanos en Sector Educación</v>
      </c>
    </row>
    <row r="195" spans="1:17">
      <c r="A195" t="str">
        <f t="shared" si="3"/>
        <v>IEDU037</v>
      </c>
      <c r="B195">
        <v>231</v>
      </c>
      <c r="C195" t="s">
        <v>1659</v>
      </c>
      <c r="D195" t="s">
        <v>1366</v>
      </c>
      <c r="E195" t="s">
        <v>1660</v>
      </c>
      <c r="F195" t="s">
        <v>1217</v>
      </c>
      <c r="G195" t="s">
        <v>1291</v>
      </c>
      <c r="H195" t="s">
        <v>1661</v>
      </c>
      <c r="I195" t="s">
        <v>301</v>
      </c>
      <c r="J195" t="s">
        <v>526</v>
      </c>
      <c r="L195">
        <f>+Tabla4[[#This Row],[Index]]</f>
        <v>231</v>
      </c>
      <c r="M195" t="s">
        <v>1662</v>
      </c>
      <c r="N195">
        <f>+VLOOKUP(Tabla4[[#This Row],[Columna2]],Variables_SINIM[],2,0)</f>
        <v>3</v>
      </c>
      <c r="O195" t="str">
        <f>+VLOOKUP(Tabla4[[#This Row],[Columna2]],Variables_SINIM[],3,0)</f>
        <v>Educación Municipal</v>
      </c>
      <c r="P195" t="str">
        <f>+VLOOKUP(Tabla4[[#This Row],[Columna2]],Variables_SINIM[],4,0)</f>
        <v>F</v>
      </c>
      <c r="Q195" t="str">
        <f>+VLOOKUP(Tabla4[[#This Row],[Columna2]],Variables_SINIM[],5,0)</f>
        <v>Recursos Humanos en Sector Educación</v>
      </c>
    </row>
    <row r="196" spans="1:17">
      <c r="A196" t="str">
        <f t="shared" si="3"/>
        <v>IEDU039</v>
      </c>
      <c r="B196">
        <v>229</v>
      </c>
      <c r="C196" t="s">
        <v>1653</v>
      </c>
      <c r="D196" t="s">
        <v>1366</v>
      </c>
      <c r="E196" t="s">
        <v>1454</v>
      </c>
      <c r="F196" t="s">
        <v>1217</v>
      </c>
      <c r="G196" t="s">
        <v>1291</v>
      </c>
      <c r="H196" t="s">
        <v>521</v>
      </c>
      <c r="I196" t="s">
        <v>301</v>
      </c>
      <c r="J196" t="s">
        <v>522</v>
      </c>
      <c r="L196">
        <f>+Tabla4[[#This Row],[Index]]</f>
        <v>229</v>
      </c>
      <c r="M196" t="s">
        <v>1654</v>
      </c>
      <c r="N196">
        <f>+VLOOKUP(Tabla4[[#This Row],[Columna2]],Variables_SINIM[],2,0)</f>
        <v>3</v>
      </c>
      <c r="O196" t="str">
        <f>+VLOOKUP(Tabla4[[#This Row],[Columna2]],Variables_SINIM[],3,0)</f>
        <v>Educación Municipal</v>
      </c>
      <c r="P196" t="str">
        <f>+VLOOKUP(Tabla4[[#This Row],[Columna2]],Variables_SINIM[],4,0)</f>
        <v>F</v>
      </c>
      <c r="Q196" t="str">
        <f>+VLOOKUP(Tabla4[[#This Row],[Columna2]],Variables_SINIM[],5,0)</f>
        <v>Recursos Humanos en Sector Educación</v>
      </c>
    </row>
    <row r="197" spans="1:17">
      <c r="A197" t="str">
        <f t="shared" si="3"/>
        <v>IEDU040</v>
      </c>
      <c r="B197">
        <v>226</v>
      </c>
      <c r="C197" t="s">
        <v>1646</v>
      </c>
      <c r="D197" t="s">
        <v>1366</v>
      </c>
      <c r="E197" t="s">
        <v>1367</v>
      </c>
      <c r="F197" t="s">
        <v>1217</v>
      </c>
      <c r="G197" t="s">
        <v>1291</v>
      </c>
      <c r="H197" t="s">
        <v>515</v>
      </c>
      <c r="I197" t="s">
        <v>1244</v>
      </c>
      <c r="J197" t="s">
        <v>516</v>
      </c>
      <c r="L197">
        <f>+Tabla4[[#This Row],[Index]]</f>
        <v>226</v>
      </c>
      <c r="M197" t="s">
        <v>1647</v>
      </c>
      <c r="N197">
        <f>+VLOOKUP(Tabla4[[#This Row],[Columna2]],Variables_SINIM[],2,0)</f>
        <v>3</v>
      </c>
      <c r="O197" t="str">
        <f>+VLOOKUP(Tabla4[[#This Row],[Columna2]],Variables_SINIM[],3,0)</f>
        <v>Educación Municipal</v>
      </c>
      <c r="P197" t="str">
        <f>+VLOOKUP(Tabla4[[#This Row],[Columna2]],Variables_SINIM[],4,0)</f>
        <v>F</v>
      </c>
      <c r="Q197" t="str">
        <f>+VLOOKUP(Tabla4[[#This Row],[Columna2]],Variables_SINIM[],5,0)</f>
        <v>Recursos Humanos en Sector Educación</v>
      </c>
    </row>
    <row r="198" spans="1:17">
      <c r="A198" t="str">
        <f t="shared" si="3"/>
        <v>IEDU040.1</v>
      </c>
      <c r="B198">
        <v>218</v>
      </c>
      <c r="C198" t="s">
        <v>1627</v>
      </c>
      <c r="D198" t="s">
        <v>1065</v>
      </c>
      <c r="E198" t="s">
        <v>1161</v>
      </c>
      <c r="F198" t="s">
        <v>1217</v>
      </c>
      <c r="G198" t="s">
        <v>1291</v>
      </c>
      <c r="H198" t="s">
        <v>493</v>
      </c>
      <c r="I198" t="s">
        <v>1069</v>
      </c>
      <c r="J198" t="s">
        <v>494</v>
      </c>
      <c r="L198">
        <f>+Tabla4[[#This Row],[Index]]</f>
        <v>218</v>
      </c>
      <c r="M198" t="s">
        <v>1628</v>
      </c>
      <c r="N198">
        <f>+VLOOKUP(Tabla4[[#This Row],[Columna2]],Variables_SINIM[],2,0)</f>
        <v>3</v>
      </c>
      <c r="O198" t="str">
        <f>+VLOOKUP(Tabla4[[#This Row],[Columna2]],Variables_SINIM[],3,0)</f>
        <v>Educación Municipal</v>
      </c>
      <c r="P198" t="str">
        <f>+VLOOKUP(Tabla4[[#This Row],[Columna2]],Variables_SINIM[],4,0)</f>
        <v>F</v>
      </c>
      <c r="Q198" t="str">
        <f>+VLOOKUP(Tabla4[[#This Row],[Columna2]],Variables_SINIM[],5,0)</f>
        <v>Recursos Humanos en Sector Educación</v>
      </c>
    </row>
    <row r="199" spans="1:17">
      <c r="A199" t="str">
        <f t="shared" si="3"/>
        <v>IEDU041</v>
      </c>
      <c r="B199">
        <v>225</v>
      </c>
      <c r="C199" t="s">
        <v>1643</v>
      </c>
      <c r="D199" t="s">
        <v>1366</v>
      </c>
      <c r="E199" t="s">
        <v>1644</v>
      </c>
      <c r="F199" t="s">
        <v>1217</v>
      </c>
      <c r="G199" t="s">
        <v>1291</v>
      </c>
      <c r="H199" t="s">
        <v>513</v>
      </c>
      <c r="I199" t="s">
        <v>1244</v>
      </c>
      <c r="J199" t="s">
        <v>514</v>
      </c>
      <c r="L199">
        <f>+Tabla4[[#This Row],[Index]]</f>
        <v>225</v>
      </c>
      <c r="M199" t="s">
        <v>1645</v>
      </c>
      <c r="N199">
        <f>+VLOOKUP(Tabla4[[#This Row],[Columna2]],Variables_SINIM[],2,0)</f>
        <v>3</v>
      </c>
      <c r="O199" t="str">
        <f>+VLOOKUP(Tabla4[[#This Row],[Columna2]],Variables_SINIM[],3,0)</f>
        <v>Educación Municipal</v>
      </c>
      <c r="P199" t="str">
        <f>+VLOOKUP(Tabla4[[#This Row],[Columna2]],Variables_SINIM[],4,0)</f>
        <v>F</v>
      </c>
      <c r="Q199" t="str">
        <f>+VLOOKUP(Tabla4[[#This Row],[Columna2]],Variables_SINIM[],5,0)</f>
        <v>Recursos Humanos en Sector Educación</v>
      </c>
    </row>
    <row r="200" spans="1:17">
      <c r="A200" t="str">
        <f t="shared" si="3"/>
        <v>IEDU042</v>
      </c>
      <c r="B200">
        <v>221</v>
      </c>
      <c r="C200" t="s">
        <v>1634</v>
      </c>
      <c r="D200" t="s">
        <v>1366</v>
      </c>
      <c r="E200" t="s">
        <v>1401</v>
      </c>
      <c r="F200" t="s">
        <v>1217</v>
      </c>
      <c r="G200" t="s">
        <v>1291</v>
      </c>
      <c r="H200" t="s">
        <v>505</v>
      </c>
      <c r="I200" t="s">
        <v>1244</v>
      </c>
      <c r="J200" t="s">
        <v>506</v>
      </c>
      <c r="L200">
        <f>+Tabla4[[#This Row],[Index]]</f>
        <v>221</v>
      </c>
      <c r="M200" t="s">
        <v>1635</v>
      </c>
      <c r="N200">
        <f>+VLOOKUP(Tabla4[[#This Row],[Columna2]],Variables_SINIM[],2,0)</f>
        <v>3</v>
      </c>
      <c r="O200" t="str">
        <f>+VLOOKUP(Tabla4[[#This Row],[Columna2]],Variables_SINIM[],3,0)</f>
        <v>Educación Municipal</v>
      </c>
      <c r="P200" t="str">
        <f>+VLOOKUP(Tabla4[[#This Row],[Columna2]],Variables_SINIM[],4,0)</f>
        <v>F</v>
      </c>
      <c r="Q200" t="str">
        <f>+VLOOKUP(Tabla4[[#This Row],[Columna2]],Variables_SINIM[],5,0)</f>
        <v>Recursos Humanos en Sector Educación</v>
      </c>
    </row>
    <row r="201" spans="1:17">
      <c r="A201" t="str">
        <f t="shared" si="3"/>
        <v>IEDU042.1</v>
      </c>
      <c r="B201">
        <v>215</v>
      </c>
      <c r="C201" t="s">
        <v>1620</v>
      </c>
      <c r="D201" t="s">
        <v>1065</v>
      </c>
      <c r="E201" t="s">
        <v>1161</v>
      </c>
      <c r="F201" t="s">
        <v>1217</v>
      </c>
      <c r="G201" t="s">
        <v>1291</v>
      </c>
      <c r="H201" t="s">
        <v>487</v>
      </c>
      <c r="I201" t="s">
        <v>1069</v>
      </c>
      <c r="J201" t="s">
        <v>488</v>
      </c>
      <c r="L201">
        <f>+Tabla4[[#This Row],[Index]]</f>
        <v>215</v>
      </c>
      <c r="M201" t="s">
        <v>1621</v>
      </c>
      <c r="N201">
        <f>+VLOOKUP(Tabla4[[#This Row],[Columna2]],Variables_SINIM[],2,0)</f>
        <v>3</v>
      </c>
      <c r="O201" t="str">
        <f>+VLOOKUP(Tabla4[[#This Row],[Columna2]],Variables_SINIM[],3,0)</f>
        <v>Educación Municipal</v>
      </c>
      <c r="P201" t="str">
        <f>+VLOOKUP(Tabla4[[#This Row],[Columna2]],Variables_SINIM[],4,0)</f>
        <v>F</v>
      </c>
      <c r="Q201" t="str">
        <f>+VLOOKUP(Tabla4[[#This Row],[Columna2]],Variables_SINIM[],5,0)</f>
        <v>Recursos Humanos en Sector Educación</v>
      </c>
    </row>
    <row r="202" spans="1:17">
      <c r="A202" t="str">
        <f t="shared" si="3"/>
        <v>IEDU043</v>
      </c>
      <c r="B202">
        <v>223</v>
      </c>
      <c r="C202" t="s">
        <v>1639</v>
      </c>
      <c r="D202" t="s">
        <v>1366</v>
      </c>
      <c r="E202" t="s">
        <v>336</v>
      </c>
      <c r="F202" t="s">
        <v>1217</v>
      </c>
      <c r="G202" t="s">
        <v>1291</v>
      </c>
      <c r="H202" t="s">
        <v>509</v>
      </c>
      <c r="I202" t="s">
        <v>1244</v>
      </c>
      <c r="J202" t="s">
        <v>510</v>
      </c>
      <c r="L202">
        <f>+Tabla4[[#This Row],[Index]]</f>
        <v>223</v>
      </c>
      <c r="M202" t="s">
        <v>1640</v>
      </c>
      <c r="N202">
        <f>+VLOOKUP(Tabla4[[#This Row],[Columna2]],Variables_SINIM[],2,0)</f>
        <v>3</v>
      </c>
      <c r="O202" t="str">
        <f>+VLOOKUP(Tabla4[[#This Row],[Columna2]],Variables_SINIM[],3,0)</f>
        <v>Educación Municipal</v>
      </c>
      <c r="P202" t="str">
        <f>+VLOOKUP(Tabla4[[#This Row],[Columna2]],Variables_SINIM[],4,0)</f>
        <v>F</v>
      </c>
      <c r="Q202" t="str">
        <f>+VLOOKUP(Tabla4[[#This Row],[Columna2]],Variables_SINIM[],5,0)</f>
        <v>Recursos Humanos en Sector Educación</v>
      </c>
    </row>
    <row r="203" spans="1:17">
      <c r="A203" t="str">
        <f t="shared" si="3"/>
        <v>IEDU043.1</v>
      </c>
      <c r="B203">
        <v>216</v>
      </c>
      <c r="C203" t="s">
        <v>1622</v>
      </c>
      <c r="D203" t="s">
        <v>1065</v>
      </c>
      <c r="E203" t="s">
        <v>1161</v>
      </c>
      <c r="F203" t="s">
        <v>1217</v>
      </c>
      <c r="G203" t="s">
        <v>1291</v>
      </c>
      <c r="H203" t="s">
        <v>489</v>
      </c>
      <c r="I203" t="s">
        <v>1069</v>
      </c>
      <c r="J203" t="s">
        <v>490</v>
      </c>
      <c r="L203">
        <f>+Tabla4[[#This Row],[Index]]</f>
        <v>216</v>
      </c>
      <c r="M203" t="s">
        <v>1623</v>
      </c>
      <c r="N203">
        <f>+VLOOKUP(Tabla4[[#This Row],[Columna2]],Variables_SINIM[],2,0)</f>
        <v>3</v>
      </c>
      <c r="O203" t="str">
        <f>+VLOOKUP(Tabla4[[#This Row],[Columna2]],Variables_SINIM[],3,0)</f>
        <v>Educación Municipal</v>
      </c>
      <c r="P203" t="str">
        <f>+VLOOKUP(Tabla4[[#This Row],[Columna2]],Variables_SINIM[],4,0)</f>
        <v>F</v>
      </c>
      <c r="Q203" t="str">
        <f>+VLOOKUP(Tabla4[[#This Row],[Columna2]],Variables_SINIM[],5,0)</f>
        <v>Recursos Humanos en Sector Educación</v>
      </c>
    </row>
    <row r="204" spans="1:17">
      <c r="A204" t="str">
        <f t="shared" si="3"/>
        <v>IEDU043.2</v>
      </c>
      <c r="B204">
        <v>217</v>
      </c>
      <c r="C204" t="s">
        <v>1624</v>
      </c>
      <c r="D204" t="s">
        <v>1065</v>
      </c>
      <c r="E204" t="s">
        <v>1161</v>
      </c>
      <c r="F204" t="s">
        <v>1217</v>
      </c>
      <c r="G204" t="s">
        <v>1291</v>
      </c>
      <c r="H204" t="s">
        <v>1625</v>
      </c>
      <c r="I204" t="s">
        <v>1069</v>
      </c>
      <c r="J204" t="s">
        <v>492</v>
      </c>
      <c r="L204">
        <f>+Tabla4[[#This Row],[Index]]</f>
        <v>217</v>
      </c>
      <c r="M204" t="s">
        <v>1626</v>
      </c>
      <c r="N204">
        <f>+VLOOKUP(Tabla4[[#This Row],[Columna2]],Variables_SINIM[],2,0)</f>
        <v>3</v>
      </c>
      <c r="O204" t="str">
        <f>+VLOOKUP(Tabla4[[#This Row],[Columna2]],Variables_SINIM[],3,0)</f>
        <v>Educación Municipal</v>
      </c>
      <c r="P204" t="str">
        <f>+VLOOKUP(Tabla4[[#This Row],[Columna2]],Variables_SINIM[],4,0)</f>
        <v>F</v>
      </c>
      <c r="Q204" t="str">
        <f>+VLOOKUP(Tabla4[[#This Row],[Columna2]],Variables_SINIM[],5,0)</f>
        <v>Recursos Humanos en Sector Educación</v>
      </c>
    </row>
    <row r="205" spans="1:17">
      <c r="A205" t="str">
        <f t="shared" si="3"/>
        <v>IEDU999</v>
      </c>
      <c r="B205">
        <v>196</v>
      </c>
      <c r="C205" t="s">
        <v>1572</v>
      </c>
      <c r="D205" t="s">
        <v>1065</v>
      </c>
      <c r="E205" t="s">
        <v>1102</v>
      </c>
      <c r="F205" t="s">
        <v>1573</v>
      </c>
      <c r="G205" t="s">
        <v>1291</v>
      </c>
      <c r="H205" t="s">
        <v>447</v>
      </c>
      <c r="I205" t="s">
        <v>1069</v>
      </c>
      <c r="J205" t="s">
        <v>448</v>
      </c>
      <c r="L205">
        <f>+Tabla4[[#This Row],[Index]]</f>
        <v>196</v>
      </c>
      <c r="M205" t="s">
        <v>1574</v>
      </c>
      <c r="N205">
        <f>+VLOOKUP(Tabla4[[#This Row],[Columna2]],Variables_SINIM[],2,0)</f>
        <v>3</v>
      </c>
      <c r="O205" t="str">
        <f>+VLOOKUP(Tabla4[[#This Row],[Columna2]],Variables_SINIM[],3,0)</f>
        <v>Educación Municipal</v>
      </c>
      <c r="P205" t="str">
        <f>+VLOOKUP(Tabla4[[#This Row],[Columna2]],Variables_SINIM[],4,0)</f>
        <v>D</v>
      </c>
      <c r="Q205" t="str">
        <f>+VLOOKUP(Tabla4[[#This Row],[Columna2]],Variables_SINIM[],5,0)</f>
        <v>Ingresos en Educación Municipal</v>
      </c>
    </row>
    <row r="206" spans="1:17">
      <c r="A206" t="str">
        <f t="shared" si="3"/>
        <v>IGEN001</v>
      </c>
      <c r="B206">
        <v>404</v>
      </c>
      <c r="C206" t="s">
        <v>2151</v>
      </c>
      <c r="D206" t="s">
        <v>1094</v>
      </c>
      <c r="E206" t="s">
        <v>9</v>
      </c>
      <c r="F206" t="s">
        <v>1656</v>
      </c>
      <c r="G206" t="s">
        <v>1068</v>
      </c>
      <c r="H206" t="s">
        <v>2152</v>
      </c>
      <c r="I206" t="s">
        <v>1143</v>
      </c>
      <c r="J206" t="s">
        <v>1029</v>
      </c>
      <c r="L206">
        <f>+Tabla4[[#This Row],[Index]]</f>
        <v>404</v>
      </c>
      <c r="M206" t="s">
        <v>2153</v>
      </c>
      <c r="N206">
        <f>+VLOOKUP(Tabla4[[#This Row],[Columna2]],Variables_SINIM[],2,0)</f>
        <v>8</v>
      </c>
      <c r="O206" t="str">
        <f>+VLOOKUP(Tabla4[[#This Row],[Columna2]],Variables_SINIM[],3,0)</f>
        <v>Género</v>
      </c>
      <c r="P206" t="str">
        <f>+VLOOKUP(Tabla4[[#This Row],[Columna2]],Variables_SINIM[],4,0)</f>
        <v>A</v>
      </c>
      <c r="Q206" t="str">
        <f>+VLOOKUP(Tabla4[[#This Row],[Columna2]],Variables_SINIM[],5,0)</f>
        <v>Dotación Municipal de Hombres y Mujeres</v>
      </c>
    </row>
    <row r="207" spans="1:17">
      <c r="A207" t="str">
        <f t="shared" si="3"/>
        <v>IGEN002</v>
      </c>
      <c r="B207">
        <v>405</v>
      </c>
      <c r="C207" t="s">
        <v>2154</v>
      </c>
      <c r="D207" t="s">
        <v>1094</v>
      </c>
      <c r="E207" t="s">
        <v>9</v>
      </c>
      <c r="F207" t="s">
        <v>2155</v>
      </c>
      <c r="G207" t="s">
        <v>1068</v>
      </c>
      <c r="H207" t="s">
        <v>2156</v>
      </c>
      <c r="I207" t="s">
        <v>1143</v>
      </c>
      <c r="J207" t="s">
        <v>1031</v>
      </c>
      <c r="L207">
        <f>+Tabla4[[#This Row],[Index]]</f>
        <v>405</v>
      </c>
      <c r="M207" t="s">
        <v>2157</v>
      </c>
      <c r="N207">
        <f>+VLOOKUP(Tabla4[[#This Row],[Columna2]],Variables_SINIM[],2,0)</f>
        <v>8</v>
      </c>
      <c r="O207" t="str">
        <f>+VLOOKUP(Tabla4[[#This Row],[Columna2]],Variables_SINIM[],3,0)</f>
        <v>Género</v>
      </c>
      <c r="P207" t="str">
        <f>+VLOOKUP(Tabla4[[#This Row],[Columna2]],Variables_SINIM[],4,0)</f>
        <v>A</v>
      </c>
      <c r="Q207" t="str">
        <f>+VLOOKUP(Tabla4[[#This Row],[Columna2]],Variables_SINIM[],5,0)</f>
        <v>Dotación Municipal de Hombres y Mujeres</v>
      </c>
    </row>
    <row r="208" spans="1:17">
      <c r="A208" t="str">
        <f t="shared" si="3"/>
        <v>IGEN003</v>
      </c>
      <c r="B208">
        <v>403</v>
      </c>
      <c r="C208" t="s">
        <v>2147</v>
      </c>
      <c r="D208" t="s">
        <v>1094</v>
      </c>
      <c r="E208" t="s">
        <v>9</v>
      </c>
      <c r="F208" t="s">
        <v>2148</v>
      </c>
      <c r="G208" t="s">
        <v>1068</v>
      </c>
      <c r="H208" t="s">
        <v>2149</v>
      </c>
      <c r="I208" t="s">
        <v>1143</v>
      </c>
      <c r="J208" t="s">
        <v>1027</v>
      </c>
      <c r="L208">
        <f>+Tabla4[[#This Row],[Index]]</f>
        <v>403</v>
      </c>
      <c r="M208" t="s">
        <v>2150</v>
      </c>
      <c r="N208">
        <f>+VLOOKUP(Tabla4[[#This Row],[Columna2]],Variables_SINIM[],2,0)</f>
        <v>8</v>
      </c>
      <c r="O208" t="str">
        <f>+VLOOKUP(Tabla4[[#This Row],[Columna2]],Variables_SINIM[],3,0)</f>
        <v>Género</v>
      </c>
      <c r="P208" t="str">
        <f>+VLOOKUP(Tabla4[[#This Row],[Columna2]],Variables_SINIM[],4,0)</f>
        <v>A</v>
      </c>
      <c r="Q208" t="str">
        <f>+VLOOKUP(Tabla4[[#This Row],[Columna2]],Variables_SINIM[],5,0)</f>
        <v>Dotación Municipal de Hombres y Mujeres</v>
      </c>
    </row>
    <row r="209" spans="1:17">
      <c r="A209" t="str">
        <f t="shared" si="3"/>
        <v>IGEN006</v>
      </c>
      <c r="B209">
        <v>402</v>
      </c>
      <c r="C209" t="s">
        <v>2144</v>
      </c>
      <c r="D209" t="s">
        <v>1366</v>
      </c>
      <c r="E209" t="s">
        <v>9</v>
      </c>
      <c r="F209" t="s">
        <v>2123</v>
      </c>
      <c r="G209" t="s">
        <v>1068</v>
      </c>
      <c r="H209" t="s">
        <v>2145</v>
      </c>
      <c r="I209" t="s">
        <v>1244</v>
      </c>
      <c r="J209" t="s">
        <v>989</v>
      </c>
      <c r="L209">
        <f>+Tabla4[[#This Row],[Index]]</f>
        <v>402</v>
      </c>
      <c r="M209" t="s">
        <v>2146</v>
      </c>
      <c r="N209">
        <f>+VLOOKUP(Tabla4[[#This Row],[Columna2]],Variables_SINIM[],2,0)</f>
        <v>8</v>
      </c>
      <c r="O209" t="str">
        <f>+VLOOKUP(Tabla4[[#This Row],[Columna2]],Variables_SINIM[],3,0)</f>
        <v>Género</v>
      </c>
      <c r="P209" t="str">
        <f>+VLOOKUP(Tabla4[[#This Row],[Columna2]],Variables_SINIM[],4,0)</f>
        <v>A</v>
      </c>
      <c r="Q209" t="str">
        <f>+VLOOKUP(Tabla4[[#This Row],[Columna2]],Variables_SINIM[],5,0)</f>
        <v>Dotación Municipal de Hombres y Mujeres</v>
      </c>
    </row>
    <row r="210" spans="1:17">
      <c r="A210" t="str">
        <f t="shared" si="3"/>
        <v>IPEEC</v>
      </c>
      <c r="B210">
        <v>164</v>
      </c>
      <c r="C210" t="s">
        <v>1476</v>
      </c>
      <c r="D210" t="s">
        <v>1366</v>
      </c>
      <c r="E210" t="s">
        <v>1477</v>
      </c>
      <c r="F210" t="s">
        <v>954</v>
      </c>
      <c r="G210" t="s">
        <v>1478</v>
      </c>
      <c r="H210" t="s">
        <v>370</v>
      </c>
      <c r="I210" t="s">
        <v>1244</v>
      </c>
      <c r="J210" t="s">
        <v>371</v>
      </c>
      <c r="L210">
        <f>+Tabla4[[#This Row],[Index]]</f>
        <v>164</v>
      </c>
      <c r="M210" t="s">
        <v>1479</v>
      </c>
      <c r="N210">
        <f>+VLOOKUP(Tabla4[[#This Row],[Columna2]],Variables_SINIM[],2,0)</f>
        <v>3</v>
      </c>
      <c r="O210" t="str">
        <f>+VLOOKUP(Tabla4[[#This Row],[Columna2]],Variables_SINIM[],3,0)</f>
        <v>Educación Municipal</v>
      </c>
      <c r="P210" t="str">
        <f>+VLOOKUP(Tabla4[[#This Row],[Columna2]],Variables_SINIM[],4,0)</f>
        <v>A</v>
      </c>
      <c r="Q210" t="str">
        <f>+VLOOKUP(Tabla4[[#This Row],[Columna2]],Variables_SINIM[],5,0)</f>
        <v>Antecedentes Generales de Educación</v>
      </c>
    </row>
    <row r="211" spans="1:17">
      <c r="A211" t="str">
        <f t="shared" si="3"/>
        <v>IRH01</v>
      </c>
      <c r="B211">
        <v>121</v>
      </c>
      <c r="C211" t="s">
        <v>2422</v>
      </c>
      <c r="D211" t="s">
        <v>1366</v>
      </c>
      <c r="E211" t="s">
        <v>1367</v>
      </c>
      <c r="F211" t="s">
        <v>1217</v>
      </c>
      <c r="G211" t="s">
        <v>1068</v>
      </c>
      <c r="H211" t="s">
        <v>1383</v>
      </c>
      <c r="I211" t="s">
        <v>1244</v>
      </c>
      <c r="J211" t="s">
        <v>316</v>
      </c>
      <c r="L211">
        <f>+Tabla4[[#This Row],[Index]]</f>
        <v>121</v>
      </c>
      <c r="M211" t="s">
        <v>1384</v>
      </c>
      <c r="N211">
        <f>+VLOOKUP(Tabla4[[#This Row],[Columna2]],Variables_SINIM[],2,0)</f>
        <v>2</v>
      </c>
      <c r="O211" t="str">
        <f>+VLOOKUP(Tabla4[[#This Row],[Columna2]],Variables_SINIM[],3,0)</f>
        <v>Recursos Humanos Municipal</v>
      </c>
      <c r="P211" t="str">
        <f>+VLOOKUP(Tabla4[[#This Row],[Columna2]],Variables_SINIM[],4,0)</f>
        <v>A</v>
      </c>
      <c r="Q211" t="str">
        <f>+VLOOKUP(Tabla4[[#This Row],[Columna2]],Variables_SINIM[],5,0)</f>
        <v>Personal de Planta</v>
      </c>
    </row>
    <row r="212" spans="1:17">
      <c r="A212" t="str">
        <f t="shared" si="3"/>
        <v>IRH02</v>
      </c>
      <c r="B212">
        <v>120</v>
      </c>
      <c r="C212" t="s">
        <v>2419</v>
      </c>
      <c r="D212" t="s">
        <v>1366</v>
      </c>
      <c r="E212" t="s">
        <v>1367</v>
      </c>
      <c r="F212" t="s">
        <v>1217</v>
      </c>
      <c r="G212" t="s">
        <v>1068</v>
      </c>
      <c r="H212" t="s">
        <v>1381</v>
      </c>
      <c r="I212" t="s">
        <v>1244</v>
      </c>
      <c r="J212" t="s">
        <v>310</v>
      </c>
      <c r="L212">
        <f>+Tabla4[[#This Row],[Index]]</f>
        <v>120</v>
      </c>
      <c r="M212" t="s">
        <v>1382</v>
      </c>
      <c r="N212">
        <f>+VLOOKUP(Tabla4[[#This Row],[Columna2]],Variables_SINIM[],2,0)</f>
        <v>2</v>
      </c>
      <c r="O212" t="str">
        <f>+VLOOKUP(Tabla4[[#This Row],[Columna2]],Variables_SINIM[],3,0)</f>
        <v>Recursos Humanos Municipal</v>
      </c>
      <c r="P212" t="str">
        <f>+VLOOKUP(Tabla4[[#This Row],[Columna2]],Variables_SINIM[],4,0)</f>
        <v>A</v>
      </c>
      <c r="Q212" t="str">
        <f>+VLOOKUP(Tabla4[[#This Row],[Columna2]],Variables_SINIM[],5,0)</f>
        <v>Personal de Planta</v>
      </c>
    </row>
    <row r="213" spans="1:17">
      <c r="A213" t="str">
        <f t="shared" si="3"/>
        <v>IRH03</v>
      </c>
      <c r="B213">
        <v>118</v>
      </c>
      <c r="C213" t="s">
        <v>2412</v>
      </c>
      <c r="D213" t="s">
        <v>1366</v>
      </c>
      <c r="E213" t="s">
        <v>9</v>
      </c>
      <c r="F213" t="s">
        <v>1217</v>
      </c>
      <c r="G213" t="s">
        <v>1068</v>
      </c>
      <c r="H213" t="s">
        <v>1377</v>
      </c>
      <c r="I213" t="s">
        <v>1244</v>
      </c>
      <c r="J213" t="s">
        <v>1017</v>
      </c>
      <c r="L213">
        <f>+Tabla4[[#This Row],[Index]]</f>
        <v>118</v>
      </c>
      <c r="M213" t="s">
        <v>1378</v>
      </c>
      <c r="N213">
        <f>+VLOOKUP(Tabla4[[#This Row],[Columna2]],Variables_SINIM[],2,0)</f>
        <v>8</v>
      </c>
      <c r="O213" t="str">
        <f>+VLOOKUP(Tabla4[[#This Row],[Columna2]],Variables_SINIM[],3,0)</f>
        <v>Género</v>
      </c>
      <c r="P213" t="str">
        <f>+VLOOKUP(Tabla4[[#This Row],[Columna2]],Variables_SINIM[],4,0)</f>
        <v>A</v>
      </c>
      <c r="Q213" t="str">
        <f>+VLOOKUP(Tabla4[[#This Row],[Columna2]],Variables_SINIM[],5,0)</f>
        <v>Dotación Municipal de Hombres y Mujeres</v>
      </c>
    </row>
    <row r="214" spans="1:17">
      <c r="A214" t="str">
        <f t="shared" si="3"/>
        <v>IRH04</v>
      </c>
      <c r="B214">
        <v>119</v>
      </c>
      <c r="C214" t="s">
        <v>2414</v>
      </c>
      <c r="D214" t="s">
        <v>1366</v>
      </c>
      <c r="E214" t="s">
        <v>9</v>
      </c>
      <c r="F214" t="s">
        <v>1217</v>
      </c>
      <c r="G214" t="s">
        <v>1068</v>
      </c>
      <c r="H214" t="s">
        <v>1379</v>
      </c>
      <c r="I214" t="s">
        <v>1244</v>
      </c>
      <c r="J214" t="s">
        <v>1021</v>
      </c>
      <c r="L214">
        <f>+Tabla4[[#This Row],[Index]]</f>
        <v>119</v>
      </c>
      <c r="M214" t="s">
        <v>1380</v>
      </c>
      <c r="N214">
        <f>+VLOOKUP(Tabla4[[#This Row],[Columna2]],Variables_SINIM[],2,0)</f>
        <v>8</v>
      </c>
      <c r="O214" t="str">
        <f>+VLOOKUP(Tabla4[[#This Row],[Columna2]],Variables_SINIM[],3,0)</f>
        <v>Género</v>
      </c>
      <c r="P214" t="str">
        <f>+VLOOKUP(Tabla4[[#This Row],[Columna2]],Variables_SINIM[],4,0)</f>
        <v>A</v>
      </c>
      <c r="Q214" t="str">
        <f>+VLOOKUP(Tabla4[[#This Row],[Columna2]],Variables_SINIM[],5,0)</f>
        <v>Dotación Municipal de Hombres y Mujeres</v>
      </c>
    </row>
    <row r="215" spans="1:17">
      <c r="A215" t="str">
        <f t="shared" si="3"/>
        <v>IRH05</v>
      </c>
      <c r="B215">
        <v>117</v>
      </c>
      <c r="C215" t="s">
        <v>2418</v>
      </c>
      <c r="D215" t="s">
        <v>1366</v>
      </c>
      <c r="E215" t="s">
        <v>1367</v>
      </c>
      <c r="F215" t="s">
        <v>1217</v>
      </c>
      <c r="G215" t="s">
        <v>1068</v>
      </c>
      <c r="H215" t="s">
        <v>1375</v>
      </c>
      <c r="I215" t="s">
        <v>1244</v>
      </c>
      <c r="J215" t="s">
        <v>308</v>
      </c>
      <c r="L215">
        <f>+Tabla4[[#This Row],[Index]]</f>
        <v>117</v>
      </c>
      <c r="M215" t="s">
        <v>1376</v>
      </c>
      <c r="N215">
        <f>+VLOOKUP(Tabla4[[#This Row],[Columna2]],Variables_SINIM[],2,0)</f>
        <v>2</v>
      </c>
      <c r="O215" t="str">
        <f>+VLOOKUP(Tabla4[[#This Row],[Columna2]],Variables_SINIM[],3,0)</f>
        <v>Recursos Humanos Municipal</v>
      </c>
      <c r="P215" t="str">
        <f>+VLOOKUP(Tabla4[[#This Row],[Columna2]],Variables_SINIM[],4,0)</f>
        <v>A</v>
      </c>
      <c r="Q215" t="str">
        <f>+VLOOKUP(Tabla4[[#This Row],[Columna2]],Variables_SINIM[],5,0)</f>
        <v>Personal de Planta</v>
      </c>
    </row>
    <row r="216" spans="1:17">
      <c r="A216" t="str">
        <f t="shared" si="3"/>
        <v>IRH06</v>
      </c>
      <c r="B216">
        <v>114</v>
      </c>
      <c r="C216" t="s">
        <v>2420</v>
      </c>
      <c r="D216" t="s">
        <v>1366</v>
      </c>
      <c r="E216" t="s">
        <v>1367</v>
      </c>
      <c r="F216" t="s">
        <v>1217</v>
      </c>
      <c r="G216" t="s">
        <v>1068</v>
      </c>
      <c r="H216" t="s">
        <v>1368</v>
      </c>
      <c r="I216" t="s">
        <v>1244</v>
      </c>
      <c r="J216" t="s">
        <v>312</v>
      </c>
      <c r="L216">
        <f>+Tabla4[[#This Row],[Index]]</f>
        <v>114</v>
      </c>
      <c r="M216" t="s">
        <v>1369</v>
      </c>
      <c r="N216">
        <f>+VLOOKUP(Tabla4[[#This Row],[Columna2]],Variables_SINIM[],2,0)</f>
        <v>2</v>
      </c>
      <c r="O216" t="str">
        <f>+VLOOKUP(Tabla4[[#This Row],[Columna2]],Variables_SINIM[],3,0)</f>
        <v>Recursos Humanos Municipal</v>
      </c>
      <c r="P216" t="str">
        <f>+VLOOKUP(Tabla4[[#This Row],[Columna2]],Variables_SINIM[],4,0)</f>
        <v>A</v>
      </c>
      <c r="Q216" t="str">
        <f>+VLOOKUP(Tabla4[[#This Row],[Columna2]],Variables_SINIM[],5,0)</f>
        <v>Personal de Planta</v>
      </c>
    </row>
    <row r="217" spans="1:17">
      <c r="A217" t="str">
        <f t="shared" si="3"/>
        <v>IRH07</v>
      </c>
      <c r="B217">
        <v>115</v>
      </c>
      <c r="C217" t="s">
        <v>2421</v>
      </c>
      <c r="D217" t="s">
        <v>1366</v>
      </c>
      <c r="E217" t="s">
        <v>1367</v>
      </c>
      <c r="F217" t="s">
        <v>1217</v>
      </c>
      <c r="G217" t="s">
        <v>1068</v>
      </c>
      <c r="H217" t="s">
        <v>1370</v>
      </c>
      <c r="I217" t="s">
        <v>1244</v>
      </c>
      <c r="J217" t="s">
        <v>314</v>
      </c>
      <c r="L217">
        <f>+Tabla4[[#This Row],[Index]]</f>
        <v>115</v>
      </c>
      <c r="M217" t="s">
        <v>1371</v>
      </c>
      <c r="N217">
        <f>+VLOOKUP(Tabla4[[#This Row],[Columna2]],Variables_SINIM[],2,0)</f>
        <v>2</v>
      </c>
      <c r="O217" t="str">
        <f>+VLOOKUP(Tabla4[[#This Row],[Columna2]],Variables_SINIM[],3,0)</f>
        <v>Recursos Humanos Municipal</v>
      </c>
      <c r="P217" t="str">
        <f>+VLOOKUP(Tabla4[[#This Row],[Columna2]],Variables_SINIM[],4,0)</f>
        <v>A</v>
      </c>
      <c r="Q217" t="str">
        <f>+VLOOKUP(Tabla4[[#This Row],[Columna2]],Variables_SINIM[],5,0)</f>
        <v>Personal de Planta</v>
      </c>
    </row>
    <row r="218" spans="1:17">
      <c r="A218" t="str">
        <f t="shared" si="3"/>
        <v>IRH08</v>
      </c>
      <c r="B218">
        <v>135</v>
      </c>
      <c r="C218" t="s">
        <v>2427</v>
      </c>
      <c r="D218" t="s">
        <v>1366</v>
      </c>
      <c r="E218" t="s">
        <v>1401</v>
      </c>
      <c r="F218" t="s">
        <v>1217</v>
      </c>
      <c r="G218" t="s">
        <v>1068</v>
      </c>
      <c r="H218" t="s">
        <v>1412</v>
      </c>
      <c r="I218" t="s">
        <v>1244</v>
      </c>
      <c r="J218" t="s">
        <v>327</v>
      </c>
      <c r="L218">
        <f>+Tabla4[[#This Row],[Index]]</f>
        <v>135</v>
      </c>
      <c r="M218" t="s">
        <v>1413</v>
      </c>
      <c r="N218">
        <f>+VLOOKUP(Tabla4[[#This Row],[Columna2]],Variables_SINIM[],2,0)</f>
        <v>2</v>
      </c>
      <c r="O218" t="str">
        <f>+VLOOKUP(Tabla4[[#This Row],[Columna2]],Variables_SINIM[],3,0)</f>
        <v>Recursos Humanos Municipal</v>
      </c>
      <c r="P218" t="str">
        <f>+VLOOKUP(Tabla4[[#This Row],[Columna2]],Variables_SINIM[],4,0)</f>
        <v>B</v>
      </c>
      <c r="Q218" t="str">
        <f>+VLOOKUP(Tabla4[[#This Row],[Columna2]],Variables_SINIM[],5,0)</f>
        <v>Personal a Contrata</v>
      </c>
    </row>
    <row r="219" spans="1:17">
      <c r="A219" t="str">
        <f t="shared" si="3"/>
        <v>IRH09</v>
      </c>
      <c r="B219">
        <v>134</v>
      </c>
      <c r="C219" t="s">
        <v>2425</v>
      </c>
      <c r="D219" t="s">
        <v>1366</v>
      </c>
      <c r="E219" t="s">
        <v>1401</v>
      </c>
      <c r="F219" t="s">
        <v>1217</v>
      </c>
      <c r="G219" t="s">
        <v>1068</v>
      </c>
      <c r="H219" t="s">
        <v>1410</v>
      </c>
      <c r="I219" t="s">
        <v>1244</v>
      </c>
      <c r="J219" t="s">
        <v>323</v>
      </c>
      <c r="L219">
        <f>+Tabla4[[#This Row],[Index]]</f>
        <v>134</v>
      </c>
      <c r="M219" t="s">
        <v>1411</v>
      </c>
      <c r="N219">
        <f>+VLOOKUP(Tabla4[[#This Row],[Columna2]],Variables_SINIM[],2,0)</f>
        <v>2</v>
      </c>
      <c r="O219" t="str">
        <f>+VLOOKUP(Tabla4[[#This Row],[Columna2]],Variables_SINIM[],3,0)</f>
        <v>Recursos Humanos Municipal</v>
      </c>
      <c r="P219" t="str">
        <f>+VLOOKUP(Tabla4[[#This Row],[Columna2]],Variables_SINIM[],4,0)</f>
        <v>B</v>
      </c>
      <c r="Q219" t="str">
        <f>+VLOOKUP(Tabla4[[#This Row],[Columna2]],Variables_SINIM[],5,0)</f>
        <v>Personal a Contrata</v>
      </c>
    </row>
    <row r="220" spans="1:17">
      <c r="A220" t="str">
        <f t="shared" si="3"/>
        <v>IRH10</v>
      </c>
      <c r="B220">
        <v>132</v>
      </c>
      <c r="C220" t="s">
        <v>2411</v>
      </c>
      <c r="D220" t="s">
        <v>1366</v>
      </c>
      <c r="E220" t="s">
        <v>9</v>
      </c>
      <c r="F220" t="s">
        <v>1217</v>
      </c>
      <c r="G220" t="s">
        <v>1068</v>
      </c>
      <c r="H220" t="s">
        <v>1406</v>
      </c>
      <c r="I220" t="s">
        <v>1244</v>
      </c>
      <c r="J220" t="s">
        <v>1015</v>
      </c>
      <c r="L220">
        <f>+Tabla4[[#This Row],[Index]]</f>
        <v>132</v>
      </c>
      <c r="M220" t="s">
        <v>1407</v>
      </c>
      <c r="N220">
        <f>+VLOOKUP(Tabla4[[#This Row],[Columna2]],Variables_SINIM[],2,0)</f>
        <v>8</v>
      </c>
      <c r="O220" t="str">
        <f>+VLOOKUP(Tabla4[[#This Row],[Columna2]],Variables_SINIM[],3,0)</f>
        <v>Género</v>
      </c>
      <c r="P220" t="str">
        <f>+VLOOKUP(Tabla4[[#This Row],[Columna2]],Variables_SINIM[],4,0)</f>
        <v>A</v>
      </c>
      <c r="Q220" t="str">
        <f>+VLOOKUP(Tabla4[[#This Row],[Columna2]],Variables_SINIM[],5,0)</f>
        <v>Dotación Municipal de Hombres y Mujeres</v>
      </c>
    </row>
    <row r="221" spans="1:17">
      <c r="A221" t="str">
        <f t="shared" si="3"/>
        <v>IRH11</v>
      </c>
      <c r="B221">
        <v>133</v>
      </c>
      <c r="C221" t="s">
        <v>2413</v>
      </c>
      <c r="D221" t="s">
        <v>1366</v>
      </c>
      <c r="E221" t="s">
        <v>9</v>
      </c>
      <c r="F221" t="s">
        <v>1217</v>
      </c>
      <c r="G221" t="s">
        <v>1068</v>
      </c>
      <c r="H221" t="s">
        <v>1408</v>
      </c>
      <c r="I221" t="s">
        <v>1244</v>
      </c>
      <c r="J221" t="s">
        <v>1019</v>
      </c>
      <c r="L221">
        <f>+Tabla4[[#This Row],[Index]]</f>
        <v>133</v>
      </c>
      <c r="M221" t="s">
        <v>1409</v>
      </c>
      <c r="N221">
        <f>+VLOOKUP(Tabla4[[#This Row],[Columna2]],Variables_SINIM[],2,0)</f>
        <v>8</v>
      </c>
      <c r="O221" t="str">
        <f>+VLOOKUP(Tabla4[[#This Row],[Columna2]],Variables_SINIM[],3,0)</f>
        <v>Género</v>
      </c>
      <c r="P221" t="str">
        <f>+VLOOKUP(Tabla4[[#This Row],[Columna2]],Variables_SINIM[],4,0)</f>
        <v>A</v>
      </c>
      <c r="Q221" t="str">
        <f>+VLOOKUP(Tabla4[[#This Row],[Columna2]],Variables_SINIM[],5,0)</f>
        <v>Dotación Municipal de Hombres y Mujeres</v>
      </c>
    </row>
    <row r="222" spans="1:17">
      <c r="A222" t="str">
        <f t="shared" si="3"/>
        <v>IRH12</v>
      </c>
      <c r="B222">
        <v>131</v>
      </c>
      <c r="C222" t="s">
        <v>2424</v>
      </c>
      <c r="D222" t="s">
        <v>1366</v>
      </c>
      <c r="E222" t="s">
        <v>1401</v>
      </c>
      <c r="F222" t="s">
        <v>1217</v>
      </c>
      <c r="G222" t="s">
        <v>1068</v>
      </c>
      <c r="H222" t="s">
        <v>1404</v>
      </c>
      <c r="I222" t="s">
        <v>1244</v>
      </c>
      <c r="J222" t="s">
        <v>321</v>
      </c>
      <c r="L222">
        <f>+Tabla4[[#This Row],[Index]]</f>
        <v>131</v>
      </c>
      <c r="M222" t="s">
        <v>1405</v>
      </c>
      <c r="N222">
        <f>+VLOOKUP(Tabla4[[#This Row],[Columna2]],Variables_SINIM[],2,0)</f>
        <v>2</v>
      </c>
      <c r="O222" t="str">
        <f>+VLOOKUP(Tabla4[[#This Row],[Columna2]],Variables_SINIM[],3,0)</f>
        <v>Recursos Humanos Municipal</v>
      </c>
      <c r="P222" t="str">
        <f>+VLOOKUP(Tabla4[[#This Row],[Columna2]],Variables_SINIM[],4,0)</f>
        <v>B</v>
      </c>
      <c r="Q222" t="str">
        <f>+VLOOKUP(Tabla4[[#This Row],[Columna2]],Variables_SINIM[],5,0)</f>
        <v>Personal a Contrata</v>
      </c>
    </row>
    <row r="223" spans="1:17">
      <c r="A223" t="str">
        <f t="shared" si="3"/>
        <v>IRH14</v>
      </c>
      <c r="B223">
        <v>130</v>
      </c>
      <c r="C223" t="s">
        <v>2426</v>
      </c>
      <c r="D223" t="s">
        <v>1366</v>
      </c>
      <c r="E223" t="s">
        <v>1401</v>
      </c>
      <c r="F223" t="s">
        <v>1217</v>
      </c>
      <c r="G223" t="s">
        <v>1068</v>
      </c>
      <c r="H223" t="s">
        <v>1402</v>
      </c>
      <c r="I223" t="s">
        <v>1244</v>
      </c>
      <c r="J223" t="s">
        <v>325</v>
      </c>
      <c r="L223">
        <f>+Tabla4[[#This Row],[Index]]</f>
        <v>130</v>
      </c>
      <c r="M223" t="s">
        <v>1403</v>
      </c>
      <c r="N223">
        <f>+VLOOKUP(Tabla4[[#This Row],[Columna2]],Variables_SINIM[],2,0)</f>
        <v>2</v>
      </c>
      <c r="O223" t="str">
        <f>+VLOOKUP(Tabla4[[#This Row],[Columna2]],Variables_SINIM[],3,0)</f>
        <v>Recursos Humanos Municipal</v>
      </c>
      <c r="P223" t="str">
        <f>+VLOOKUP(Tabla4[[#This Row],[Columna2]],Variables_SINIM[],4,0)</f>
        <v>B</v>
      </c>
      <c r="Q223" t="str">
        <f>+VLOOKUP(Tabla4[[#This Row],[Columna2]],Variables_SINIM[],5,0)</f>
        <v>Personal a Contrata</v>
      </c>
    </row>
    <row r="224" spans="1:17">
      <c r="A224" t="str">
        <f t="shared" si="3"/>
        <v>IRH15</v>
      </c>
      <c r="B224">
        <v>151</v>
      </c>
      <c r="C224" t="s">
        <v>2437</v>
      </c>
      <c r="D224" t="s">
        <v>1366</v>
      </c>
      <c r="E224" t="s">
        <v>336</v>
      </c>
      <c r="F224" t="s">
        <v>1217</v>
      </c>
      <c r="G224" t="s">
        <v>1068</v>
      </c>
      <c r="H224" t="s">
        <v>1444</v>
      </c>
      <c r="I224" t="s">
        <v>1244</v>
      </c>
      <c r="J224" t="s">
        <v>348</v>
      </c>
      <c r="K224" t="s">
        <v>1217</v>
      </c>
      <c r="L224">
        <f>+Tabla4[[#This Row],[Index]]</f>
        <v>151</v>
      </c>
      <c r="M224" t="s">
        <v>1445</v>
      </c>
      <c r="N224">
        <f>+VLOOKUP(Tabla4[[#This Row],[Columna2]],Variables_SINIM[],2,0)</f>
        <v>2</v>
      </c>
      <c r="O224" t="str">
        <f>+VLOOKUP(Tabla4[[#This Row],[Columna2]],Variables_SINIM[],3,0)</f>
        <v>Recursos Humanos Municipal</v>
      </c>
      <c r="P224" t="str">
        <f>+VLOOKUP(Tabla4[[#This Row],[Columna2]],Variables_SINIM[],4,0)</f>
        <v>C</v>
      </c>
      <c r="Q224" t="str">
        <f>+VLOOKUP(Tabla4[[#This Row],[Columna2]],Variables_SINIM[],5,0)</f>
        <v>Honorarios</v>
      </c>
    </row>
    <row r="225" spans="1:17">
      <c r="A225" t="str">
        <f t="shared" si="3"/>
        <v>IRH15=G</v>
      </c>
      <c r="B225">
        <v>535</v>
      </c>
      <c r="C225" s="6" t="s">
        <v>2329</v>
      </c>
      <c r="D225" t="s">
        <v>1366</v>
      </c>
      <c r="E225" t="s">
        <v>9</v>
      </c>
      <c r="F225" t="s">
        <v>1217</v>
      </c>
      <c r="G225" t="s">
        <v>1068</v>
      </c>
      <c r="H225" t="s">
        <v>1022</v>
      </c>
      <c r="I225" t="s">
        <v>301</v>
      </c>
      <c r="J225" s="6" t="s">
        <v>1023</v>
      </c>
      <c r="L225">
        <f>+Tabla4[[#This Row],[Index]]</f>
        <v>535</v>
      </c>
      <c r="N225">
        <f>+VLOOKUP(Tabla4[[#This Row],[Columna2]],Variables_SINIM[],2,0)</f>
        <v>8</v>
      </c>
      <c r="O225" t="str">
        <f>+VLOOKUP(Tabla4[[#This Row],[Columna2]],Variables_SINIM[],3,0)</f>
        <v>Género</v>
      </c>
      <c r="P225" t="str">
        <f>+VLOOKUP(Tabla4[[#This Row],[Columna2]],Variables_SINIM[],4,0)</f>
        <v>A</v>
      </c>
      <c r="Q225" t="str">
        <f>+VLOOKUP(Tabla4[[#This Row],[Columna2]],Variables_SINIM[],5,0)</f>
        <v>Dotación Municipal de Hombres y Mujeres</v>
      </c>
    </row>
    <row r="226" spans="1:17">
      <c r="A226" t="str">
        <f t="shared" si="3"/>
        <v>IRH16</v>
      </c>
      <c r="B226">
        <v>144</v>
      </c>
      <c r="C226" t="s">
        <v>2436</v>
      </c>
      <c r="D226" t="s">
        <v>1366</v>
      </c>
      <c r="E226" t="s">
        <v>336</v>
      </c>
      <c r="F226" t="s">
        <v>1217</v>
      </c>
      <c r="G226" t="s">
        <v>1068</v>
      </c>
      <c r="H226" t="s">
        <v>1430</v>
      </c>
      <c r="I226" t="s">
        <v>1244</v>
      </c>
      <c r="J226" t="s">
        <v>346</v>
      </c>
      <c r="L226">
        <f>+Tabla4[[#This Row],[Index]]</f>
        <v>144</v>
      </c>
      <c r="M226" t="s">
        <v>1431</v>
      </c>
      <c r="N226">
        <f>+VLOOKUP(Tabla4[[#This Row],[Columna2]],Variables_SINIM[],2,0)</f>
        <v>2</v>
      </c>
      <c r="O226" t="str">
        <f>+VLOOKUP(Tabla4[[#This Row],[Columna2]],Variables_SINIM[],3,0)</f>
        <v>Recursos Humanos Municipal</v>
      </c>
      <c r="P226" t="str">
        <f>+VLOOKUP(Tabla4[[#This Row],[Columna2]],Variables_SINIM[],4,0)</f>
        <v>C</v>
      </c>
      <c r="Q226" t="str">
        <f>+VLOOKUP(Tabla4[[#This Row],[Columna2]],Variables_SINIM[],5,0)</f>
        <v>Honorarios</v>
      </c>
    </row>
    <row r="227" spans="1:17">
      <c r="A227" t="str">
        <f t="shared" si="3"/>
        <v>IRH16=G</v>
      </c>
      <c r="B227">
        <v>536</v>
      </c>
      <c r="C227" s="6" t="s">
        <v>2330</v>
      </c>
      <c r="D227" t="s">
        <v>1366</v>
      </c>
      <c r="E227" t="s">
        <v>9</v>
      </c>
      <c r="F227" t="s">
        <v>1217</v>
      </c>
      <c r="G227" t="s">
        <v>1068</v>
      </c>
      <c r="H227" t="s">
        <v>1024</v>
      </c>
      <c r="I227" t="s">
        <v>301</v>
      </c>
      <c r="J227" s="6" t="s">
        <v>1025</v>
      </c>
      <c r="L227">
        <f>+Tabla4[[#This Row],[Index]]</f>
        <v>536</v>
      </c>
      <c r="N227">
        <f>+VLOOKUP(Tabla4[[#This Row],[Columna2]],Variables_SINIM[],2,0)</f>
        <v>8</v>
      </c>
      <c r="O227" t="str">
        <f>+VLOOKUP(Tabla4[[#This Row],[Columna2]],Variables_SINIM[],3,0)</f>
        <v>Género</v>
      </c>
      <c r="P227" t="str">
        <f>+VLOOKUP(Tabla4[[#This Row],[Columna2]],Variables_SINIM[],4,0)</f>
        <v>A</v>
      </c>
      <c r="Q227" t="str">
        <f>+VLOOKUP(Tabla4[[#This Row],[Columna2]],Variables_SINIM[],5,0)</f>
        <v>Dotación Municipal de Hombres y Mujeres</v>
      </c>
    </row>
    <row r="228" spans="1:17">
      <c r="A228" t="str">
        <f t="shared" si="3"/>
        <v>IRH17</v>
      </c>
      <c r="B228">
        <v>156</v>
      </c>
      <c r="C228" t="s">
        <v>2438</v>
      </c>
      <c r="D228" t="s">
        <v>1366</v>
      </c>
      <c r="E228" t="s">
        <v>1454</v>
      </c>
      <c r="F228" t="s">
        <v>1217</v>
      </c>
      <c r="G228" t="s">
        <v>1068</v>
      </c>
      <c r="H228" t="s">
        <v>1455</v>
      </c>
      <c r="I228" t="s">
        <v>1244</v>
      </c>
      <c r="J228" t="s">
        <v>352</v>
      </c>
      <c r="L228">
        <f>+Tabla4[[#This Row],[Index]]</f>
        <v>156</v>
      </c>
      <c r="M228" t="s">
        <v>1456</v>
      </c>
      <c r="N228">
        <f>+VLOOKUP(Tabla4[[#This Row],[Columna2]],Variables_SINIM[],2,0)</f>
        <v>2</v>
      </c>
      <c r="O228" t="str">
        <f>+VLOOKUP(Tabla4[[#This Row],[Columna2]],Variables_SINIM[],3,0)</f>
        <v>Recursos Humanos Municipal</v>
      </c>
      <c r="P228" t="str">
        <f>+VLOOKUP(Tabla4[[#This Row],[Columna2]],Variables_SINIM[],4,0)</f>
        <v>D</v>
      </c>
      <c r="Q228" t="str">
        <f>+VLOOKUP(Tabla4[[#This Row],[Columna2]],Variables_SINIM[],5,0)</f>
        <v>Otros Indicadores</v>
      </c>
    </row>
    <row r="229" spans="1:17">
      <c r="A229" t="str">
        <f t="shared" si="3"/>
        <v>IRH18</v>
      </c>
      <c r="B229">
        <v>154</v>
      </c>
      <c r="C229" t="s">
        <v>2440</v>
      </c>
      <c r="D229" t="s">
        <v>1366</v>
      </c>
      <c r="E229" t="s">
        <v>9</v>
      </c>
      <c r="F229" t="s">
        <v>1217</v>
      </c>
      <c r="G229" t="s">
        <v>1068</v>
      </c>
      <c r="H229" t="s">
        <v>1450</v>
      </c>
      <c r="I229" t="s">
        <v>1244</v>
      </c>
      <c r="J229" t="s">
        <v>356</v>
      </c>
      <c r="L229">
        <f>+Tabla4[[#This Row],[Index]]</f>
        <v>154</v>
      </c>
      <c r="M229" t="s">
        <v>1451</v>
      </c>
      <c r="N229">
        <f>+VLOOKUP(Tabla4[[#This Row],[Columna2]],Variables_SINIM[],2,0)</f>
        <v>2</v>
      </c>
      <c r="O229" t="str">
        <f>+VLOOKUP(Tabla4[[#This Row],[Columna2]],Variables_SINIM[],3,0)</f>
        <v>Recursos Humanos Municipal</v>
      </c>
      <c r="P229" t="str">
        <f>+VLOOKUP(Tabla4[[#This Row],[Columna2]],Variables_SINIM[],4,0)</f>
        <v>D</v>
      </c>
      <c r="Q229" t="str">
        <f>+VLOOKUP(Tabla4[[#This Row],[Columna2]],Variables_SINIM[],5,0)</f>
        <v>Otros Indicadores</v>
      </c>
    </row>
    <row r="230" spans="1:17">
      <c r="A230" t="str">
        <f t="shared" si="3"/>
        <v>IRH19</v>
      </c>
      <c r="B230">
        <v>155</v>
      </c>
      <c r="C230" t="s">
        <v>2439</v>
      </c>
      <c r="D230" t="s">
        <v>1366</v>
      </c>
      <c r="E230" t="s">
        <v>9</v>
      </c>
      <c r="F230" t="s">
        <v>1217</v>
      </c>
      <c r="G230" t="s">
        <v>1068</v>
      </c>
      <c r="H230" t="s">
        <v>1452</v>
      </c>
      <c r="I230" t="s">
        <v>1244</v>
      </c>
      <c r="J230" t="s">
        <v>354</v>
      </c>
      <c r="L230">
        <f>+Tabla4[[#This Row],[Index]]</f>
        <v>155</v>
      </c>
      <c r="M230" t="s">
        <v>1453</v>
      </c>
      <c r="N230">
        <f>+VLOOKUP(Tabla4[[#This Row],[Columna2]],Variables_SINIM[],2,0)</f>
        <v>2</v>
      </c>
      <c r="O230" t="str">
        <f>+VLOOKUP(Tabla4[[#This Row],[Columna2]],Variables_SINIM[],3,0)</f>
        <v>Recursos Humanos Municipal</v>
      </c>
      <c r="P230" t="str">
        <f>+VLOOKUP(Tabla4[[#This Row],[Columna2]],Variables_SINIM[],4,0)</f>
        <v>D</v>
      </c>
      <c r="Q230" t="str">
        <f>+VLOOKUP(Tabla4[[#This Row],[Columna2]],Variables_SINIM[],5,0)</f>
        <v>Otros Indicadores</v>
      </c>
    </row>
    <row r="231" spans="1:17">
      <c r="A231" t="str">
        <f t="shared" si="3"/>
        <v>ISAL004</v>
      </c>
      <c r="B231">
        <v>257</v>
      </c>
      <c r="C231" t="s">
        <v>1745</v>
      </c>
      <c r="D231" t="s">
        <v>1366</v>
      </c>
      <c r="E231" t="s">
        <v>1724</v>
      </c>
      <c r="F231" t="s">
        <v>954</v>
      </c>
      <c r="G231" t="s">
        <v>1294</v>
      </c>
      <c r="H231" t="s">
        <v>541</v>
      </c>
      <c r="I231" t="s">
        <v>301</v>
      </c>
      <c r="J231" t="s">
        <v>584</v>
      </c>
      <c r="L231">
        <f>+Tabla4[[#This Row],[Index]]</f>
        <v>257</v>
      </c>
      <c r="M231" t="s">
        <v>1746</v>
      </c>
      <c r="N231">
        <f>+VLOOKUP(Tabla4[[#This Row],[Columna2]],Variables_SINIM[],2,0)</f>
        <v>4</v>
      </c>
      <c r="O231" t="str">
        <f>+VLOOKUP(Tabla4[[#This Row],[Columna2]],Variables_SINIM[],3,0)</f>
        <v>Salud Municipal</v>
      </c>
      <c r="P231" t="str">
        <f>+VLOOKUP(Tabla4[[#This Row],[Columna2]],Variables_SINIM[],4,0)</f>
        <v>B</v>
      </c>
      <c r="Q231" t="str">
        <f>+VLOOKUP(Tabla4[[#This Row],[Columna2]],Variables_SINIM[],5,0)</f>
        <v>Cobertura en Salud Municipal</v>
      </c>
    </row>
    <row r="232" spans="1:17">
      <c r="A232" t="str">
        <f t="shared" si="3"/>
        <v>ISAL005</v>
      </c>
      <c r="B232">
        <v>239</v>
      </c>
      <c r="C232" t="s">
        <v>1683</v>
      </c>
      <c r="D232" t="s">
        <v>1094</v>
      </c>
      <c r="E232" t="s">
        <v>1501</v>
      </c>
      <c r="F232" t="s">
        <v>1279</v>
      </c>
      <c r="G232" t="s">
        <v>1294</v>
      </c>
      <c r="H232" t="s">
        <v>548</v>
      </c>
      <c r="I232" t="s">
        <v>1143</v>
      </c>
      <c r="J232" t="s">
        <v>549</v>
      </c>
      <c r="L232">
        <f>+Tabla4[[#This Row],[Index]]</f>
        <v>239</v>
      </c>
      <c r="M232" t="s">
        <v>1684</v>
      </c>
      <c r="N232">
        <f>+VLOOKUP(Tabla4[[#This Row],[Columna2]],Variables_SINIM[],2,0)</f>
        <v>4</v>
      </c>
      <c r="O232" t="str">
        <f>+VLOOKUP(Tabla4[[#This Row],[Columna2]],Variables_SINIM[],3,0)</f>
        <v>Salud Municipal</v>
      </c>
      <c r="P232" t="str">
        <f>+VLOOKUP(Tabla4[[#This Row],[Columna2]],Variables_SINIM[],4,0)</f>
        <v>B</v>
      </c>
      <c r="Q232" t="str">
        <f>+VLOOKUP(Tabla4[[#This Row],[Columna2]],Variables_SINIM[],5,0)</f>
        <v>Cobertura en Salud Municipal</v>
      </c>
    </row>
    <row r="233" spans="1:17">
      <c r="A233" t="str">
        <f t="shared" si="3"/>
        <v>ISAL006</v>
      </c>
      <c r="B233">
        <v>238</v>
      </c>
      <c r="C233" t="s">
        <v>1680</v>
      </c>
      <c r="D233" t="s">
        <v>1094</v>
      </c>
      <c r="E233" t="s">
        <v>1501</v>
      </c>
      <c r="F233" t="s">
        <v>1681</v>
      </c>
      <c r="G233" t="s">
        <v>1294</v>
      </c>
      <c r="H233" t="s">
        <v>546</v>
      </c>
      <c r="I233" t="s">
        <v>1143</v>
      </c>
      <c r="J233" t="s">
        <v>547</v>
      </c>
      <c r="L233">
        <f>+Tabla4[[#This Row],[Index]]</f>
        <v>238</v>
      </c>
      <c r="M233" t="s">
        <v>1682</v>
      </c>
      <c r="N233">
        <f>+VLOOKUP(Tabla4[[#This Row],[Columna2]],Variables_SINIM[],2,0)</f>
        <v>4</v>
      </c>
      <c r="O233" t="str">
        <f>+VLOOKUP(Tabla4[[#This Row],[Columna2]],Variables_SINIM[],3,0)</f>
        <v>Salud Municipal</v>
      </c>
      <c r="P233" t="str">
        <f>+VLOOKUP(Tabla4[[#This Row],[Columna2]],Variables_SINIM[],4,0)</f>
        <v>B</v>
      </c>
      <c r="Q233" t="str">
        <f>+VLOOKUP(Tabla4[[#This Row],[Columna2]],Variables_SINIM[],5,0)</f>
        <v>Cobertura en Salud Municipal</v>
      </c>
    </row>
    <row r="234" spans="1:17">
      <c r="A234" t="str">
        <f t="shared" si="3"/>
        <v>ISAL009</v>
      </c>
      <c r="B234">
        <v>264</v>
      </c>
      <c r="C234" t="s">
        <v>1761</v>
      </c>
      <c r="D234" t="s">
        <v>1065</v>
      </c>
      <c r="E234" t="s">
        <v>1102</v>
      </c>
      <c r="F234" t="s">
        <v>1570</v>
      </c>
      <c r="G234" t="s">
        <v>1294</v>
      </c>
      <c r="H234" t="s">
        <v>598</v>
      </c>
      <c r="I234" t="s">
        <v>1069</v>
      </c>
      <c r="J234" t="s">
        <v>599</v>
      </c>
      <c r="L234">
        <f>+Tabla4[[#This Row],[Index]]</f>
        <v>264</v>
      </c>
      <c r="M234" t="s">
        <v>1762</v>
      </c>
      <c r="N234">
        <f>+VLOOKUP(Tabla4[[#This Row],[Columna2]],Variables_SINIM[],2,0)</f>
        <v>4</v>
      </c>
      <c r="O234" t="str">
        <f>+VLOOKUP(Tabla4[[#This Row],[Columna2]],Variables_SINIM[],3,0)</f>
        <v>Salud Municipal</v>
      </c>
      <c r="P234" t="str">
        <f>+VLOOKUP(Tabla4[[#This Row],[Columna2]],Variables_SINIM[],4,0)</f>
        <v>C</v>
      </c>
      <c r="Q234" t="str">
        <f>+VLOOKUP(Tabla4[[#This Row],[Columna2]],Variables_SINIM[],5,0)</f>
        <v>Ingresos en Salud Municipal</v>
      </c>
    </row>
    <row r="235" spans="1:17">
      <c r="A235" t="str">
        <f t="shared" si="3"/>
        <v>ISAL010</v>
      </c>
      <c r="B235">
        <v>266</v>
      </c>
      <c r="C235" t="s">
        <v>1765</v>
      </c>
      <c r="D235" t="s">
        <v>1065</v>
      </c>
      <c r="E235" t="s">
        <v>1102</v>
      </c>
      <c r="F235" t="s">
        <v>1576</v>
      </c>
      <c r="G235" t="s">
        <v>1294</v>
      </c>
      <c r="H235" t="s">
        <v>602</v>
      </c>
      <c r="I235" t="s">
        <v>1069</v>
      </c>
      <c r="J235" t="s">
        <v>603</v>
      </c>
      <c r="L235">
        <f>+Tabla4[[#This Row],[Index]]</f>
        <v>266</v>
      </c>
      <c r="M235" t="s">
        <v>1766</v>
      </c>
      <c r="N235">
        <f>+VLOOKUP(Tabla4[[#This Row],[Columna2]],Variables_SINIM[],2,0)</f>
        <v>4</v>
      </c>
      <c r="O235" t="str">
        <f>+VLOOKUP(Tabla4[[#This Row],[Columna2]],Variables_SINIM[],3,0)</f>
        <v>Salud Municipal</v>
      </c>
      <c r="P235" t="str">
        <f>+VLOOKUP(Tabla4[[#This Row],[Columna2]],Variables_SINIM[],4,0)</f>
        <v>C</v>
      </c>
      <c r="Q235" t="str">
        <f>+VLOOKUP(Tabla4[[#This Row],[Columna2]],Variables_SINIM[],5,0)</f>
        <v>Ingresos en Salud Municipal</v>
      </c>
    </row>
    <row r="236" spans="1:17">
      <c r="A236" t="str">
        <f t="shared" si="3"/>
        <v>ISAL011</v>
      </c>
      <c r="B236">
        <v>263</v>
      </c>
      <c r="C236" t="s">
        <v>1759</v>
      </c>
      <c r="D236" t="s">
        <v>1065</v>
      </c>
      <c r="E236" t="s">
        <v>1717</v>
      </c>
      <c r="F236" t="s">
        <v>1556</v>
      </c>
      <c r="G236" t="s">
        <v>1294</v>
      </c>
      <c r="H236" t="s">
        <v>596</v>
      </c>
      <c r="I236" t="s">
        <v>1069</v>
      </c>
      <c r="J236" t="s">
        <v>597</v>
      </c>
      <c r="L236">
        <f>+Tabla4[[#This Row],[Index]]</f>
        <v>263</v>
      </c>
      <c r="M236" t="s">
        <v>1760</v>
      </c>
      <c r="N236">
        <f>+VLOOKUP(Tabla4[[#This Row],[Columna2]],Variables_SINIM[],2,0)</f>
        <v>4</v>
      </c>
      <c r="O236" t="str">
        <f>+VLOOKUP(Tabla4[[#This Row],[Columna2]],Variables_SINIM[],3,0)</f>
        <v>Salud Municipal</v>
      </c>
      <c r="P236" t="str">
        <f>+VLOOKUP(Tabla4[[#This Row],[Columna2]],Variables_SINIM[],4,0)</f>
        <v>C</v>
      </c>
      <c r="Q236" t="str">
        <f>+VLOOKUP(Tabla4[[#This Row],[Columna2]],Variables_SINIM[],5,0)</f>
        <v>Ingresos en Salud Municipal</v>
      </c>
    </row>
    <row r="237" spans="1:17">
      <c r="A237" t="str">
        <f t="shared" si="3"/>
        <v>ISAL012</v>
      </c>
      <c r="B237">
        <v>259</v>
      </c>
      <c r="C237" t="s">
        <v>1750</v>
      </c>
      <c r="D237" t="s">
        <v>1094</v>
      </c>
      <c r="E237" t="s">
        <v>1717</v>
      </c>
      <c r="F237" t="s">
        <v>1751</v>
      </c>
      <c r="G237" t="s">
        <v>1294</v>
      </c>
      <c r="H237" t="s">
        <v>588</v>
      </c>
      <c r="I237" t="s">
        <v>1143</v>
      </c>
      <c r="J237" t="s">
        <v>589</v>
      </c>
      <c r="L237">
        <f>+Tabla4[[#This Row],[Index]]</f>
        <v>259</v>
      </c>
      <c r="M237" t="s">
        <v>1752</v>
      </c>
      <c r="N237">
        <f>+VLOOKUP(Tabla4[[#This Row],[Columna2]],Variables_SINIM[],2,0)</f>
        <v>4</v>
      </c>
      <c r="O237" t="str">
        <f>+VLOOKUP(Tabla4[[#This Row],[Columna2]],Variables_SINIM[],3,0)</f>
        <v>Salud Municipal</v>
      </c>
      <c r="P237" t="str">
        <f>+VLOOKUP(Tabla4[[#This Row],[Columna2]],Variables_SINIM[],4,0)</f>
        <v>C</v>
      </c>
      <c r="Q237" t="str">
        <f>+VLOOKUP(Tabla4[[#This Row],[Columna2]],Variables_SINIM[],5,0)</f>
        <v>Ingresos en Salud Municipal</v>
      </c>
    </row>
    <row r="238" spans="1:17">
      <c r="A238" t="str">
        <f t="shared" si="3"/>
        <v>ISAL013</v>
      </c>
      <c r="B238">
        <v>260</v>
      </c>
      <c r="C238" t="s">
        <v>1753</v>
      </c>
      <c r="D238" t="s">
        <v>1065</v>
      </c>
      <c r="E238" t="s">
        <v>1556</v>
      </c>
      <c r="F238" t="s">
        <v>1279</v>
      </c>
      <c r="G238" t="s">
        <v>1294</v>
      </c>
      <c r="H238" t="s">
        <v>590</v>
      </c>
      <c r="I238" t="s">
        <v>1069</v>
      </c>
      <c r="J238" t="s">
        <v>591</v>
      </c>
      <c r="L238">
        <f>+Tabla4[[#This Row],[Index]]</f>
        <v>260</v>
      </c>
      <c r="M238" t="s">
        <v>1754</v>
      </c>
      <c r="N238">
        <f>+VLOOKUP(Tabla4[[#This Row],[Columna2]],Variables_SINIM[],2,0)</f>
        <v>4</v>
      </c>
      <c r="O238" t="str">
        <f>+VLOOKUP(Tabla4[[#This Row],[Columna2]],Variables_SINIM[],3,0)</f>
        <v>Salud Municipal</v>
      </c>
      <c r="P238" t="str">
        <f>+VLOOKUP(Tabla4[[#This Row],[Columna2]],Variables_SINIM[],4,0)</f>
        <v>C</v>
      </c>
      <c r="Q238" t="str">
        <f>+VLOOKUP(Tabla4[[#This Row],[Columna2]],Variables_SINIM[],5,0)</f>
        <v>Ingresos en Salud Municipal</v>
      </c>
    </row>
    <row r="239" spans="1:17">
      <c r="A239" t="str">
        <f t="shared" si="3"/>
        <v>ISAL015</v>
      </c>
      <c r="B239">
        <v>261</v>
      </c>
      <c r="C239" t="s">
        <v>1755</v>
      </c>
      <c r="D239" t="s">
        <v>1094</v>
      </c>
      <c r="E239" t="s">
        <v>1068</v>
      </c>
      <c r="F239" t="s">
        <v>1556</v>
      </c>
      <c r="G239" t="s">
        <v>1294</v>
      </c>
      <c r="H239" t="s">
        <v>592</v>
      </c>
      <c r="I239" t="s">
        <v>1143</v>
      </c>
      <c r="J239" t="s">
        <v>593</v>
      </c>
      <c r="L239">
        <f>+Tabla4[[#This Row],[Index]]</f>
        <v>261</v>
      </c>
      <c r="M239" t="s">
        <v>1756</v>
      </c>
      <c r="N239">
        <f>+VLOOKUP(Tabla4[[#This Row],[Columna2]],Variables_SINIM[],2,0)</f>
        <v>4</v>
      </c>
      <c r="O239" t="str">
        <f>+VLOOKUP(Tabla4[[#This Row],[Columna2]],Variables_SINIM[],3,0)</f>
        <v>Salud Municipal</v>
      </c>
      <c r="P239" t="str">
        <f>+VLOOKUP(Tabla4[[#This Row],[Columna2]],Variables_SINIM[],4,0)</f>
        <v>C</v>
      </c>
      <c r="Q239" t="str">
        <f>+VLOOKUP(Tabla4[[#This Row],[Columna2]],Variables_SINIM[],5,0)</f>
        <v>Ingresos en Salud Municipal</v>
      </c>
    </row>
    <row r="240" spans="1:17">
      <c r="A240" t="str">
        <f t="shared" si="3"/>
        <v>ISAL016</v>
      </c>
      <c r="B240">
        <v>271</v>
      </c>
      <c r="C240" t="s">
        <v>1775</v>
      </c>
      <c r="D240" t="s">
        <v>1094</v>
      </c>
      <c r="E240" t="s">
        <v>1119</v>
      </c>
      <c r="F240" t="s">
        <v>1260</v>
      </c>
      <c r="G240" t="s">
        <v>1294</v>
      </c>
      <c r="H240" t="s">
        <v>612</v>
      </c>
      <c r="I240" t="s">
        <v>1143</v>
      </c>
      <c r="J240" t="s">
        <v>613</v>
      </c>
      <c r="L240">
        <f>+Tabla4[[#This Row],[Index]]</f>
        <v>271</v>
      </c>
      <c r="M240" t="s">
        <v>1776</v>
      </c>
      <c r="N240">
        <f>+VLOOKUP(Tabla4[[#This Row],[Columna2]],Variables_SINIM[],2,0)</f>
        <v>4</v>
      </c>
      <c r="O240" t="str">
        <f>+VLOOKUP(Tabla4[[#This Row],[Columna2]],Variables_SINIM[],3,0)</f>
        <v>Salud Municipal</v>
      </c>
      <c r="P240" t="str">
        <f>+VLOOKUP(Tabla4[[#This Row],[Columna2]],Variables_SINIM[],4,0)</f>
        <v>C</v>
      </c>
      <c r="Q240" t="str">
        <f>+VLOOKUP(Tabla4[[#This Row],[Columna2]],Variables_SINIM[],5,0)</f>
        <v>Ingresos en Salud Municipal</v>
      </c>
    </row>
    <row r="241" spans="1:17">
      <c r="A241" t="str">
        <f t="shared" si="3"/>
        <v>ISAL018</v>
      </c>
      <c r="B241">
        <v>276</v>
      </c>
      <c r="C241" t="s">
        <v>1786</v>
      </c>
      <c r="D241" t="s">
        <v>1065</v>
      </c>
      <c r="E241" t="s">
        <v>1161</v>
      </c>
      <c r="F241" t="s">
        <v>1103</v>
      </c>
      <c r="G241" t="s">
        <v>1294</v>
      </c>
      <c r="H241" t="s">
        <v>622</v>
      </c>
      <c r="I241" t="s">
        <v>1069</v>
      </c>
      <c r="J241" t="s">
        <v>623</v>
      </c>
      <c r="L241">
        <f>+Tabla4[[#This Row],[Index]]</f>
        <v>276</v>
      </c>
      <c r="M241" t="s">
        <v>1787</v>
      </c>
      <c r="N241">
        <f>+VLOOKUP(Tabla4[[#This Row],[Columna2]],Variables_SINIM[],2,0)</f>
        <v>4</v>
      </c>
      <c r="O241" t="str">
        <f>+VLOOKUP(Tabla4[[#This Row],[Columna2]],Variables_SINIM[],3,0)</f>
        <v>Salud Municipal</v>
      </c>
      <c r="P241" t="str">
        <f>+VLOOKUP(Tabla4[[#This Row],[Columna2]],Variables_SINIM[],4,0)</f>
        <v>D</v>
      </c>
      <c r="Q241" t="str">
        <f>+VLOOKUP(Tabla4[[#This Row],[Columna2]],Variables_SINIM[],5,0)</f>
        <v>Gastos en Salud Municipal</v>
      </c>
    </row>
    <row r="242" spans="1:17">
      <c r="A242" t="str">
        <f t="shared" si="3"/>
        <v>ISAL019</v>
      </c>
      <c r="B242">
        <v>274</v>
      </c>
      <c r="C242" t="s">
        <v>1782</v>
      </c>
      <c r="D242" t="s">
        <v>1065</v>
      </c>
      <c r="E242" t="s">
        <v>1161</v>
      </c>
      <c r="F242" t="s">
        <v>1217</v>
      </c>
      <c r="G242" t="s">
        <v>1294</v>
      </c>
      <c r="H242" t="s">
        <v>618</v>
      </c>
      <c r="I242" t="s">
        <v>1069</v>
      </c>
      <c r="J242" t="s">
        <v>619</v>
      </c>
      <c r="L242">
        <f>+Tabla4[[#This Row],[Index]]</f>
        <v>274</v>
      </c>
      <c r="M242" t="s">
        <v>1783</v>
      </c>
      <c r="N242">
        <f>+VLOOKUP(Tabla4[[#This Row],[Columna2]],Variables_SINIM[],2,0)</f>
        <v>4</v>
      </c>
      <c r="O242" t="str">
        <f>+VLOOKUP(Tabla4[[#This Row],[Columna2]],Variables_SINIM[],3,0)</f>
        <v>Salud Municipal</v>
      </c>
      <c r="P242" t="str">
        <f>+VLOOKUP(Tabla4[[#This Row],[Columna2]],Variables_SINIM[],4,0)</f>
        <v>D</v>
      </c>
      <c r="Q242" t="str">
        <f>+VLOOKUP(Tabla4[[#This Row],[Columna2]],Variables_SINIM[],5,0)</f>
        <v>Gastos en Salud Municipal</v>
      </c>
    </row>
    <row r="243" spans="1:17">
      <c r="A243" t="str">
        <f t="shared" si="3"/>
        <v>ISAL019.1</v>
      </c>
      <c r="B243">
        <v>303</v>
      </c>
      <c r="C243" t="s">
        <v>1854</v>
      </c>
      <c r="D243" t="s">
        <v>1065</v>
      </c>
      <c r="E243" t="s">
        <v>1161</v>
      </c>
      <c r="F243" t="s">
        <v>1217</v>
      </c>
      <c r="G243" t="s">
        <v>1294</v>
      </c>
      <c r="H243" t="s">
        <v>683</v>
      </c>
      <c r="I243" t="s">
        <v>1069</v>
      </c>
      <c r="J243" t="s">
        <v>684</v>
      </c>
      <c r="L243">
        <f>+Tabla4[[#This Row],[Index]]</f>
        <v>303</v>
      </c>
      <c r="M243" t="s">
        <v>1855</v>
      </c>
      <c r="N243">
        <f>+VLOOKUP(Tabla4[[#This Row],[Columna2]],Variables_SINIM[],2,0)</f>
        <v>4</v>
      </c>
      <c r="O243" t="str">
        <f>+VLOOKUP(Tabla4[[#This Row],[Columna2]],Variables_SINIM[],3,0)</f>
        <v>Salud Municipal</v>
      </c>
      <c r="P243" t="str">
        <f>+VLOOKUP(Tabla4[[#This Row],[Columna2]],Variables_SINIM[],4,0)</f>
        <v>F</v>
      </c>
      <c r="Q243" t="str">
        <f>+VLOOKUP(Tabla4[[#This Row],[Columna2]],Variables_SINIM[],5,0)</f>
        <v>Recursos Humanos en Salud</v>
      </c>
    </row>
    <row r="244" spans="1:17">
      <c r="A244" t="str">
        <f t="shared" si="3"/>
        <v>ISAL020</v>
      </c>
      <c r="B244">
        <v>281</v>
      </c>
      <c r="C244" t="s">
        <v>1797</v>
      </c>
      <c r="D244" t="s">
        <v>1094</v>
      </c>
      <c r="E244" t="s">
        <v>1161</v>
      </c>
      <c r="F244" t="s">
        <v>1217</v>
      </c>
      <c r="G244" t="s">
        <v>1294</v>
      </c>
      <c r="H244" t="s">
        <v>633</v>
      </c>
      <c r="I244" t="s">
        <v>1143</v>
      </c>
      <c r="J244" t="s">
        <v>634</v>
      </c>
      <c r="L244">
        <f>+Tabla4[[#This Row],[Index]]</f>
        <v>281</v>
      </c>
      <c r="M244" t="s">
        <v>1798</v>
      </c>
      <c r="N244">
        <f>+VLOOKUP(Tabla4[[#This Row],[Columna2]],Variables_SINIM[],2,0)</f>
        <v>4</v>
      </c>
      <c r="O244" t="str">
        <f>+VLOOKUP(Tabla4[[#This Row],[Columna2]],Variables_SINIM[],3,0)</f>
        <v>Salud Municipal</v>
      </c>
      <c r="P244" t="str">
        <f>+VLOOKUP(Tabla4[[#This Row],[Columna2]],Variables_SINIM[],4,0)</f>
        <v>D</v>
      </c>
      <c r="Q244" t="str">
        <f>+VLOOKUP(Tabla4[[#This Row],[Columna2]],Variables_SINIM[],5,0)</f>
        <v>Gastos en Salud Municipal</v>
      </c>
    </row>
    <row r="245" spans="1:17">
      <c r="A245" t="str">
        <f t="shared" si="3"/>
        <v>ISAL021</v>
      </c>
      <c r="B245">
        <v>275</v>
      </c>
      <c r="C245" t="s">
        <v>1784</v>
      </c>
      <c r="D245" t="s">
        <v>1065</v>
      </c>
      <c r="E245" t="s">
        <v>1161</v>
      </c>
      <c r="F245" t="s">
        <v>1495</v>
      </c>
      <c r="G245" t="s">
        <v>1294</v>
      </c>
      <c r="H245" t="s">
        <v>620</v>
      </c>
      <c r="I245" t="s">
        <v>1069</v>
      </c>
      <c r="J245" t="s">
        <v>621</v>
      </c>
      <c r="L245">
        <f>+Tabla4[[#This Row],[Index]]</f>
        <v>275</v>
      </c>
      <c r="M245" t="s">
        <v>1785</v>
      </c>
      <c r="N245">
        <f>+VLOOKUP(Tabla4[[#This Row],[Columna2]],Variables_SINIM[],2,0)</f>
        <v>4</v>
      </c>
      <c r="O245" t="str">
        <f>+VLOOKUP(Tabla4[[#This Row],[Columna2]],Variables_SINIM[],3,0)</f>
        <v>Salud Municipal</v>
      </c>
      <c r="P245" t="str">
        <f>+VLOOKUP(Tabla4[[#This Row],[Columna2]],Variables_SINIM[],4,0)</f>
        <v>D</v>
      </c>
      <c r="Q245" t="str">
        <f>+VLOOKUP(Tabla4[[#This Row],[Columna2]],Variables_SINIM[],5,0)</f>
        <v>Gastos en Salud Municipal</v>
      </c>
    </row>
    <row r="246" spans="1:17">
      <c r="A246" t="str">
        <f t="shared" si="3"/>
        <v>ISAL022</v>
      </c>
      <c r="B246">
        <v>278</v>
      </c>
      <c r="C246" t="s">
        <v>1791</v>
      </c>
      <c r="D246" t="s">
        <v>1094</v>
      </c>
      <c r="E246" t="s">
        <v>1161</v>
      </c>
      <c r="F246" t="s">
        <v>1495</v>
      </c>
      <c r="G246" t="s">
        <v>1294</v>
      </c>
      <c r="H246" t="s">
        <v>627</v>
      </c>
      <c r="I246" t="s">
        <v>1143</v>
      </c>
      <c r="J246" t="s">
        <v>628</v>
      </c>
      <c r="L246">
        <f>+Tabla4[[#This Row],[Index]]</f>
        <v>278</v>
      </c>
      <c r="M246" t="s">
        <v>1792</v>
      </c>
      <c r="N246">
        <f>+VLOOKUP(Tabla4[[#This Row],[Columna2]],Variables_SINIM[],2,0)</f>
        <v>4</v>
      </c>
      <c r="O246" t="str">
        <f>+VLOOKUP(Tabla4[[#This Row],[Columna2]],Variables_SINIM[],3,0)</f>
        <v>Salud Municipal</v>
      </c>
      <c r="P246" t="str">
        <f>+VLOOKUP(Tabla4[[#This Row],[Columna2]],Variables_SINIM[],4,0)</f>
        <v>D</v>
      </c>
      <c r="Q246" t="str">
        <f>+VLOOKUP(Tabla4[[#This Row],[Columna2]],Variables_SINIM[],5,0)</f>
        <v>Gastos en Salud Municipal</v>
      </c>
    </row>
    <row r="247" spans="1:17">
      <c r="A247" t="str">
        <f t="shared" si="3"/>
        <v>ISAL023</v>
      </c>
      <c r="B247">
        <v>277</v>
      </c>
      <c r="C247" t="s">
        <v>1788</v>
      </c>
      <c r="D247" t="s">
        <v>1065</v>
      </c>
      <c r="E247" t="s">
        <v>1278</v>
      </c>
      <c r="F247" t="s">
        <v>1789</v>
      </c>
      <c r="G247" t="s">
        <v>1294</v>
      </c>
      <c r="H247" t="s">
        <v>624</v>
      </c>
      <c r="I247" t="s">
        <v>1069</v>
      </c>
      <c r="J247" t="s">
        <v>625</v>
      </c>
      <c r="L247">
        <f>+Tabla4[[#This Row],[Index]]</f>
        <v>277</v>
      </c>
      <c r="M247" t="s">
        <v>1790</v>
      </c>
      <c r="N247">
        <f>+VLOOKUP(Tabla4[[#This Row],[Columna2]],Variables_SINIM[],2,0)</f>
        <v>4</v>
      </c>
      <c r="O247" t="str">
        <f>+VLOOKUP(Tabla4[[#This Row],[Columna2]],Variables_SINIM[],3,0)</f>
        <v>Salud Municipal</v>
      </c>
      <c r="P247" t="str">
        <f>+VLOOKUP(Tabla4[[#This Row],[Columna2]],Variables_SINIM[],4,0)</f>
        <v>D</v>
      </c>
      <c r="Q247" t="str">
        <f>+VLOOKUP(Tabla4[[#This Row],[Columna2]],Variables_SINIM[],5,0)</f>
        <v>Gastos en Salud Municipal</v>
      </c>
    </row>
    <row r="248" spans="1:17">
      <c r="A248" t="str">
        <f t="shared" si="3"/>
        <v>ISAL024</v>
      </c>
      <c r="B248">
        <v>280</v>
      </c>
      <c r="C248" t="s">
        <v>1795</v>
      </c>
      <c r="D248" t="s">
        <v>1094</v>
      </c>
      <c r="E248" t="s">
        <v>1278</v>
      </c>
      <c r="F248" t="s">
        <v>1789</v>
      </c>
      <c r="G248" t="s">
        <v>1294</v>
      </c>
      <c r="H248" t="s">
        <v>631</v>
      </c>
      <c r="I248" t="s">
        <v>1143</v>
      </c>
      <c r="J248" t="s">
        <v>632</v>
      </c>
      <c r="L248">
        <f>+Tabla4[[#This Row],[Index]]</f>
        <v>280</v>
      </c>
      <c r="M248" t="s">
        <v>1796</v>
      </c>
      <c r="N248">
        <f>+VLOOKUP(Tabla4[[#This Row],[Columna2]],Variables_SINIM[],2,0)</f>
        <v>4</v>
      </c>
      <c r="O248" t="str">
        <f>+VLOOKUP(Tabla4[[#This Row],[Columna2]],Variables_SINIM[],3,0)</f>
        <v>Salud Municipal</v>
      </c>
      <c r="P248" t="str">
        <f>+VLOOKUP(Tabla4[[#This Row],[Columna2]],Variables_SINIM[],4,0)</f>
        <v>D</v>
      </c>
      <c r="Q248" t="str">
        <f>+VLOOKUP(Tabla4[[#This Row],[Columna2]],Variables_SINIM[],5,0)</f>
        <v>Gastos en Salud Municipal</v>
      </c>
    </row>
    <row r="249" spans="1:17">
      <c r="A249" t="str">
        <f t="shared" si="3"/>
        <v>ISAL025</v>
      </c>
      <c r="B249">
        <v>273</v>
      </c>
      <c r="C249" t="s">
        <v>1780</v>
      </c>
      <c r="D249" t="s">
        <v>1065</v>
      </c>
      <c r="E249" t="s">
        <v>1161</v>
      </c>
      <c r="F249" t="s">
        <v>1217</v>
      </c>
      <c r="G249" t="s">
        <v>1294</v>
      </c>
      <c r="H249" t="s">
        <v>616</v>
      </c>
      <c r="I249" t="s">
        <v>1069</v>
      </c>
      <c r="J249" t="s">
        <v>617</v>
      </c>
      <c r="L249">
        <f>+Tabla4[[#This Row],[Index]]</f>
        <v>273</v>
      </c>
      <c r="M249" t="s">
        <v>1781</v>
      </c>
      <c r="N249">
        <f>+VLOOKUP(Tabla4[[#This Row],[Columna2]],Variables_SINIM[],2,0)</f>
        <v>4</v>
      </c>
      <c r="O249" t="str">
        <f>+VLOOKUP(Tabla4[[#This Row],[Columna2]],Variables_SINIM[],3,0)</f>
        <v>Salud Municipal</v>
      </c>
      <c r="P249" t="str">
        <f>+VLOOKUP(Tabla4[[#This Row],[Columna2]],Variables_SINIM[],4,0)</f>
        <v>D</v>
      </c>
      <c r="Q249" t="str">
        <f>+VLOOKUP(Tabla4[[#This Row],[Columna2]],Variables_SINIM[],5,0)</f>
        <v>Gastos en Salud Municipal</v>
      </c>
    </row>
    <row r="250" spans="1:17">
      <c r="A250" t="str">
        <f t="shared" si="3"/>
        <v>ISAL026</v>
      </c>
      <c r="B250">
        <v>279</v>
      </c>
      <c r="C250" t="s">
        <v>1793</v>
      </c>
      <c r="D250" t="s">
        <v>1094</v>
      </c>
      <c r="E250" t="s">
        <v>1161</v>
      </c>
      <c r="F250" t="s">
        <v>1249</v>
      </c>
      <c r="G250" t="s">
        <v>1294</v>
      </c>
      <c r="H250" t="s">
        <v>629</v>
      </c>
      <c r="I250" t="s">
        <v>1143</v>
      </c>
      <c r="J250" t="s">
        <v>630</v>
      </c>
      <c r="L250">
        <f>+Tabla4[[#This Row],[Index]]</f>
        <v>279</v>
      </c>
      <c r="M250" t="s">
        <v>1794</v>
      </c>
      <c r="N250">
        <f>+VLOOKUP(Tabla4[[#This Row],[Columna2]],Variables_SINIM[],2,0)</f>
        <v>4</v>
      </c>
      <c r="O250" t="str">
        <f>+VLOOKUP(Tabla4[[#This Row],[Columna2]],Variables_SINIM[],3,0)</f>
        <v>Salud Municipal</v>
      </c>
      <c r="P250" t="str">
        <f>+VLOOKUP(Tabla4[[#This Row],[Columna2]],Variables_SINIM[],4,0)</f>
        <v>D</v>
      </c>
      <c r="Q250" t="str">
        <f>+VLOOKUP(Tabla4[[#This Row],[Columna2]],Variables_SINIM[],5,0)</f>
        <v>Gastos en Salud Municipal</v>
      </c>
    </row>
    <row r="251" spans="1:17">
      <c r="A251" t="str">
        <f t="shared" si="3"/>
        <v>ISAL027</v>
      </c>
      <c r="B251">
        <v>292</v>
      </c>
      <c r="C251" t="s">
        <v>1825</v>
      </c>
      <c r="D251" t="s">
        <v>1664</v>
      </c>
      <c r="E251" t="s">
        <v>1665</v>
      </c>
      <c r="F251" t="s">
        <v>1821</v>
      </c>
      <c r="G251" t="s">
        <v>1294</v>
      </c>
      <c r="H251" t="s">
        <v>656</v>
      </c>
      <c r="I251" t="s">
        <v>1244</v>
      </c>
      <c r="J251" t="s">
        <v>657</v>
      </c>
      <c r="L251">
        <f>+Tabla4[[#This Row],[Index]]</f>
        <v>292</v>
      </c>
      <c r="M251" t="s">
        <v>1826</v>
      </c>
      <c r="N251">
        <f>+VLOOKUP(Tabla4[[#This Row],[Columna2]],Variables_SINIM[],2,0)</f>
        <v>4</v>
      </c>
      <c r="O251" t="str">
        <f>+VLOOKUP(Tabla4[[#This Row],[Columna2]],Variables_SINIM[],3,0)</f>
        <v>Salud Municipal</v>
      </c>
      <c r="P251" t="str">
        <f>+VLOOKUP(Tabla4[[#This Row],[Columna2]],Variables_SINIM[],4,0)</f>
        <v>E</v>
      </c>
      <c r="Q251" t="str">
        <f>+VLOOKUP(Tabla4[[#This Row],[Columna2]],Variables_SINIM[],5,0)</f>
        <v>Red Asistencial de Salud</v>
      </c>
    </row>
    <row r="252" spans="1:17">
      <c r="A252" t="str">
        <f t="shared" si="3"/>
        <v>ISAL029</v>
      </c>
      <c r="B252">
        <v>302</v>
      </c>
      <c r="C252" t="s">
        <v>1852</v>
      </c>
      <c r="D252" t="s">
        <v>1065</v>
      </c>
      <c r="E252" t="s">
        <v>1161</v>
      </c>
      <c r="F252" t="s">
        <v>1217</v>
      </c>
      <c r="G252" t="s">
        <v>1294</v>
      </c>
      <c r="H252" t="s">
        <v>681</v>
      </c>
      <c r="I252" t="s">
        <v>1069</v>
      </c>
      <c r="J252" t="s">
        <v>682</v>
      </c>
      <c r="L252">
        <f>+Tabla4[[#This Row],[Index]]</f>
        <v>302</v>
      </c>
      <c r="M252" t="s">
        <v>1853</v>
      </c>
      <c r="N252">
        <f>+VLOOKUP(Tabla4[[#This Row],[Columna2]],Variables_SINIM[],2,0)</f>
        <v>4</v>
      </c>
      <c r="O252" t="str">
        <f>+VLOOKUP(Tabla4[[#This Row],[Columna2]],Variables_SINIM[],3,0)</f>
        <v>Salud Municipal</v>
      </c>
      <c r="P252" t="str">
        <f>+VLOOKUP(Tabla4[[#This Row],[Columna2]],Variables_SINIM[],4,0)</f>
        <v>F</v>
      </c>
      <c r="Q252" t="str">
        <f>+VLOOKUP(Tabla4[[#This Row],[Columna2]],Variables_SINIM[],5,0)</f>
        <v>Recursos Humanos en Salud</v>
      </c>
    </row>
    <row r="253" spans="1:17">
      <c r="A253" t="str">
        <f t="shared" si="3"/>
        <v>ISAL031</v>
      </c>
      <c r="B253">
        <v>299</v>
      </c>
      <c r="C253" t="s">
        <v>1845</v>
      </c>
      <c r="D253" t="s">
        <v>1065</v>
      </c>
      <c r="E253" t="s">
        <v>1161</v>
      </c>
      <c r="F253" t="s">
        <v>1217</v>
      </c>
      <c r="G253" t="s">
        <v>1294</v>
      </c>
      <c r="H253" t="s">
        <v>675</v>
      </c>
      <c r="I253" t="s">
        <v>1069</v>
      </c>
      <c r="J253" t="s">
        <v>676</v>
      </c>
      <c r="L253">
        <f>+Tabla4[[#This Row],[Index]]</f>
        <v>299</v>
      </c>
      <c r="M253" t="s">
        <v>1846</v>
      </c>
      <c r="N253">
        <f>+VLOOKUP(Tabla4[[#This Row],[Columna2]],Variables_SINIM[],2,0)</f>
        <v>4</v>
      </c>
      <c r="O253" t="str">
        <f>+VLOOKUP(Tabla4[[#This Row],[Columna2]],Variables_SINIM[],3,0)</f>
        <v>Salud Municipal</v>
      </c>
      <c r="P253" t="str">
        <f>+VLOOKUP(Tabla4[[#This Row],[Columna2]],Variables_SINIM[],4,0)</f>
        <v>F</v>
      </c>
      <c r="Q253" t="str">
        <f>+VLOOKUP(Tabla4[[#This Row],[Columna2]],Variables_SINIM[],5,0)</f>
        <v>Recursos Humanos en Salud</v>
      </c>
    </row>
    <row r="254" spans="1:17">
      <c r="A254" t="str">
        <f t="shared" si="3"/>
        <v>ISAL032</v>
      </c>
      <c r="B254">
        <v>300</v>
      </c>
      <c r="C254" t="s">
        <v>1847</v>
      </c>
      <c r="D254" t="s">
        <v>1065</v>
      </c>
      <c r="E254" t="s">
        <v>1161</v>
      </c>
      <c r="F254" t="s">
        <v>1217</v>
      </c>
      <c r="G254" t="s">
        <v>1294</v>
      </c>
      <c r="H254" t="s">
        <v>677</v>
      </c>
      <c r="I254" t="s">
        <v>1069</v>
      </c>
      <c r="J254" t="s">
        <v>678</v>
      </c>
      <c r="L254">
        <f>+Tabla4[[#This Row],[Index]]</f>
        <v>300</v>
      </c>
      <c r="M254" t="s">
        <v>1848</v>
      </c>
      <c r="N254">
        <f>+VLOOKUP(Tabla4[[#This Row],[Columna2]],Variables_SINIM[],2,0)</f>
        <v>4</v>
      </c>
      <c r="O254" t="str">
        <f>+VLOOKUP(Tabla4[[#This Row],[Columna2]],Variables_SINIM[],3,0)</f>
        <v>Salud Municipal</v>
      </c>
      <c r="P254" t="str">
        <f>+VLOOKUP(Tabla4[[#This Row],[Columna2]],Variables_SINIM[],4,0)</f>
        <v>F</v>
      </c>
      <c r="Q254" t="str">
        <f>+VLOOKUP(Tabla4[[#This Row],[Columna2]],Variables_SINIM[],5,0)</f>
        <v>Recursos Humanos en Salud</v>
      </c>
    </row>
    <row r="255" spans="1:17">
      <c r="A255" t="str">
        <f t="shared" si="3"/>
        <v>ISAL032.1</v>
      </c>
      <c r="B255">
        <v>301</v>
      </c>
      <c r="C255" t="s">
        <v>1849</v>
      </c>
      <c r="D255" t="s">
        <v>1065</v>
      </c>
      <c r="E255" t="s">
        <v>1161</v>
      </c>
      <c r="F255" t="s">
        <v>1217</v>
      </c>
      <c r="G255" t="s">
        <v>1294</v>
      </c>
      <c r="H255" t="s">
        <v>1850</v>
      </c>
      <c r="I255" t="s">
        <v>1069</v>
      </c>
      <c r="J255" t="s">
        <v>680</v>
      </c>
      <c r="L255">
        <f>+Tabla4[[#This Row],[Index]]</f>
        <v>301</v>
      </c>
      <c r="M255" t="s">
        <v>1851</v>
      </c>
      <c r="N255">
        <f>+VLOOKUP(Tabla4[[#This Row],[Columna2]],Variables_SINIM[],2,0)</f>
        <v>4</v>
      </c>
      <c r="O255" t="str">
        <f>+VLOOKUP(Tabla4[[#This Row],[Columna2]],Variables_SINIM[],3,0)</f>
        <v>Salud Municipal</v>
      </c>
      <c r="P255" t="str">
        <f>+VLOOKUP(Tabla4[[#This Row],[Columna2]],Variables_SINIM[],4,0)</f>
        <v>F</v>
      </c>
      <c r="Q255" t="str">
        <f>+VLOOKUP(Tabla4[[#This Row],[Columna2]],Variables_SINIM[],5,0)</f>
        <v>Recursos Humanos en Salud</v>
      </c>
    </row>
    <row r="256" spans="1:17">
      <c r="A256" t="str">
        <f t="shared" si="3"/>
        <v>ISAL23</v>
      </c>
      <c r="B256">
        <v>272</v>
      </c>
      <c r="C256" t="s">
        <v>1777</v>
      </c>
      <c r="D256" t="s">
        <v>1094</v>
      </c>
      <c r="E256" t="s">
        <v>1161</v>
      </c>
      <c r="F256" t="s">
        <v>1095</v>
      </c>
      <c r="G256" t="s">
        <v>1294</v>
      </c>
      <c r="H256" t="s">
        <v>1778</v>
      </c>
      <c r="I256" t="s">
        <v>1069</v>
      </c>
      <c r="J256" t="s">
        <v>615</v>
      </c>
      <c r="L256">
        <f>+Tabla4[[#This Row],[Index]]</f>
        <v>272</v>
      </c>
      <c r="M256" t="s">
        <v>1779</v>
      </c>
      <c r="N256">
        <f>+VLOOKUP(Tabla4[[#This Row],[Columna2]],Variables_SINIM[],2,0)</f>
        <v>4</v>
      </c>
      <c r="O256" t="str">
        <f>+VLOOKUP(Tabla4[[#This Row],[Columna2]],Variables_SINIM[],3,0)</f>
        <v>Salud Municipal</v>
      </c>
      <c r="P256" t="str">
        <f>+VLOOKUP(Tabla4[[#This Row],[Columna2]],Variables_SINIM[],4,0)</f>
        <v>D</v>
      </c>
      <c r="Q256" t="str">
        <f>+VLOOKUP(Tabla4[[#This Row],[Columna2]],Variables_SINIM[],5,0)</f>
        <v>Gastos en Salud Municipal</v>
      </c>
    </row>
    <row r="257" spans="1:17">
      <c r="A257" t="str">
        <f t="shared" si="3"/>
        <v>ISAL999</v>
      </c>
      <c r="B257">
        <v>265</v>
      </c>
      <c r="C257" t="s">
        <v>1763</v>
      </c>
      <c r="D257" t="s">
        <v>1065</v>
      </c>
      <c r="E257" t="s">
        <v>1102</v>
      </c>
      <c r="F257" t="s">
        <v>1573</v>
      </c>
      <c r="G257" t="s">
        <v>1294</v>
      </c>
      <c r="H257" t="s">
        <v>600</v>
      </c>
      <c r="I257" t="s">
        <v>1069</v>
      </c>
      <c r="J257" t="s">
        <v>601</v>
      </c>
      <c r="L257">
        <f>+Tabla4[[#This Row],[Index]]</f>
        <v>265</v>
      </c>
      <c r="M257" t="s">
        <v>1764</v>
      </c>
      <c r="N257">
        <f>+VLOOKUP(Tabla4[[#This Row],[Columna2]],Variables_SINIM[],2,0)</f>
        <v>4</v>
      </c>
      <c r="O257" t="str">
        <f>+VLOOKUP(Tabla4[[#This Row],[Columna2]],Variables_SINIM[],3,0)</f>
        <v>Salud Municipal</v>
      </c>
      <c r="P257" t="str">
        <f>+VLOOKUP(Tabla4[[#This Row],[Columna2]],Variables_SINIM[],4,0)</f>
        <v>C</v>
      </c>
      <c r="Q257" t="str">
        <f>+VLOOKUP(Tabla4[[#This Row],[Columna2]],Variables_SINIM[],5,0)</f>
        <v>Ingresos en Salud Municipal</v>
      </c>
    </row>
    <row r="258" spans="1:17">
      <c r="A258" t="str">
        <f t="shared" ref="A258:A321" si="4">+J258</f>
        <v>ISC</v>
      </c>
      <c r="B258">
        <v>352</v>
      </c>
      <c r="C258" t="s">
        <v>2001</v>
      </c>
      <c r="D258" t="s">
        <v>1094</v>
      </c>
      <c r="E258" t="s">
        <v>1486</v>
      </c>
      <c r="F258" t="s">
        <v>2002</v>
      </c>
      <c r="G258" t="s">
        <v>1068</v>
      </c>
      <c r="H258" t="s">
        <v>2003</v>
      </c>
      <c r="I258" t="s">
        <v>869</v>
      </c>
      <c r="J258" t="s">
        <v>2004</v>
      </c>
      <c r="L258">
        <f>+Tabla4[[#This Row],[Index]]</f>
        <v>352</v>
      </c>
      <c r="M258" t="s">
        <v>2005</v>
      </c>
      <c r="N258" t="e">
        <f>+VLOOKUP(Tabla4[[#This Row],[Columna2]],Variables_SINIM[],2,0)</f>
        <v>#N/A</v>
      </c>
      <c r="O258" t="e">
        <f>+VLOOKUP(Tabla4[[#This Row],[Columna2]],Variables_SINIM[],3,0)</f>
        <v>#N/A</v>
      </c>
      <c r="P258" t="e">
        <f>+VLOOKUP(Tabla4[[#This Row],[Columna2]],Variables_SINIM[],4,0)</f>
        <v>#N/A</v>
      </c>
      <c r="Q258" t="e">
        <f>+VLOOKUP(Tabla4[[#This Row],[Columna2]],Variables_SINIM[],5,0)</f>
        <v>#N/A</v>
      </c>
    </row>
    <row r="259" spans="1:17">
      <c r="A259" t="str">
        <f t="shared" si="4"/>
        <v>ISOC001</v>
      </c>
      <c r="B259">
        <v>312</v>
      </c>
      <c r="C259" t="s">
        <v>1876</v>
      </c>
      <c r="D259" t="s">
        <v>1094</v>
      </c>
      <c r="E259" t="s">
        <v>1486</v>
      </c>
      <c r="F259" t="s">
        <v>1877</v>
      </c>
      <c r="G259" t="s">
        <v>1878</v>
      </c>
      <c r="H259" t="s">
        <v>721</v>
      </c>
      <c r="I259" t="s">
        <v>1143</v>
      </c>
      <c r="J259" t="s">
        <v>722</v>
      </c>
      <c r="L259">
        <f>+Tabla4[[#This Row],[Index]]</f>
        <v>312</v>
      </c>
      <c r="M259" t="s">
        <v>1879</v>
      </c>
      <c r="N259">
        <f>+VLOOKUP(Tabla4[[#This Row],[Columna2]],Variables_SINIM[],2,0)</f>
        <v>5</v>
      </c>
      <c r="O259" t="str">
        <f>+VLOOKUP(Tabla4[[#This Row],[Columna2]],Variables_SINIM[],3,0)</f>
        <v>Social y Comunitario</v>
      </c>
      <c r="P259" t="str">
        <f>+VLOOKUP(Tabla4[[#This Row],[Columna2]],Variables_SINIM[],4,0)</f>
        <v>A</v>
      </c>
      <c r="Q259" t="str">
        <f>+VLOOKUP(Tabla4[[#This Row],[Columna2]],Variables_SINIM[],5,0)</f>
        <v>Información Encuesta CASEN</v>
      </c>
    </row>
    <row r="260" spans="1:17">
      <c r="A260" t="str">
        <f t="shared" si="4"/>
        <v>ISOC012</v>
      </c>
      <c r="B260">
        <v>328</v>
      </c>
      <c r="C260" t="s">
        <v>1928</v>
      </c>
      <c r="D260" t="s">
        <v>1094</v>
      </c>
      <c r="E260" t="s">
        <v>1486</v>
      </c>
      <c r="F260" t="s">
        <v>1249</v>
      </c>
      <c r="G260" t="s">
        <v>1068</v>
      </c>
      <c r="H260" t="s">
        <v>753</v>
      </c>
      <c r="I260" t="s">
        <v>1143</v>
      </c>
      <c r="J260" t="s">
        <v>754</v>
      </c>
      <c r="L260">
        <f>+Tabla4[[#This Row],[Index]]</f>
        <v>328</v>
      </c>
      <c r="M260" t="s">
        <v>1929</v>
      </c>
      <c r="N260">
        <f>+VLOOKUP(Tabla4[[#This Row],[Columna2]],Variables_SINIM[],2,0)</f>
        <v>5</v>
      </c>
      <c r="O260" t="str">
        <f>+VLOOKUP(Tabla4[[#This Row],[Columna2]],Variables_SINIM[],3,0)</f>
        <v>Social y Comunitario</v>
      </c>
      <c r="P260" t="str">
        <f>+VLOOKUP(Tabla4[[#This Row],[Columna2]],Variables_SINIM[],4,0)</f>
        <v>C</v>
      </c>
      <c r="Q260" t="str">
        <f>+VLOOKUP(Tabla4[[#This Row],[Columna2]],Variables_SINIM[],5,0)</f>
        <v>Intermediación Laboral</v>
      </c>
    </row>
    <row r="261" spans="1:17">
      <c r="A261" t="str">
        <f t="shared" si="4"/>
        <v>ISOC013</v>
      </c>
      <c r="B261">
        <v>338</v>
      </c>
      <c r="C261" t="s">
        <v>1956</v>
      </c>
      <c r="D261" t="s">
        <v>1664</v>
      </c>
      <c r="E261" t="s">
        <v>1665</v>
      </c>
      <c r="F261" t="s">
        <v>768</v>
      </c>
      <c r="G261" t="s">
        <v>1068</v>
      </c>
      <c r="H261" t="s">
        <v>775</v>
      </c>
      <c r="I261" t="s">
        <v>1244</v>
      </c>
      <c r="J261" t="s">
        <v>776</v>
      </c>
      <c r="L261">
        <f>+Tabla4[[#This Row],[Index]]</f>
        <v>338</v>
      </c>
      <c r="M261" t="s">
        <v>1957</v>
      </c>
      <c r="N261">
        <f>+VLOOKUP(Tabla4[[#This Row],[Columna2]],Variables_SINIM[],2,0)</f>
        <v>5</v>
      </c>
      <c r="O261" t="str">
        <f>+VLOOKUP(Tabla4[[#This Row],[Columna2]],Variables_SINIM[],3,0)</f>
        <v>Social y Comunitario</v>
      </c>
      <c r="P261" t="str">
        <f>+VLOOKUP(Tabla4[[#This Row],[Columna2]],Variables_SINIM[],4,0)</f>
        <v>D</v>
      </c>
      <c r="Q261" t="str">
        <f>+VLOOKUP(Tabla4[[#This Row],[Columna2]],Variables_SINIM[],5,0)</f>
        <v>Organizaciones Comunitarias</v>
      </c>
    </row>
    <row r="262" spans="1:17">
      <c r="A262" t="str">
        <f t="shared" si="4"/>
        <v>ITER001</v>
      </c>
      <c r="B262">
        <v>537</v>
      </c>
      <c r="C262" s="6" t="s">
        <v>2331</v>
      </c>
      <c r="D262" t="s">
        <v>2002</v>
      </c>
      <c r="G262" t="s">
        <v>1068</v>
      </c>
      <c r="H262" t="s">
        <v>868</v>
      </c>
      <c r="I262" t="s">
        <v>869</v>
      </c>
      <c r="J262" s="6" t="s">
        <v>870</v>
      </c>
      <c r="L262">
        <f>+Tabla4[[#This Row],[Index]]</f>
        <v>537</v>
      </c>
      <c r="N262">
        <f>+VLOOKUP(Tabla4[[#This Row],[Columna2]],Variables_SINIM[],2,0)</f>
        <v>6</v>
      </c>
      <c r="O262" t="str">
        <f>+VLOOKUP(Tabla4[[#This Row],[Columna2]],Variables_SINIM[],3,0)</f>
        <v>Desarrollo y Gestión Territorial</v>
      </c>
      <c r="P262" t="str">
        <f>+VLOOKUP(Tabla4[[#This Row],[Columna2]],Variables_SINIM[],4,0)</f>
        <v>A</v>
      </c>
      <c r="Q262" t="str">
        <f>+VLOOKUP(Tabla4[[#This Row],[Columna2]],Variables_SINIM[],5,0)</f>
        <v>Características Territoriales</v>
      </c>
    </row>
    <row r="263" spans="1:17">
      <c r="A263" t="str">
        <f t="shared" si="4"/>
        <v>ITER007</v>
      </c>
      <c r="B263">
        <v>353</v>
      </c>
      <c r="C263" t="s">
        <v>2006</v>
      </c>
      <c r="D263" t="s">
        <v>1094</v>
      </c>
      <c r="E263" t="s">
        <v>1486</v>
      </c>
      <c r="F263" t="s">
        <v>2007</v>
      </c>
      <c r="G263" t="s">
        <v>1068</v>
      </c>
      <c r="H263" t="s">
        <v>2008</v>
      </c>
      <c r="I263" t="s">
        <v>1143</v>
      </c>
      <c r="J263" t="s">
        <v>2009</v>
      </c>
      <c r="L263">
        <f>+Tabla4[[#This Row],[Index]]</f>
        <v>353</v>
      </c>
      <c r="M263" t="s">
        <v>2010</v>
      </c>
      <c r="N263" t="e">
        <f>+VLOOKUP(Tabla4[[#This Row],[Columna2]],Variables_SINIM[],2,0)</f>
        <v>#N/A</v>
      </c>
      <c r="O263" t="e">
        <f>+VLOOKUP(Tabla4[[#This Row],[Columna2]],Variables_SINIM[],3,0)</f>
        <v>#N/A</v>
      </c>
      <c r="P263" t="e">
        <f>+VLOOKUP(Tabla4[[#This Row],[Columna2]],Variables_SINIM[],4,0)</f>
        <v>#N/A</v>
      </c>
      <c r="Q263" t="e">
        <f>+VLOOKUP(Tabla4[[#This Row],[Columna2]],Variables_SINIM[],5,0)</f>
        <v>#N/A</v>
      </c>
    </row>
    <row r="264" spans="1:17">
      <c r="A264" t="str">
        <f t="shared" si="4"/>
        <v>ITER008</v>
      </c>
      <c r="B264">
        <v>355</v>
      </c>
      <c r="C264" t="s">
        <v>2014</v>
      </c>
      <c r="D264" t="s">
        <v>1065</v>
      </c>
      <c r="E264" t="s">
        <v>1161</v>
      </c>
      <c r="F264" t="s">
        <v>1325</v>
      </c>
      <c r="G264" t="s">
        <v>1068</v>
      </c>
      <c r="H264" t="s">
        <v>876</v>
      </c>
      <c r="I264" t="s">
        <v>1069</v>
      </c>
      <c r="J264" t="s">
        <v>877</v>
      </c>
      <c r="L264">
        <f>+Tabla4[[#This Row],[Index]]</f>
        <v>355</v>
      </c>
      <c r="M264" t="s">
        <v>2015</v>
      </c>
      <c r="N264">
        <f>+VLOOKUP(Tabla4[[#This Row],[Columna2]],Variables_SINIM[],2,0)</f>
        <v>6</v>
      </c>
      <c r="O264" t="str">
        <f>+VLOOKUP(Tabla4[[#This Row],[Columna2]],Variables_SINIM[],3,0)</f>
        <v>Desarrollo y Gestión Territorial</v>
      </c>
      <c r="P264" t="str">
        <f>+VLOOKUP(Tabla4[[#This Row],[Columna2]],Variables_SINIM[],4,0)</f>
        <v>B</v>
      </c>
      <c r="Q264" t="str">
        <f>+VLOOKUP(Tabla4[[#This Row],[Columna2]],Variables_SINIM[],5,0)</f>
        <v>Servicios Básicos a la Comunidad</v>
      </c>
    </row>
    <row r="265" spans="1:17">
      <c r="A265" t="str">
        <f t="shared" si="4"/>
        <v>ITER009</v>
      </c>
      <c r="B265">
        <v>354</v>
      </c>
      <c r="C265" t="s">
        <v>2011</v>
      </c>
      <c r="D265" t="s">
        <v>1094</v>
      </c>
      <c r="E265" t="s">
        <v>1486</v>
      </c>
      <c r="F265" t="s">
        <v>2012</v>
      </c>
      <c r="G265" t="s">
        <v>1068</v>
      </c>
      <c r="H265" t="s">
        <v>873</v>
      </c>
      <c r="I265" t="s">
        <v>874</v>
      </c>
      <c r="J265" t="s">
        <v>875</v>
      </c>
      <c r="L265">
        <f>+Tabla4[[#This Row],[Index]]</f>
        <v>354</v>
      </c>
      <c r="M265" t="s">
        <v>2013</v>
      </c>
      <c r="N265">
        <f>+VLOOKUP(Tabla4[[#This Row],[Columna2]],Variables_SINIM[],2,0)</f>
        <v>6</v>
      </c>
      <c r="O265" t="str">
        <f>+VLOOKUP(Tabla4[[#This Row],[Columna2]],Variables_SINIM[],3,0)</f>
        <v>Desarrollo y Gestión Territorial</v>
      </c>
      <c r="P265" t="str">
        <f>+VLOOKUP(Tabla4[[#This Row],[Columna2]],Variables_SINIM[],4,0)</f>
        <v>B</v>
      </c>
      <c r="Q265" t="str">
        <f>+VLOOKUP(Tabla4[[#This Row],[Columna2]],Variables_SINIM[],5,0)</f>
        <v>Servicios Básicos a la Comunidad</v>
      </c>
    </row>
    <row r="266" spans="1:17">
      <c r="A266" t="str">
        <f t="shared" si="4"/>
        <v>ITER010</v>
      </c>
      <c r="B266">
        <v>359</v>
      </c>
      <c r="C266" t="s">
        <v>2025</v>
      </c>
      <c r="D266" t="s">
        <v>1094</v>
      </c>
      <c r="E266" t="s">
        <v>1486</v>
      </c>
      <c r="F266" t="s">
        <v>2020</v>
      </c>
      <c r="G266" t="s">
        <v>2020</v>
      </c>
      <c r="H266" t="s">
        <v>2026</v>
      </c>
      <c r="I266" t="s">
        <v>1143</v>
      </c>
      <c r="J266" t="s">
        <v>889</v>
      </c>
      <c r="L266">
        <f>+Tabla4[[#This Row],[Index]]</f>
        <v>359</v>
      </c>
      <c r="M266" t="s">
        <v>2027</v>
      </c>
      <c r="N266">
        <f>+VLOOKUP(Tabla4[[#This Row],[Columna2]],Variables_SINIM[],2,0)</f>
        <v>6</v>
      </c>
      <c r="O266" t="str">
        <f>+VLOOKUP(Tabla4[[#This Row],[Columna2]],Variables_SINIM[],3,0)</f>
        <v>Desarrollo y Gestión Territorial</v>
      </c>
      <c r="P266" t="str">
        <f>+VLOOKUP(Tabla4[[#This Row],[Columna2]],Variables_SINIM[],4,0)</f>
        <v>C</v>
      </c>
      <c r="Q266" t="str">
        <f>+VLOOKUP(Tabla4[[#This Row],[Columna2]],Variables_SINIM[],5,0)</f>
        <v>Infraestructura</v>
      </c>
    </row>
    <row r="267" spans="1:17">
      <c r="A267" t="str">
        <f t="shared" si="4"/>
        <v>ITER011</v>
      </c>
      <c r="B267">
        <v>373</v>
      </c>
      <c r="C267" t="s">
        <v>2061</v>
      </c>
      <c r="D267" t="s">
        <v>1664</v>
      </c>
      <c r="E267" t="s">
        <v>1665</v>
      </c>
      <c r="F267" t="s">
        <v>2058</v>
      </c>
      <c r="G267" t="s">
        <v>1068</v>
      </c>
      <c r="H267" t="s">
        <v>918</v>
      </c>
      <c r="I267" t="s">
        <v>1244</v>
      </c>
      <c r="J267" t="s">
        <v>919</v>
      </c>
      <c r="L267">
        <f>+Tabla4[[#This Row],[Index]]</f>
        <v>373</v>
      </c>
      <c r="M267" t="s">
        <v>2062</v>
      </c>
      <c r="N267">
        <f>+VLOOKUP(Tabla4[[#This Row],[Columna2]],Variables_SINIM[],2,0)</f>
        <v>6</v>
      </c>
      <c r="O267" t="str">
        <f>+VLOOKUP(Tabla4[[#This Row],[Columna2]],Variables_SINIM[],3,0)</f>
        <v>Desarrollo y Gestión Territorial</v>
      </c>
      <c r="P267" t="str">
        <f>+VLOOKUP(Tabla4[[#This Row],[Columna2]],Variables_SINIM[],4,0)</f>
        <v>D</v>
      </c>
      <c r="Q267" t="str">
        <f>+VLOOKUP(Tabla4[[#This Row],[Columna2]],Variables_SINIM[],5,0)</f>
        <v>Catastro Predios y Valoración Catastral</v>
      </c>
    </row>
    <row r="268" spans="1:17">
      <c r="A268" t="str">
        <f t="shared" si="4"/>
        <v>ITER012</v>
      </c>
      <c r="B268">
        <v>360</v>
      </c>
      <c r="C268" t="s">
        <v>2028</v>
      </c>
      <c r="D268" t="s">
        <v>1065</v>
      </c>
      <c r="E268" t="s">
        <v>1102</v>
      </c>
      <c r="F268" t="s">
        <v>2029</v>
      </c>
      <c r="G268" t="s">
        <v>1068</v>
      </c>
      <c r="H268" t="s">
        <v>892</v>
      </c>
      <c r="I268" t="s">
        <v>1069</v>
      </c>
      <c r="J268" t="s">
        <v>893</v>
      </c>
      <c r="L268">
        <f>+Tabla4[[#This Row],[Index]]</f>
        <v>360</v>
      </c>
      <c r="M268" t="s">
        <v>2030</v>
      </c>
      <c r="N268">
        <f>+VLOOKUP(Tabla4[[#This Row],[Columna2]],Variables_SINIM[],2,0)</f>
        <v>6</v>
      </c>
      <c r="O268" t="str">
        <f>+VLOOKUP(Tabla4[[#This Row],[Columna2]],Variables_SINIM[],3,0)</f>
        <v>Desarrollo y Gestión Territorial</v>
      </c>
      <c r="P268" t="str">
        <f>+VLOOKUP(Tabla4[[#This Row],[Columna2]],Variables_SINIM[],4,0)</f>
        <v>D</v>
      </c>
      <c r="Q268" t="str">
        <f>+VLOOKUP(Tabla4[[#This Row],[Columna2]],Variables_SINIM[],5,0)</f>
        <v>Catastro Predios y Valoración Catastral</v>
      </c>
    </row>
    <row r="269" spans="1:17">
      <c r="A269" t="str">
        <f t="shared" si="4"/>
        <v>ITER013</v>
      </c>
      <c r="B269">
        <v>366</v>
      </c>
      <c r="C269" t="s">
        <v>2044</v>
      </c>
      <c r="D269" t="s">
        <v>1664</v>
      </c>
      <c r="E269" t="s">
        <v>1665</v>
      </c>
      <c r="F269" t="s">
        <v>2042</v>
      </c>
      <c r="G269" t="s">
        <v>2037</v>
      </c>
      <c r="H269" t="s">
        <v>904</v>
      </c>
      <c r="I269" t="s">
        <v>1244</v>
      </c>
      <c r="J269" t="s">
        <v>905</v>
      </c>
      <c r="L269">
        <f>+Tabla4[[#This Row],[Index]]</f>
        <v>366</v>
      </c>
      <c r="M269" t="s">
        <v>2045</v>
      </c>
      <c r="N269">
        <f>+VLOOKUP(Tabla4[[#This Row],[Columna2]],Variables_SINIM[],2,0)</f>
        <v>6</v>
      </c>
      <c r="O269" t="str">
        <f>+VLOOKUP(Tabla4[[#This Row],[Columna2]],Variables_SINIM[],3,0)</f>
        <v>Desarrollo y Gestión Territorial</v>
      </c>
      <c r="P269" t="str">
        <f>+VLOOKUP(Tabla4[[#This Row],[Columna2]],Variables_SINIM[],4,0)</f>
        <v>D</v>
      </c>
      <c r="Q269" t="str">
        <f>+VLOOKUP(Tabla4[[#This Row],[Columna2]],Variables_SINIM[],5,0)</f>
        <v>Catastro Predios y Valoración Catastral</v>
      </c>
    </row>
    <row r="270" spans="1:17">
      <c r="A270" t="str">
        <f t="shared" si="4"/>
        <v>ITER014</v>
      </c>
      <c r="B270">
        <v>370</v>
      </c>
      <c r="C270" t="s">
        <v>2053</v>
      </c>
      <c r="D270" t="s">
        <v>1664</v>
      </c>
      <c r="E270" t="s">
        <v>1665</v>
      </c>
      <c r="F270" t="s">
        <v>2047</v>
      </c>
      <c r="G270" t="s">
        <v>2037</v>
      </c>
      <c r="H270" t="s">
        <v>912</v>
      </c>
      <c r="I270" t="s">
        <v>1244</v>
      </c>
      <c r="J270" t="s">
        <v>913</v>
      </c>
      <c r="L270">
        <f>+Tabla4[[#This Row],[Index]]</f>
        <v>370</v>
      </c>
      <c r="M270" t="s">
        <v>2054</v>
      </c>
      <c r="N270">
        <f>+VLOOKUP(Tabla4[[#This Row],[Columna2]],Variables_SINIM[],2,0)</f>
        <v>6</v>
      </c>
      <c r="O270" t="str">
        <f>+VLOOKUP(Tabla4[[#This Row],[Columna2]],Variables_SINIM[],3,0)</f>
        <v>Desarrollo y Gestión Territorial</v>
      </c>
      <c r="P270" t="str">
        <f>+VLOOKUP(Tabla4[[#This Row],[Columna2]],Variables_SINIM[],4,0)</f>
        <v>D</v>
      </c>
      <c r="Q270" t="str">
        <f>+VLOOKUP(Tabla4[[#This Row],[Columna2]],Variables_SINIM[],5,0)</f>
        <v>Catastro Predios y Valoración Catastral</v>
      </c>
    </row>
    <row r="271" spans="1:17">
      <c r="A271" t="str">
        <f t="shared" si="4"/>
        <v>ITER015</v>
      </c>
      <c r="B271">
        <v>364</v>
      </c>
      <c r="C271" t="s">
        <v>2039</v>
      </c>
      <c r="D271" t="s">
        <v>1094</v>
      </c>
      <c r="E271" t="s">
        <v>1486</v>
      </c>
      <c r="F271" t="s">
        <v>2036</v>
      </c>
      <c r="G271" t="s">
        <v>2037</v>
      </c>
      <c r="H271" t="s">
        <v>900</v>
      </c>
      <c r="I271" t="s">
        <v>1143</v>
      </c>
      <c r="J271" t="s">
        <v>901</v>
      </c>
      <c r="L271">
        <f>+Tabla4[[#This Row],[Index]]</f>
        <v>364</v>
      </c>
      <c r="M271" t="s">
        <v>2040</v>
      </c>
      <c r="N271">
        <f>+VLOOKUP(Tabla4[[#This Row],[Columna2]],Variables_SINIM[],2,0)</f>
        <v>6</v>
      </c>
      <c r="O271" t="str">
        <f>+VLOOKUP(Tabla4[[#This Row],[Columna2]],Variables_SINIM[],3,0)</f>
        <v>Desarrollo y Gestión Territorial</v>
      </c>
      <c r="P271" t="str">
        <f>+VLOOKUP(Tabla4[[#This Row],[Columna2]],Variables_SINIM[],4,0)</f>
        <v>D</v>
      </c>
      <c r="Q271" t="str">
        <f>+VLOOKUP(Tabla4[[#This Row],[Columna2]],Variables_SINIM[],5,0)</f>
        <v>Catastro Predios y Valoración Catastral</v>
      </c>
    </row>
    <row r="272" spans="1:17">
      <c r="A272" t="str">
        <f t="shared" si="4"/>
        <v>ITER017</v>
      </c>
      <c r="B272">
        <v>382</v>
      </c>
      <c r="C272" t="s">
        <v>2083</v>
      </c>
      <c r="D272" t="s">
        <v>1051</v>
      </c>
      <c r="E272" t="s">
        <v>2084</v>
      </c>
      <c r="F272" t="s">
        <v>2085</v>
      </c>
      <c r="G272" t="s">
        <v>1068</v>
      </c>
      <c r="H272" t="s">
        <v>938</v>
      </c>
      <c r="I272" t="s">
        <v>1244</v>
      </c>
      <c r="J272" t="s">
        <v>939</v>
      </c>
      <c r="L272">
        <f>+Tabla4[[#This Row],[Index]]</f>
        <v>382</v>
      </c>
      <c r="M272" t="s">
        <v>2086</v>
      </c>
      <c r="N272">
        <f>+VLOOKUP(Tabla4[[#This Row],[Columna2]],Variables_SINIM[],2,0)</f>
        <v>6</v>
      </c>
      <c r="O272" t="str">
        <f>+VLOOKUP(Tabla4[[#This Row],[Columna2]],Variables_SINIM[],3,0)</f>
        <v>Desarrollo y Gestión Territorial</v>
      </c>
      <c r="P272" t="str">
        <f>+VLOOKUP(Tabla4[[#This Row],[Columna2]],Variables_SINIM[],4,0)</f>
        <v>G</v>
      </c>
      <c r="Q272" t="str">
        <f>+VLOOKUP(Tabla4[[#This Row],[Columna2]],Variables_SINIM[],5,0)</f>
        <v>Plan Regulador Comunal</v>
      </c>
    </row>
    <row r="273" spans="1:17">
      <c r="A273" t="str">
        <f t="shared" si="4"/>
        <v>ITER018</v>
      </c>
      <c r="B273">
        <v>384</v>
      </c>
      <c r="C273" t="s">
        <v>2090</v>
      </c>
      <c r="D273" t="s">
        <v>1664</v>
      </c>
      <c r="E273" t="s">
        <v>2084</v>
      </c>
      <c r="F273" t="s">
        <v>2088</v>
      </c>
      <c r="G273" t="s">
        <v>1068</v>
      </c>
      <c r="H273" t="s">
        <v>942</v>
      </c>
      <c r="I273" t="s">
        <v>1244</v>
      </c>
      <c r="J273" t="s">
        <v>944</v>
      </c>
      <c r="L273">
        <f>+Tabla4[[#This Row],[Index]]</f>
        <v>384</v>
      </c>
      <c r="M273" t="s">
        <v>2091</v>
      </c>
      <c r="N273">
        <f>+VLOOKUP(Tabla4[[#This Row],[Columna2]],Variables_SINIM[],2,0)</f>
        <v>6</v>
      </c>
      <c r="O273" t="str">
        <f>+VLOOKUP(Tabla4[[#This Row],[Columna2]],Variables_SINIM[],3,0)</f>
        <v>Desarrollo y Gestión Territorial</v>
      </c>
      <c r="P273" t="str">
        <f>+VLOOKUP(Tabla4[[#This Row],[Columna2]],Variables_SINIM[],4,0)</f>
        <v>G</v>
      </c>
      <c r="Q273" t="str">
        <f>+VLOOKUP(Tabla4[[#This Row],[Columna2]],Variables_SINIM[],5,0)</f>
        <v>Plan Regulador Comunal</v>
      </c>
    </row>
    <row r="274" spans="1:17">
      <c r="A274" t="str">
        <f t="shared" si="4"/>
        <v>ITER21</v>
      </c>
      <c r="B274">
        <v>363</v>
      </c>
      <c r="C274" t="s">
        <v>2035</v>
      </c>
      <c r="D274" t="s">
        <v>1094</v>
      </c>
      <c r="E274" t="s">
        <v>1486</v>
      </c>
      <c r="F274" t="s">
        <v>2036</v>
      </c>
      <c r="G274" t="s">
        <v>2037</v>
      </c>
      <c r="H274" t="s">
        <v>898</v>
      </c>
      <c r="I274" t="s">
        <v>1143</v>
      </c>
      <c r="J274" t="s">
        <v>899</v>
      </c>
      <c r="L274">
        <f>+Tabla4[[#This Row],[Index]]</f>
        <v>363</v>
      </c>
      <c r="M274" t="s">
        <v>2038</v>
      </c>
      <c r="N274">
        <f>+VLOOKUP(Tabla4[[#This Row],[Columna2]],Variables_SINIM[],2,0)</f>
        <v>6</v>
      </c>
      <c r="O274" t="str">
        <f>+VLOOKUP(Tabla4[[#This Row],[Columna2]],Variables_SINIM[],3,0)</f>
        <v>Desarrollo y Gestión Territorial</v>
      </c>
      <c r="P274" t="str">
        <f>+VLOOKUP(Tabla4[[#This Row],[Columna2]],Variables_SINIM[],4,0)</f>
        <v>D</v>
      </c>
      <c r="Q274" t="str">
        <f>+VLOOKUP(Tabla4[[#This Row],[Columna2]],Variables_SINIM[],5,0)</f>
        <v>Catastro Predios y Valoración Catastral</v>
      </c>
    </row>
    <row r="275" spans="1:17">
      <c r="A275" t="str">
        <f t="shared" si="4"/>
        <v>ITPC</v>
      </c>
      <c r="B275">
        <v>392</v>
      </c>
      <c r="C275" t="s">
        <v>2117</v>
      </c>
      <c r="D275" t="s">
        <v>1366</v>
      </c>
      <c r="E275" t="s">
        <v>1477</v>
      </c>
      <c r="F275" t="s">
        <v>1486</v>
      </c>
      <c r="G275" t="s">
        <v>1478</v>
      </c>
      <c r="H275" t="s">
        <v>965</v>
      </c>
      <c r="I275" t="s">
        <v>1244</v>
      </c>
      <c r="J275" t="s">
        <v>966</v>
      </c>
      <c r="L275">
        <f>+Tabla4[[#This Row],[Index]]</f>
        <v>392</v>
      </c>
      <c r="M275" t="s">
        <v>2118</v>
      </c>
      <c r="N275">
        <f>+VLOOKUP(Tabla4[[#This Row],[Columna2]],Variables_SINIM[],2,0)</f>
        <v>7</v>
      </c>
      <c r="O275" t="str">
        <f>+VLOOKUP(Tabla4[[#This Row],[Columna2]],Variables_SINIM[],3,0)</f>
        <v>Caracterización Comunal</v>
      </c>
      <c r="P275" t="str">
        <f>+VLOOKUP(Tabla4[[#This Row],[Columna2]],Variables_SINIM[],4,0)</f>
        <v>B</v>
      </c>
      <c r="Q275" t="str">
        <f>+VLOOKUP(Tabla4[[#This Row],[Columna2]],Variables_SINIM[],5,0)</f>
        <v>Población</v>
      </c>
    </row>
    <row r="276" spans="1:17">
      <c r="A276" t="str">
        <f t="shared" si="4"/>
        <v>ITPCF</v>
      </c>
      <c r="B276">
        <v>394</v>
      </c>
      <c r="C276" t="s">
        <v>2122</v>
      </c>
      <c r="D276" t="s">
        <v>1366</v>
      </c>
      <c r="E276" t="s">
        <v>1477</v>
      </c>
      <c r="F276" t="s">
        <v>2123</v>
      </c>
      <c r="G276" t="s">
        <v>1478</v>
      </c>
      <c r="H276" t="s">
        <v>969</v>
      </c>
      <c r="I276" t="s">
        <v>1244</v>
      </c>
      <c r="J276" t="s">
        <v>970</v>
      </c>
      <c r="L276">
        <f>+Tabla4[[#This Row],[Index]]</f>
        <v>394</v>
      </c>
      <c r="M276" t="s">
        <v>2124</v>
      </c>
      <c r="N276">
        <f>+VLOOKUP(Tabla4[[#This Row],[Columna2]],Variables_SINIM[],2,0)</f>
        <v>7</v>
      </c>
      <c r="O276" t="str">
        <f>+VLOOKUP(Tabla4[[#This Row],[Columna2]],Variables_SINIM[],3,0)</f>
        <v>Caracterización Comunal</v>
      </c>
      <c r="P276" t="str">
        <f>+VLOOKUP(Tabla4[[#This Row],[Columna2]],Variables_SINIM[],4,0)</f>
        <v>B</v>
      </c>
      <c r="Q276" t="str">
        <f>+VLOOKUP(Tabla4[[#This Row],[Columna2]],Variables_SINIM[],5,0)</f>
        <v>Población</v>
      </c>
    </row>
    <row r="277" spans="1:17">
      <c r="A277" t="str">
        <f t="shared" si="4"/>
        <v>ITPCM</v>
      </c>
      <c r="B277">
        <v>390</v>
      </c>
      <c r="C277" t="s">
        <v>2111</v>
      </c>
      <c r="D277" t="s">
        <v>1366</v>
      </c>
      <c r="E277" t="s">
        <v>1477</v>
      </c>
      <c r="F277" t="s">
        <v>2112</v>
      </c>
      <c r="G277" t="s">
        <v>1478</v>
      </c>
      <c r="H277" t="s">
        <v>961</v>
      </c>
      <c r="I277" t="s">
        <v>1244</v>
      </c>
      <c r="J277" t="s">
        <v>962</v>
      </c>
      <c r="L277">
        <f>+Tabla4[[#This Row],[Index]]</f>
        <v>390</v>
      </c>
      <c r="M277" t="s">
        <v>2113</v>
      </c>
      <c r="N277">
        <f>+VLOOKUP(Tabla4[[#This Row],[Columna2]],Variables_SINIM[],2,0)</f>
        <v>7</v>
      </c>
      <c r="O277" t="str">
        <f>+VLOOKUP(Tabla4[[#This Row],[Columna2]],Variables_SINIM[],3,0)</f>
        <v>Caracterización Comunal</v>
      </c>
      <c r="P277" t="str">
        <f>+VLOOKUP(Tabla4[[#This Row],[Columna2]],Variables_SINIM[],4,0)</f>
        <v>B</v>
      </c>
      <c r="Q277" t="str">
        <f>+VLOOKUP(Tabla4[[#This Row],[Columna2]],Variables_SINIM[],5,0)</f>
        <v>Población</v>
      </c>
    </row>
    <row r="278" spans="1:17">
      <c r="A278" t="str">
        <f t="shared" si="4"/>
        <v>ITPCM6</v>
      </c>
      <c r="B278">
        <v>391</v>
      </c>
      <c r="C278" t="s">
        <v>2114</v>
      </c>
      <c r="D278" t="s">
        <v>1366</v>
      </c>
      <c r="E278" t="s">
        <v>1477</v>
      </c>
      <c r="F278" t="s">
        <v>2115</v>
      </c>
      <c r="G278" t="s">
        <v>1478</v>
      </c>
      <c r="H278" t="s">
        <v>963</v>
      </c>
      <c r="I278" t="s">
        <v>1244</v>
      </c>
      <c r="J278" t="s">
        <v>964</v>
      </c>
      <c r="L278">
        <f>+Tabla4[[#This Row],[Index]]</f>
        <v>391</v>
      </c>
      <c r="M278" t="s">
        <v>2116</v>
      </c>
      <c r="N278">
        <f>+VLOOKUP(Tabla4[[#This Row],[Columna2]],Variables_SINIM[],2,0)</f>
        <v>7</v>
      </c>
      <c r="O278" t="str">
        <f>+VLOOKUP(Tabla4[[#This Row],[Columna2]],Variables_SINIM[],3,0)</f>
        <v>Caracterización Comunal</v>
      </c>
      <c r="P278" t="str">
        <f>+VLOOKUP(Tabla4[[#This Row],[Columna2]],Variables_SINIM[],4,0)</f>
        <v>B</v>
      </c>
      <c r="Q278" t="str">
        <f>+VLOOKUP(Tabla4[[#This Row],[Columna2]],Variables_SINIM[],5,0)</f>
        <v>Población</v>
      </c>
    </row>
    <row r="279" spans="1:17">
      <c r="A279" t="str">
        <f t="shared" si="4"/>
        <v>ITPCMA</v>
      </c>
      <c r="B279">
        <v>395</v>
      </c>
      <c r="C279" t="s">
        <v>2125</v>
      </c>
      <c r="D279" t="s">
        <v>1366</v>
      </c>
      <c r="E279" t="s">
        <v>1477</v>
      </c>
      <c r="F279" t="s">
        <v>2126</v>
      </c>
      <c r="G279" t="s">
        <v>1478</v>
      </c>
      <c r="H279" t="s">
        <v>971</v>
      </c>
      <c r="I279" t="s">
        <v>1244</v>
      </c>
      <c r="J279" t="s">
        <v>972</v>
      </c>
      <c r="L279">
        <f>+Tabla4[[#This Row],[Index]]</f>
        <v>395</v>
      </c>
      <c r="M279" t="s">
        <v>2127</v>
      </c>
      <c r="N279">
        <f>+VLOOKUP(Tabla4[[#This Row],[Columna2]],Variables_SINIM[],2,0)</f>
        <v>7</v>
      </c>
      <c r="O279" t="str">
        <f>+VLOOKUP(Tabla4[[#This Row],[Columna2]],Variables_SINIM[],3,0)</f>
        <v>Caracterización Comunal</v>
      </c>
      <c r="P279" t="str">
        <f>+VLOOKUP(Tabla4[[#This Row],[Columna2]],Variables_SINIM[],4,0)</f>
        <v>B</v>
      </c>
      <c r="Q279" t="str">
        <f>+VLOOKUP(Tabla4[[#This Row],[Columna2]],Variables_SINIM[],5,0)</f>
        <v>Población</v>
      </c>
    </row>
    <row r="280" spans="1:17">
      <c r="A280" t="str">
        <f t="shared" si="4"/>
        <v>ITPCMX</v>
      </c>
      <c r="B280">
        <v>389</v>
      </c>
      <c r="C280" t="s">
        <v>2108</v>
      </c>
      <c r="D280" t="s">
        <v>1366</v>
      </c>
      <c r="E280" t="s">
        <v>1477</v>
      </c>
      <c r="F280" t="s">
        <v>2109</v>
      </c>
      <c r="G280" t="s">
        <v>1478</v>
      </c>
      <c r="H280" t="s">
        <v>959</v>
      </c>
      <c r="I280" t="s">
        <v>1244</v>
      </c>
      <c r="J280" t="s">
        <v>960</v>
      </c>
      <c r="L280">
        <f>+Tabla4[[#This Row],[Index]]</f>
        <v>389</v>
      </c>
      <c r="M280" t="s">
        <v>2110</v>
      </c>
      <c r="N280">
        <f>+VLOOKUP(Tabla4[[#This Row],[Columna2]],Variables_SINIM[],2,0)</f>
        <v>7</v>
      </c>
      <c r="O280" t="str">
        <f>+VLOOKUP(Tabla4[[#This Row],[Columna2]],Variables_SINIM[],3,0)</f>
        <v>Caracterización Comunal</v>
      </c>
      <c r="P280" t="str">
        <f>+VLOOKUP(Tabla4[[#This Row],[Columna2]],Variables_SINIM[],4,0)</f>
        <v>B</v>
      </c>
      <c r="Q280" t="str">
        <f>+VLOOKUP(Tabla4[[#This Row],[Columna2]],Variables_SINIM[],5,0)</f>
        <v>Población</v>
      </c>
    </row>
    <row r="281" spans="1:17">
      <c r="A281" t="str">
        <f t="shared" si="4"/>
        <v>ITPR</v>
      </c>
      <c r="B281">
        <v>396</v>
      </c>
      <c r="C281" t="s">
        <v>2128</v>
      </c>
      <c r="D281" t="s">
        <v>1366</v>
      </c>
      <c r="E281" t="s">
        <v>1477</v>
      </c>
      <c r="F281" t="s">
        <v>2129</v>
      </c>
      <c r="G281" t="s">
        <v>1478</v>
      </c>
      <c r="H281" t="s">
        <v>973</v>
      </c>
      <c r="I281" t="s">
        <v>1244</v>
      </c>
      <c r="J281" t="s">
        <v>974</v>
      </c>
      <c r="L281">
        <f>+Tabla4[[#This Row],[Index]]</f>
        <v>396</v>
      </c>
      <c r="M281" t="s">
        <v>2130</v>
      </c>
      <c r="N281">
        <f>+VLOOKUP(Tabla4[[#This Row],[Columna2]],Variables_SINIM[],2,0)</f>
        <v>7</v>
      </c>
      <c r="O281" t="str">
        <f>+VLOOKUP(Tabla4[[#This Row],[Columna2]],Variables_SINIM[],3,0)</f>
        <v>Caracterización Comunal</v>
      </c>
      <c r="P281" t="str">
        <f>+VLOOKUP(Tabla4[[#This Row],[Columna2]],Variables_SINIM[],4,0)</f>
        <v>B</v>
      </c>
      <c r="Q281" t="str">
        <f>+VLOOKUP(Tabla4[[#This Row],[Columna2]],Variables_SINIM[],5,0)</f>
        <v>Población</v>
      </c>
    </row>
    <row r="282" spans="1:17">
      <c r="A282" t="str">
        <f t="shared" si="4"/>
        <v>ITPU</v>
      </c>
      <c r="B282">
        <v>397</v>
      </c>
      <c r="C282" t="s">
        <v>2131</v>
      </c>
      <c r="D282" t="s">
        <v>1366</v>
      </c>
      <c r="E282" t="s">
        <v>1477</v>
      </c>
      <c r="F282" t="s">
        <v>2132</v>
      </c>
      <c r="G282" t="s">
        <v>1478</v>
      </c>
      <c r="H282" t="s">
        <v>975</v>
      </c>
      <c r="I282" t="s">
        <v>1244</v>
      </c>
      <c r="J282" t="s">
        <v>976</v>
      </c>
      <c r="L282">
        <f>+Tabla4[[#This Row],[Index]]</f>
        <v>397</v>
      </c>
      <c r="M282" t="s">
        <v>2133</v>
      </c>
      <c r="N282">
        <f>+VLOOKUP(Tabla4[[#This Row],[Columna2]],Variables_SINIM[],2,0)</f>
        <v>7</v>
      </c>
      <c r="O282" t="str">
        <f>+VLOOKUP(Tabla4[[#This Row],[Columna2]],Variables_SINIM[],3,0)</f>
        <v>Caracterización Comunal</v>
      </c>
      <c r="P282" t="str">
        <f>+VLOOKUP(Tabla4[[#This Row],[Columna2]],Variables_SINIM[],4,0)</f>
        <v>B</v>
      </c>
      <c r="Q282" t="str">
        <f>+VLOOKUP(Tabla4[[#This Row],[Columna2]],Variables_SINIM[],5,0)</f>
        <v>Población</v>
      </c>
    </row>
    <row r="283" spans="1:17">
      <c r="A283" t="str">
        <f t="shared" si="4"/>
        <v>ITVC</v>
      </c>
      <c r="B283">
        <v>538</v>
      </c>
      <c r="C283" s="6" t="s">
        <v>2332</v>
      </c>
      <c r="D283" t="s">
        <v>1664</v>
      </c>
      <c r="G283" t="s">
        <v>2382</v>
      </c>
      <c r="H283" t="s">
        <v>957</v>
      </c>
      <c r="I283" t="s">
        <v>1244</v>
      </c>
      <c r="J283" s="6" t="s">
        <v>958</v>
      </c>
      <c r="L283">
        <f>+Tabla4[[#This Row],[Index]]</f>
        <v>538</v>
      </c>
      <c r="N283">
        <f>+VLOOKUP(Tabla4[[#This Row],[Columna2]],Variables_SINIM[],2,0)</f>
        <v>7</v>
      </c>
      <c r="O283" t="str">
        <f>+VLOOKUP(Tabla4[[#This Row],[Columna2]],Variables_SINIM[],3,0)</f>
        <v>Caracterización Comunal</v>
      </c>
      <c r="P283" t="str">
        <f>+VLOOKUP(Tabla4[[#This Row],[Columna2]],Variables_SINIM[],4,0)</f>
        <v>B</v>
      </c>
      <c r="Q283" t="str">
        <f>+VLOOKUP(Tabla4[[#This Row],[Columna2]],Variables_SINIM[],5,0)</f>
        <v>Población</v>
      </c>
    </row>
    <row r="284" spans="1:17">
      <c r="A284" t="str">
        <f t="shared" si="4"/>
        <v>IVAP</v>
      </c>
      <c r="B284">
        <v>539</v>
      </c>
      <c r="C284" s="6" t="s">
        <v>2333</v>
      </c>
      <c r="D284" t="s">
        <v>1664</v>
      </c>
      <c r="G284" t="s">
        <v>2382</v>
      </c>
      <c r="H284" t="s">
        <v>880</v>
      </c>
      <c r="I284" t="s">
        <v>1244</v>
      </c>
      <c r="J284" s="6" t="s">
        <v>881</v>
      </c>
      <c r="L284">
        <f>+Tabla4[[#This Row],[Index]]</f>
        <v>539</v>
      </c>
      <c r="N284">
        <f>+VLOOKUP(Tabla4[[#This Row],[Columna2]],Variables_SINIM[],2,0)</f>
        <v>6</v>
      </c>
      <c r="O284" t="str">
        <f>+VLOOKUP(Tabla4[[#This Row],[Columna2]],Variables_SINIM[],3,0)</f>
        <v>Desarrollo y Gestión Territorial</v>
      </c>
      <c r="P284" t="str">
        <f>+VLOOKUP(Tabla4[[#This Row],[Columna2]],Variables_SINIM[],4,0)</f>
        <v>B</v>
      </c>
      <c r="Q284" t="str">
        <f>+VLOOKUP(Tabla4[[#This Row],[Columna2]],Variables_SINIM[],5,0)</f>
        <v>Servicios Básicos a la Comunidad</v>
      </c>
    </row>
    <row r="285" spans="1:17">
      <c r="A285" t="str">
        <f t="shared" si="4"/>
        <v>IVC</v>
      </c>
      <c r="B285">
        <v>540</v>
      </c>
      <c r="C285" s="6" t="s">
        <v>2334</v>
      </c>
      <c r="D285" t="s">
        <v>1664</v>
      </c>
      <c r="G285" t="s">
        <v>2382</v>
      </c>
      <c r="H285" t="s">
        <v>882</v>
      </c>
      <c r="I285" t="s">
        <v>1244</v>
      </c>
      <c r="J285" s="6" t="s">
        <v>883</v>
      </c>
      <c r="L285">
        <f>+Tabla4[[#This Row],[Index]]</f>
        <v>540</v>
      </c>
      <c r="N285">
        <f>+VLOOKUP(Tabla4[[#This Row],[Columna2]],Variables_SINIM[],2,0)</f>
        <v>6</v>
      </c>
      <c r="O285" t="str">
        <f>+VLOOKUP(Tabla4[[#This Row],[Columna2]],Variables_SINIM[],3,0)</f>
        <v>Desarrollo y Gestión Territorial</v>
      </c>
      <c r="P285" t="str">
        <f>+VLOOKUP(Tabla4[[#This Row],[Columna2]],Variables_SINIM[],4,0)</f>
        <v>B</v>
      </c>
      <c r="Q285" t="str">
        <f>+VLOOKUP(Tabla4[[#This Row],[Columna2]],Variables_SINIM[],5,0)</f>
        <v>Servicios Básicos a la Comunidad</v>
      </c>
    </row>
    <row r="286" spans="1:17">
      <c r="A286" t="str">
        <f t="shared" si="4"/>
        <v>LCNA1</v>
      </c>
      <c r="B286">
        <v>541</v>
      </c>
      <c r="C286" s="6" t="s">
        <v>2335</v>
      </c>
      <c r="D286" t="s">
        <v>1664</v>
      </c>
      <c r="G286" t="s">
        <v>2381</v>
      </c>
      <c r="H286" t="s">
        <v>275</v>
      </c>
      <c r="I286" t="s">
        <v>1244</v>
      </c>
      <c r="J286" s="6" t="s">
        <v>276</v>
      </c>
      <c r="L286">
        <f>+Tabla4[[#This Row],[Index]]</f>
        <v>541</v>
      </c>
      <c r="N286">
        <f>+VLOOKUP(Tabla4[[#This Row],[Columna2]],Variables_SINIM[],2,0)</f>
        <v>1</v>
      </c>
      <c r="O286" t="str">
        <f>+VLOOKUP(Tabla4[[#This Row],[Columna2]],Variables_SINIM[],3,0)</f>
        <v>Administración y Finanzas Municipales</v>
      </c>
      <c r="P286" t="str">
        <f>+VLOOKUP(Tabla4[[#This Row],[Columna2]],Variables_SINIM[],4,0)</f>
        <v>K</v>
      </c>
      <c r="Q286" t="str">
        <f>+VLOOKUP(Tabla4[[#This Row],[Columna2]],Variables_SINIM[],5,0)</f>
        <v>Gestión Municipal</v>
      </c>
    </row>
    <row r="287" spans="1:17">
      <c r="A287" t="str">
        <f t="shared" si="4"/>
        <v>LCNA2</v>
      </c>
      <c r="B287">
        <v>542</v>
      </c>
      <c r="C287" s="6" t="s">
        <v>2336</v>
      </c>
      <c r="D287" t="s">
        <v>1664</v>
      </c>
      <c r="G287" t="s">
        <v>2381</v>
      </c>
      <c r="H287" t="s">
        <v>277</v>
      </c>
      <c r="I287" t="s">
        <v>1244</v>
      </c>
      <c r="J287" s="6" t="s">
        <v>278</v>
      </c>
      <c r="L287">
        <f>+Tabla4[[#This Row],[Index]]</f>
        <v>542</v>
      </c>
      <c r="N287">
        <f>+VLOOKUP(Tabla4[[#This Row],[Columna2]],Variables_SINIM[],2,0)</f>
        <v>1</v>
      </c>
      <c r="O287" t="str">
        <f>+VLOOKUP(Tabla4[[#This Row],[Columna2]],Variables_SINIM[],3,0)</f>
        <v>Administración y Finanzas Municipales</v>
      </c>
      <c r="P287" t="str">
        <f>+VLOOKUP(Tabla4[[#This Row],[Columna2]],Variables_SINIM[],4,0)</f>
        <v>K</v>
      </c>
      <c r="Q287" t="str">
        <f>+VLOOKUP(Tabla4[[#This Row],[Columna2]],Variables_SINIM[],5,0)</f>
        <v>Gestión Municipal</v>
      </c>
    </row>
    <row r="288" spans="1:17">
      <c r="A288" t="str">
        <f t="shared" si="4"/>
        <v>LCNA3</v>
      </c>
      <c r="B288">
        <v>543</v>
      </c>
      <c r="C288" s="6" t="s">
        <v>2337</v>
      </c>
      <c r="D288" t="s">
        <v>1664</v>
      </c>
      <c r="G288" t="s">
        <v>2381</v>
      </c>
      <c r="H288" t="s">
        <v>272</v>
      </c>
      <c r="I288" t="s">
        <v>1244</v>
      </c>
      <c r="J288" s="6" t="s">
        <v>274</v>
      </c>
      <c r="L288">
        <f>+Tabla4[[#This Row],[Index]]</f>
        <v>543</v>
      </c>
      <c r="N288">
        <f>+VLOOKUP(Tabla4[[#This Row],[Columna2]],Variables_SINIM[],2,0)</f>
        <v>1</v>
      </c>
      <c r="O288" t="str">
        <f>+VLOOKUP(Tabla4[[#This Row],[Columna2]],Variables_SINIM[],3,0)</f>
        <v>Administración y Finanzas Municipales</v>
      </c>
      <c r="P288" t="str">
        <f>+VLOOKUP(Tabla4[[#This Row],[Columna2]],Variables_SINIM[],4,0)</f>
        <v>K</v>
      </c>
      <c r="Q288" t="str">
        <f>+VLOOKUP(Tabla4[[#This Row],[Columna2]],Variables_SINIM[],5,0)</f>
        <v>Gestión Municipal</v>
      </c>
    </row>
    <row r="289" spans="1:17">
      <c r="A289" t="str">
        <f t="shared" si="4"/>
        <v>LCNA4</v>
      </c>
      <c r="B289">
        <v>544</v>
      </c>
      <c r="C289" s="6" t="s">
        <v>2338</v>
      </c>
      <c r="D289" t="s">
        <v>1664</v>
      </c>
      <c r="G289" t="s">
        <v>2381</v>
      </c>
      <c r="H289" t="s">
        <v>279</v>
      </c>
      <c r="I289" t="s">
        <v>1244</v>
      </c>
      <c r="J289" s="6" t="s">
        <v>280</v>
      </c>
      <c r="L289">
        <f>+Tabla4[[#This Row],[Index]]</f>
        <v>544</v>
      </c>
      <c r="N289">
        <f>+VLOOKUP(Tabla4[[#This Row],[Columna2]],Variables_SINIM[],2,0)</f>
        <v>1</v>
      </c>
      <c r="O289" t="str">
        <f>+VLOOKUP(Tabla4[[#This Row],[Columna2]],Variables_SINIM[],3,0)</f>
        <v>Administración y Finanzas Municipales</v>
      </c>
      <c r="P289" t="str">
        <f>+VLOOKUP(Tabla4[[#This Row],[Columna2]],Variables_SINIM[],4,0)</f>
        <v>K</v>
      </c>
      <c r="Q289" t="str">
        <f>+VLOOKUP(Tabla4[[#This Row],[Columna2]],Variables_SINIM[],5,0)</f>
        <v>Gestión Municipal</v>
      </c>
    </row>
    <row r="290" spans="1:17">
      <c r="A290" t="str">
        <f t="shared" si="4"/>
        <v>LCNA5</v>
      </c>
      <c r="B290">
        <v>545</v>
      </c>
      <c r="C290" s="6" t="s">
        <v>2339</v>
      </c>
      <c r="D290" t="s">
        <v>1664</v>
      </c>
      <c r="G290" t="s">
        <v>2381</v>
      </c>
      <c r="H290" t="s">
        <v>281</v>
      </c>
      <c r="I290" t="s">
        <v>1244</v>
      </c>
      <c r="J290" s="6" t="s">
        <v>282</v>
      </c>
      <c r="L290">
        <f>+Tabla4[[#This Row],[Index]]</f>
        <v>545</v>
      </c>
      <c r="N290">
        <f>+VLOOKUP(Tabla4[[#This Row],[Columna2]],Variables_SINIM[],2,0)</f>
        <v>1</v>
      </c>
      <c r="O290" t="str">
        <f>+VLOOKUP(Tabla4[[#This Row],[Columna2]],Variables_SINIM[],3,0)</f>
        <v>Administración y Finanzas Municipales</v>
      </c>
      <c r="P290" t="str">
        <f>+VLOOKUP(Tabla4[[#This Row],[Columna2]],Variables_SINIM[],4,0)</f>
        <v>K</v>
      </c>
      <c r="Q290" t="str">
        <f>+VLOOKUP(Tabla4[[#This Row],[Columna2]],Variables_SINIM[],5,0)</f>
        <v>Gestión Municipal</v>
      </c>
    </row>
    <row r="291" spans="1:17">
      <c r="A291" t="str">
        <f t="shared" si="4"/>
        <v>LCNB</v>
      </c>
      <c r="B291">
        <v>546</v>
      </c>
      <c r="C291" s="6" t="s">
        <v>2340</v>
      </c>
      <c r="D291" t="s">
        <v>1664</v>
      </c>
      <c r="G291" t="s">
        <v>2381</v>
      </c>
      <c r="H291" t="s">
        <v>283</v>
      </c>
      <c r="I291" t="s">
        <v>1244</v>
      </c>
      <c r="J291" s="6" t="s">
        <v>284</v>
      </c>
      <c r="L291">
        <f>+Tabla4[[#This Row],[Index]]</f>
        <v>546</v>
      </c>
      <c r="N291">
        <f>+VLOOKUP(Tabla4[[#This Row],[Columna2]],Variables_SINIM[],2,0)</f>
        <v>1</v>
      </c>
      <c r="O291" t="str">
        <f>+VLOOKUP(Tabla4[[#This Row],[Columna2]],Variables_SINIM[],3,0)</f>
        <v>Administración y Finanzas Municipales</v>
      </c>
      <c r="P291" t="str">
        <f>+VLOOKUP(Tabla4[[#This Row],[Columna2]],Variables_SINIM[],4,0)</f>
        <v>K</v>
      </c>
      <c r="Q291" t="str">
        <f>+VLOOKUP(Tabla4[[#This Row],[Columna2]],Variables_SINIM[],5,0)</f>
        <v>Gestión Municipal</v>
      </c>
    </row>
    <row r="292" spans="1:17">
      <c r="A292" t="str">
        <f t="shared" si="4"/>
        <v>LCNC</v>
      </c>
      <c r="B292">
        <v>547</v>
      </c>
      <c r="C292" s="6" t="s">
        <v>2341</v>
      </c>
      <c r="D292" t="s">
        <v>1664</v>
      </c>
      <c r="G292" t="s">
        <v>2381</v>
      </c>
      <c r="H292" t="s">
        <v>285</v>
      </c>
      <c r="I292" t="s">
        <v>1244</v>
      </c>
      <c r="J292" s="6" t="s">
        <v>286</v>
      </c>
      <c r="L292">
        <f>+Tabla4[[#This Row],[Index]]</f>
        <v>547</v>
      </c>
      <c r="N292">
        <f>+VLOOKUP(Tabla4[[#This Row],[Columna2]],Variables_SINIM[],2,0)</f>
        <v>1</v>
      </c>
      <c r="O292" t="str">
        <f>+VLOOKUP(Tabla4[[#This Row],[Columna2]],Variables_SINIM[],3,0)</f>
        <v>Administración y Finanzas Municipales</v>
      </c>
      <c r="P292" t="str">
        <f>+VLOOKUP(Tabla4[[#This Row],[Columna2]],Variables_SINIM[],4,0)</f>
        <v>K</v>
      </c>
      <c r="Q292" t="str">
        <f>+VLOOKUP(Tabla4[[#This Row],[Columna2]],Variables_SINIM[],5,0)</f>
        <v>Gestión Municipal</v>
      </c>
    </row>
    <row r="293" spans="1:17">
      <c r="A293" t="str">
        <f t="shared" si="4"/>
        <v>LCND</v>
      </c>
      <c r="B293">
        <v>548</v>
      </c>
      <c r="C293" s="6" t="s">
        <v>2342</v>
      </c>
      <c r="D293" t="s">
        <v>1664</v>
      </c>
      <c r="G293" t="s">
        <v>2381</v>
      </c>
      <c r="H293" t="s">
        <v>287</v>
      </c>
      <c r="I293" t="s">
        <v>1244</v>
      </c>
      <c r="J293" s="6" t="s">
        <v>288</v>
      </c>
      <c r="L293">
        <f>+Tabla4[[#This Row],[Index]]</f>
        <v>548</v>
      </c>
      <c r="N293">
        <f>+VLOOKUP(Tabla4[[#This Row],[Columna2]],Variables_SINIM[],2,0)</f>
        <v>1</v>
      </c>
      <c r="O293" t="str">
        <f>+VLOOKUP(Tabla4[[#This Row],[Columna2]],Variables_SINIM[],3,0)</f>
        <v>Administración y Finanzas Municipales</v>
      </c>
      <c r="P293" t="str">
        <f>+VLOOKUP(Tabla4[[#This Row],[Columna2]],Variables_SINIM[],4,0)</f>
        <v>K</v>
      </c>
      <c r="Q293" t="str">
        <f>+VLOOKUP(Tabla4[[#This Row],[Columna2]],Variables_SINIM[],5,0)</f>
        <v>Gestión Municipal</v>
      </c>
    </row>
    <row r="294" spans="1:17">
      <c r="A294" t="str">
        <f t="shared" si="4"/>
        <v>LCNE</v>
      </c>
      <c r="B294">
        <v>549</v>
      </c>
      <c r="C294" s="6" t="s">
        <v>2343</v>
      </c>
      <c r="D294" t="s">
        <v>1664</v>
      </c>
      <c r="G294" t="s">
        <v>2381</v>
      </c>
      <c r="H294" t="s">
        <v>289</v>
      </c>
      <c r="I294" t="s">
        <v>1244</v>
      </c>
      <c r="J294" s="6" t="s">
        <v>290</v>
      </c>
      <c r="L294">
        <f>+Tabla4[[#This Row],[Index]]</f>
        <v>549</v>
      </c>
      <c r="N294">
        <f>+VLOOKUP(Tabla4[[#This Row],[Columna2]],Variables_SINIM[],2,0)</f>
        <v>1</v>
      </c>
      <c r="O294" t="str">
        <f>+VLOOKUP(Tabla4[[#This Row],[Columna2]],Variables_SINIM[],3,0)</f>
        <v>Administración y Finanzas Municipales</v>
      </c>
      <c r="P294" t="str">
        <f>+VLOOKUP(Tabla4[[#This Row],[Columna2]],Variables_SINIM[],4,0)</f>
        <v>K</v>
      </c>
      <c r="Q294" t="str">
        <f>+VLOOKUP(Tabla4[[#This Row],[Columna2]],Variables_SINIM[],5,0)</f>
        <v>Gestión Municipal</v>
      </c>
    </row>
    <row r="295" spans="1:17">
      <c r="A295" t="str">
        <f t="shared" si="4"/>
        <v>LCNF</v>
      </c>
      <c r="B295">
        <v>550</v>
      </c>
      <c r="C295" s="6" t="s">
        <v>2344</v>
      </c>
      <c r="D295" t="s">
        <v>1664</v>
      </c>
      <c r="G295" t="s">
        <v>2381</v>
      </c>
      <c r="H295" t="s">
        <v>291</v>
      </c>
      <c r="I295" t="s">
        <v>1244</v>
      </c>
      <c r="J295" s="6" t="s">
        <v>292</v>
      </c>
      <c r="L295">
        <f>+Tabla4[[#This Row],[Index]]</f>
        <v>550</v>
      </c>
      <c r="N295">
        <f>+VLOOKUP(Tabla4[[#This Row],[Columna2]],Variables_SINIM[],2,0)</f>
        <v>1</v>
      </c>
      <c r="O295" t="str">
        <f>+VLOOKUP(Tabla4[[#This Row],[Columna2]],Variables_SINIM[],3,0)</f>
        <v>Administración y Finanzas Municipales</v>
      </c>
      <c r="P295" t="str">
        <f>+VLOOKUP(Tabla4[[#This Row],[Columna2]],Variables_SINIM[],4,0)</f>
        <v>K</v>
      </c>
      <c r="Q295" t="str">
        <f>+VLOOKUP(Tabla4[[#This Row],[Columna2]],Variables_SINIM[],5,0)</f>
        <v>Gestión Municipal</v>
      </c>
    </row>
    <row r="296" spans="1:17">
      <c r="A296" t="str">
        <f t="shared" si="4"/>
        <v>LPCASEN</v>
      </c>
      <c r="B296">
        <v>313</v>
      </c>
      <c r="C296" t="s">
        <v>1880</v>
      </c>
      <c r="D296" t="s">
        <v>1094</v>
      </c>
      <c r="E296" t="s">
        <v>1486</v>
      </c>
      <c r="F296" t="s">
        <v>1877</v>
      </c>
      <c r="G296" t="s">
        <v>1878</v>
      </c>
      <c r="H296" t="s">
        <v>1881</v>
      </c>
      <c r="I296" t="s">
        <v>1143</v>
      </c>
      <c r="J296" t="s">
        <v>1882</v>
      </c>
      <c r="L296">
        <f>+Tabla4[[#This Row],[Index]]</f>
        <v>313</v>
      </c>
      <c r="M296" t="s">
        <v>1883</v>
      </c>
      <c r="N296" t="e">
        <f>+VLOOKUP(Tabla4[[#This Row],[Columna2]],Variables_SINIM[],2,0)</f>
        <v>#N/A</v>
      </c>
      <c r="O296" t="e">
        <f>+VLOOKUP(Tabla4[[#This Row],[Columna2]],Variables_SINIM[],3,0)</f>
        <v>#N/A</v>
      </c>
      <c r="P296" t="e">
        <f>+VLOOKUP(Tabla4[[#This Row],[Columna2]],Variables_SINIM[],4,0)</f>
        <v>#N/A</v>
      </c>
      <c r="Q296" t="e">
        <f>+VLOOKUP(Tabla4[[#This Row],[Columna2]],Variables_SINIM[],5,0)</f>
        <v>#N/A</v>
      </c>
    </row>
    <row r="297" spans="1:17">
      <c r="A297" t="str">
        <f t="shared" si="4"/>
        <v>MAEPR</v>
      </c>
      <c r="B297">
        <v>383</v>
      </c>
      <c r="C297" t="s">
        <v>2087</v>
      </c>
      <c r="D297" t="s">
        <v>1481</v>
      </c>
      <c r="E297" t="s">
        <v>1491</v>
      </c>
      <c r="F297" t="s">
        <v>2088</v>
      </c>
      <c r="G297" t="s">
        <v>1068</v>
      </c>
      <c r="H297" t="s">
        <v>940</v>
      </c>
      <c r="I297" t="s">
        <v>1483</v>
      </c>
      <c r="J297" t="s">
        <v>941</v>
      </c>
      <c r="L297">
        <f>+Tabla4[[#This Row],[Index]]</f>
        <v>383</v>
      </c>
      <c r="M297" t="s">
        <v>2089</v>
      </c>
      <c r="N297">
        <f>+VLOOKUP(Tabla4[[#This Row],[Columna2]],Variables_SINIM[],2,0)</f>
        <v>6</v>
      </c>
      <c r="O297" t="str">
        <f>+VLOOKUP(Tabla4[[#This Row],[Columna2]],Variables_SINIM[],3,0)</f>
        <v>Desarrollo y Gestión Territorial</v>
      </c>
      <c r="P297" t="str">
        <f>+VLOOKUP(Tabla4[[#This Row],[Columna2]],Variables_SINIM[],4,0)</f>
        <v>G</v>
      </c>
      <c r="Q297" t="str">
        <f>+VLOOKUP(Tabla4[[#This Row],[Columna2]],Variables_SINIM[],5,0)</f>
        <v>Plan Regulador Comunal</v>
      </c>
    </row>
    <row r="298" spans="1:17">
      <c r="A298" t="str">
        <f t="shared" si="4"/>
        <v>MAMBUL</v>
      </c>
      <c r="B298">
        <v>284</v>
      </c>
      <c r="C298" t="s">
        <v>1803</v>
      </c>
      <c r="D298" t="s">
        <v>1664</v>
      </c>
      <c r="E298" t="s">
        <v>1665</v>
      </c>
      <c r="F298" t="s">
        <v>1804</v>
      </c>
      <c r="G298" t="s">
        <v>1294</v>
      </c>
      <c r="H298" t="s">
        <v>639</v>
      </c>
      <c r="I298" t="s">
        <v>1244</v>
      </c>
      <c r="J298" t="s">
        <v>640</v>
      </c>
      <c r="L298">
        <f>+Tabla4[[#This Row],[Index]]</f>
        <v>284</v>
      </c>
      <c r="M298" t="s">
        <v>1805</v>
      </c>
      <c r="N298">
        <f>+VLOOKUP(Tabla4[[#This Row],[Columna2]],Variables_SINIM[],2,0)</f>
        <v>4</v>
      </c>
      <c r="O298" t="str">
        <f>+VLOOKUP(Tabla4[[#This Row],[Columna2]],Variables_SINIM[],3,0)</f>
        <v>Salud Municipal</v>
      </c>
      <c r="P298" t="str">
        <f>+VLOOKUP(Tabla4[[#This Row],[Columna2]],Variables_SINIM[],4,0)</f>
        <v>E</v>
      </c>
      <c r="Q298" t="str">
        <f>+VLOOKUP(Tabla4[[#This Row],[Columna2]],Variables_SINIM[],5,0)</f>
        <v>Red Asistencial de Salud</v>
      </c>
    </row>
    <row r="299" spans="1:17">
      <c r="A299" t="str">
        <f t="shared" si="4"/>
        <v>MASM</v>
      </c>
      <c r="B299">
        <v>235</v>
      </c>
      <c r="C299" t="s">
        <v>1672</v>
      </c>
      <c r="D299" t="s">
        <v>1481</v>
      </c>
      <c r="E299" t="s">
        <v>1673</v>
      </c>
      <c r="F299" t="s">
        <v>1496</v>
      </c>
      <c r="G299" t="s">
        <v>1294</v>
      </c>
      <c r="H299" t="s">
        <v>539</v>
      </c>
      <c r="I299" t="s">
        <v>1483</v>
      </c>
      <c r="J299" t="s">
        <v>540</v>
      </c>
      <c r="L299">
        <f>+Tabla4[[#This Row],[Index]]</f>
        <v>235</v>
      </c>
      <c r="M299" t="s">
        <v>1674</v>
      </c>
      <c r="N299">
        <f>+VLOOKUP(Tabla4[[#This Row],[Columna2]],Variables_SINIM[],2,0)</f>
        <v>4</v>
      </c>
      <c r="O299" t="str">
        <f>+VLOOKUP(Tabla4[[#This Row],[Columna2]],Variables_SINIM[],3,0)</f>
        <v>Salud Municipal</v>
      </c>
      <c r="P299" t="str">
        <f>+VLOOKUP(Tabla4[[#This Row],[Columna2]],Variables_SINIM[],4,0)</f>
        <v>A</v>
      </c>
      <c r="Q299" t="str">
        <f>+VLOOKUP(Tabla4[[#This Row],[Columna2]],Variables_SINIM[],5,0)</f>
        <v>Antecedentes Generales de Salud</v>
      </c>
    </row>
    <row r="300" spans="1:17">
      <c r="A300" t="str">
        <f t="shared" si="4"/>
        <v>MAVM</v>
      </c>
      <c r="B300">
        <v>356</v>
      </c>
      <c r="C300" t="s">
        <v>2016</v>
      </c>
      <c r="D300" t="s">
        <v>1094</v>
      </c>
      <c r="E300" t="s">
        <v>1486</v>
      </c>
      <c r="F300" t="s">
        <v>2012</v>
      </c>
      <c r="G300" t="s">
        <v>1068</v>
      </c>
      <c r="H300" t="s">
        <v>878</v>
      </c>
      <c r="I300" t="s">
        <v>874</v>
      </c>
      <c r="J300" t="s">
        <v>879</v>
      </c>
      <c r="L300">
        <f>+Tabla4[[#This Row],[Index]]</f>
        <v>356</v>
      </c>
      <c r="M300" t="s">
        <v>2017</v>
      </c>
      <c r="N300">
        <f>+VLOOKUP(Tabla4[[#This Row],[Columna2]],Variables_SINIM[],2,0)</f>
        <v>6</v>
      </c>
      <c r="O300" t="str">
        <f>+VLOOKUP(Tabla4[[#This Row],[Columna2]],Variables_SINIM[],3,0)</f>
        <v>Desarrollo y Gestión Territorial</v>
      </c>
      <c r="P300" t="str">
        <f>+VLOOKUP(Tabla4[[#This Row],[Columna2]],Variables_SINIM[],4,0)</f>
        <v>B</v>
      </c>
      <c r="Q300" t="str">
        <f>+VLOOKUP(Tabla4[[#This Row],[Columna2]],Variables_SINIM[],5,0)</f>
        <v>Servicios Básicos a la Comunidad</v>
      </c>
    </row>
    <row r="301" spans="1:17">
      <c r="A301" t="str">
        <f t="shared" si="4"/>
        <v>MBIEB</v>
      </c>
      <c r="B301">
        <v>339</v>
      </c>
      <c r="C301" t="s">
        <v>1958</v>
      </c>
      <c r="D301" t="s">
        <v>783</v>
      </c>
      <c r="E301" t="s">
        <v>1665</v>
      </c>
      <c r="F301" t="s">
        <v>1959</v>
      </c>
      <c r="G301" t="s">
        <v>1291</v>
      </c>
      <c r="H301" t="s">
        <v>777</v>
      </c>
      <c r="I301" t="s">
        <v>1244</v>
      </c>
      <c r="J301" t="s">
        <v>778</v>
      </c>
      <c r="L301">
        <f>+Tabla4[[#This Row],[Index]]</f>
        <v>339</v>
      </c>
      <c r="M301" t="s">
        <v>1960</v>
      </c>
      <c r="N301">
        <f>+VLOOKUP(Tabla4[[#This Row],[Columna2]],Variables_SINIM[],2,0)</f>
        <v>5</v>
      </c>
      <c r="O301" t="str">
        <f>+VLOOKUP(Tabla4[[#This Row],[Columna2]],Variables_SINIM[],3,0)</f>
        <v>Social y Comunitario</v>
      </c>
      <c r="P301" t="str">
        <f>+VLOOKUP(Tabla4[[#This Row],[Columna2]],Variables_SINIM[],4,0)</f>
        <v>E</v>
      </c>
      <c r="Q301" t="str">
        <f>+VLOOKUP(Tabla4[[#This Row],[Columna2]],Variables_SINIM[],5,0)</f>
        <v>Becas</v>
      </c>
    </row>
    <row r="302" spans="1:17">
      <c r="A302" t="str">
        <f t="shared" si="4"/>
        <v>MBIEM</v>
      </c>
      <c r="B302">
        <v>340</v>
      </c>
      <c r="C302" t="s">
        <v>1961</v>
      </c>
      <c r="D302" t="s">
        <v>783</v>
      </c>
      <c r="E302" t="s">
        <v>1665</v>
      </c>
      <c r="F302" t="s">
        <v>1959</v>
      </c>
      <c r="G302" t="s">
        <v>1291</v>
      </c>
      <c r="H302" t="s">
        <v>779</v>
      </c>
      <c r="I302" t="s">
        <v>1244</v>
      </c>
      <c r="J302" t="s">
        <v>780</v>
      </c>
      <c r="L302">
        <f>+Tabla4[[#This Row],[Index]]</f>
        <v>340</v>
      </c>
      <c r="M302" t="s">
        <v>1962</v>
      </c>
      <c r="N302">
        <f>+VLOOKUP(Tabla4[[#This Row],[Columna2]],Variables_SINIM[],2,0)</f>
        <v>5</v>
      </c>
      <c r="O302" t="str">
        <f>+VLOOKUP(Tabla4[[#This Row],[Columna2]],Variables_SINIM[],3,0)</f>
        <v>Social y Comunitario</v>
      </c>
      <c r="P302" t="str">
        <f>+VLOOKUP(Tabla4[[#This Row],[Columna2]],Variables_SINIM[],4,0)</f>
        <v>E</v>
      </c>
      <c r="Q302" t="str">
        <f>+VLOOKUP(Tabla4[[#This Row],[Columna2]],Variables_SINIM[],5,0)</f>
        <v>Becas</v>
      </c>
    </row>
    <row r="303" spans="1:17">
      <c r="A303" t="str">
        <f t="shared" si="4"/>
        <v>MCBOMB</v>
      </c>
      <c r="B303">
        <v>334</v>
      </c>
      <c r="C303" t="s">
        <v>1945</v>
      </c>
      <c r="D303" t="s">
        <v>1664</v>
      </c>
      <c r="E303" t="s">
        <v>1665</v>
      </c>
      <c r="F303" t="s">
        <v>1946</v>
      </c>
      <c r="G303" t="s">
        <v>1068</v>
      </c>
      <c r="H303" t="s">
        <v>766</v>
      </c>
      <c r="I303" t="s">
        <v>1244</v>
      </c>
      <c r="J303" t="s">
        <v>767</v>
      </c>
      <c r="L303">
        <f>+Tabla4[[#This Row],[Index]]</f>
        <v>334</v>
      </c>
      <c r="M303" t="s">
        <v>1947</v>
      </c>
      <c r="N303">
        <f>+VLOOKUP(Tabla4[[#This Row],[Columna2]],Variables_SINIM[],2,0)</f>
        <v>5</v>
      </c>
      <c r="O303" t="str">
        <f>+VLOOKUP(Tabla4[[#This Row],[Columna2]],Variables_SINIM[],3,0)</f>
        <v>Social y Comunitario</v>
      </c>
      <c r="P303" t="str">
        <f>+VLOOKUP(Tabla4[[#This Row],[Columna2]],Variables_SINIM[],4,0)</f>
        <v>D</v>
      </c>
      <c r="Q303" t="str">
        <f>+VLOOKUP(Tabla4[[#This Row],[Columna2]],Variables_SINIM[],5,0)</f>
        <v>Organizaciones Comunitarias</v>
      </c>
    </row>
    <row r="304" spans="1:17">
      <c r="A304" t="str">
        <f t="shared" si="4"/>
        <v>MCCULT</v>
      </c>
      <c r="B304">
        <v>329</v>
      </c>
      <c r="C304" t="s">
        <v>1930</v>
      </c>
      <c r="D304" t="s">
        <v>1664</v>
      </c>
      <c r="E304" t="s">
        <v>1665</v>
      </c>
      <c r="F304" t="s">
        <v>1931</v>
      </c>
      <c r="G304" t="s">
        <v>1068</v>
      </c>
      <c r="H304" t="s">
        <v>756</v>
      </c>
      <c r="I304" t="s">
        <v>1244</v>
      </c>
      <c r="J304" t="s">
        <v>757</v>
      </c>
      <c r="L304">
        <f>+Tabla4[[#This Row],[Index]]</f>
        <v>329</v>
      </c>
      <c r="M304" t="s">
        <v>1932</v>
      </c>
      <c r="N304">
        <f>+VLOOKUP(Tabla4[[#This Row],[Columna2]],Variables_SINIM[],2,0)</f>
        <v>5</v>
      </c>
      <c r="O304" t="str">
        <f>+VLOOKUP(Tabla4[[#This Row],[Columna2]],Variables_SINIM[],3,0)</f>
        <v>Social y Comunitario</v>
      </c>
      <c r="P304" t="str">
        <f>+VLOOKUP(Tabla4[[#This Row],[Columna2]],Variables_SINIM[],4,0)</f>
        <v>D</v>
      </c>
      <c r="Q304" t="str">
        <f>+VLOOKUP(Tabla4[[#This Row],[Columna2]],Variables_SINIM[],5,0)</f>
        <v>Organizaciones Comunitarias</v>
      </c>
    </row>
    <row r="305" spans="1:17">
      <c r="A305" t="str">
        <f t="shared" si="4"/>
        <v>MCDO</v>
      </c>
      <c r="B305">
        <v>333</v>
      </c>
      <c r="C305" t="s">
        <v>1942</v>
      </c>
      <c r="D305" t="s">
        <v>1664</v>
      </c>
      <c r="E305" t="s">
        <v>1665</v>
      </c>
      <c r="F305" t="s">
        <v>1943</v>
      </c>
      <c r="G305" t="s">
        <v>1068</v>
      </c>
      <c r="H305" t="s">
        <v>764</v>
      </c>
      <c r="I305" t="s">
        <v>1244</v>
      </c>
      <c r="J305" t="s">
        <v>765</v>
      </c>
      <c r="L305">
        <f>+Tabla4[[#This Row],[Index]]</f>
        <v>333</v>
      </c>
      <c r="M305" t="s">
        <v>1944</v>
      </c>
      <c r="N305">
        <f>+VLOOKUP(Tabla4[[#This Row],[Columna2]],Variables_SINIM[],2,0)</f>
        <v>5</v>
      </c>
      <c r="O305" t="str">
        <f>+VLOOKUP(Tabla4[[#This Row],[Columna2]],Variables_SINIM[],3,0)</f>
        <v>Social y Comunitario</v>
      </c>
      <c r="P305" t="str">
        <f>+VLOOKUP(Tabla4[[#This Row],[Columna2]],Variables_SINIM[],4,0)</f>
        <v>D</v>
      </c>
      <c r="Q305" t="str">
        <f>+VLOOKUP(Tabla4[[#This Row],[Columna2]],Variables_SINIM[],5,0)</f>
        <v>Organizaciones Comunitarias</v>
      </c>
    </row>
    <row r="306" spans="1:17">
      <c r="A306" t="str">
        <f t="shared" si="4"/>
        <v>MCECOF</v>
      </c>
      <c r="B306">
        <v>285</v>
      </c>
      <c r="C306" t="s">
        <v>1806</v>
      </c>
      <c r="D306" t="s">
        <v>1664</v>
      </c>
      <c r="E306" t="s">
        <v>1665</v>
      </c>
      <c r="F306" t="s">
        <v>1807</v>
      </c>
      <c r="G306" t="s">
        <v>1294</v>
      </c>
      <c r="H306" t="s">
        <v>641</v>
      </c>
      <c r="I306" t="s">
        <v>1244</v>
      </c>
      <c r="J306" t="s">
        <v>642</v>
      </c>
      <c r="L306">
        <f>+Tabla4[[#This Row],[Index]]</f>
        <v>285</v>
      </c>
      <c r="M306" t="s">
        <v>1808</v>
      </c>
      <c r="N306">
        <f>+VLOOKUP(Tabla4[[#This Row],[Columna2]],Variables_SINIM[],2,0)</f>
        <v>4</v>
      </c>
      <c r="O306" t="str">
        <f>+VLOOKUP(Tabla4[[#This Row],[Columna2]],Variables_SINIM[],3,0)</f>
        <v>Salud Municipal</v>
      </c>
      <c r="P306" t="str">
        <f>+VLOOKUP(Tabla4[[#This Row],[Columna2]],Variables_SINIM[],4,0)</f>
        <v>E</v>
      </c>
      <c r="Q306" t="str">
        <f>+VLOOKUP(Tabla4[[#This Row],[Columna2]],Variables_SINIM[],5,0)</f>
        <v>Red Asistencial de Salud</v>
      </c>
    </row>
    <row r="307" spans="1:17">
      <c r="A307" t="str">
        <f t="shared" si="4"/>
        <v>MCEM</v>
      </c>
      <c r="B307">
        <v>406</v>
      </c>
      <c r="C307" t="s">
        <v>2158</v>
      </c>
      <c r="D307" t="s">
        <v>1481</v>
      </c>
      <c r="E307" t="s">
        <v>10</v>
      </c>
      <c r="F307" t="s">
        <v>1496</v>
      </c>
      <c r="G307" t="s">
        <v>1068</v>
      </c>
      <c r="H307" t="s">
        <v>1032</v>
      </c>
      <c r="I307" t="s">
        <v>1483</v>
      </c>
      <c r="J307" t="s">
        <v>1033</v>
      </c>
      <c r="L307">
        <f>+Tabla4[[#This Row],[Index]]</f>
        <v>406</v>
      </c>
      <c r="M307" t="s">
        <v>2159</v>
      </c>
      <c r="N307">
        <f>+VLOOKUP(Tabla4[[#This Row],[Columna2]],Variables_SINIM[],2,0)</f>
        <v>9</v>
      </c>
      <c r="O307" t="str">
        <f>+VLOOKUP(Tabla4[[#This Row],[Columna2]],Variables_SINIM[],3,0)</f>
        <v>Cementerio</v>
      </c>
      <c r="P307">
        <f>+VLOOKUP(Tabla4[[#This Row],[Columna2]],Variables_SINIM[],4,0)</f>
        <v>1</v>
      </c>
      <c r="Q307" t="str">
        <f>+VLOOKUP(Tabla4[[#This Row],[Columna2]],Variables_SINIM[],5,0)</f>
        <v>Información General</v>
      </c>
    </row>
    <row r="308" spans="1:17">
      <c r="A308" t="str">
        <f t="shared" si="4"/>
        <v>MCEM01</v>
      </c>
      <c r="B308">
        <v>407</v>
      </c>
      <c r="C308" t="s">
        <v>2160</v>
      </c>
      <c r="D308" t="s">
        <v>1481</v>
      </c>
      <c r="E308" t="s">
        <v>10</v>
      </c>
      <c r="F308" t="s">
        <v>1496</v>
      </c>
      <c r="G308" t="s">
        <v>1068</v>
      </c>
      <c r="H308" t="s">
        <v>2161</v>
      </c>
      <c r="I308" t="s">
        <v>1483</v>
      </c>
      <c r="J308" t="s">
        <v>1035</v>
      </c>
      <c r="L308">
        <f>+Tabla4[[#This Row],[Index]]</f>
        <v>407</v>
      </c>
      <c r="M308" t="s">
        <v>2162</v>
      </c>
      <c r="N308">
        <f>+VLOOKUP(Tabla4[[#This Row],[Columna2]],Variables_SINIM[],2,0)</f>
        <v>9</v>
      </c>
      <c r="O308" t="str">
        <f>+VLOOKUP(Tabla4[[#This Row],[Columna2]],Variables_SINIM[],3,0)</f>
        <v>Cementerio</v>
      </c>
      <c r="P308">
        <f>+VLOOKUP(Tabla4[[#This Row],[Columna2]],Variables_SINIM[],4,0)</f>
        <v>1</v>
      </c>
      <c r="Q308" t="str">
        <f>+VLOOKUP(Tabla4[[#This Row],[Columna2]],Variables_SINIM[],5,0)</f>
        <v>Información General</v>
      </c>
    </row>
    <row r="309" spans="1:17">
      <c r="A309" t="str">
        <f t="shared" si="4"/>
        <v>MCESFAM</v>
      </c>
      <c r="B309">
        <v>288</v>
      </c>
      <c r="C309" t="s">
        <v>1814</v>
      </c>
      <c r="D309" t="s">
        <v>1664</v>
      </c>
      <c r="E309" t="s">
        <v>1665</v>
      </c>
      <c r="F309" t="s">
        <v>1815</v>
      </c>
      <c r="G309" t="s">
        <v>1294</v>
      </c>
      <c r="H309" t="s">
        <v>647</v>
      </c>
      <c r="I309" t="s">
        <v>1244</v>
      </c>
      <c r="J309" t="s">
        <v>648</v>
      </c>
      <c r="L309">
        <f>+Tabla4[[#This Row],[Index]]</f>
        <v>288</v>
      </c>
      <c r="M309" t="s">
        <v>1816</v>
      </c>
      <c r="N309">
        <f>+VLOOKUP(Tabla4[[#This Row],[Columna2]],Variables_SINIM[],2,0)</f>
        <v>4</v>
      </c>
      <c r="O309" t="str">
        <f>+VLOOKUP(Tabla4[[#This Row],[Columna2]],Variables_SINIM[],3,0)</f>
        <v>Salud Municipal</v>
      </c>
      <c r="P309" t="str">
        <f>+VLOOKUP(Tabla4[[#This Row],[Columna2]],Variables_SINIM[],4,0)</f>
        <v>E</v>
      </c>
      <c r="Q309" t="str">
        <f>+VLOOKUP(Tabla4[[#This Row],[Columna2]],Variables_SINIM[],5,0)</f>
        <v>Red Asistencial de Salud</v>
      </c>
    </row>
    <row r="310" spans="1:17">
      <c r="A310" t="str">
        <f t="shared" si="4"/>
        <v>MCMO</v>
      </c>
      <c r="B310">
        <v>330</v>
      </c>
      <c r="C310" t="s">
        <v>1933</v>
      </c>
      <c r="D310" t="s">
        <v>1664</v>
      </c>
      <c r="E310" t="s">
        <v>1665</v>
      </c>
      <c r="F310" t="s">
        <v>1934</v>
      </c>
      <c r="G310" t="s">
        <v>1068</v>
      </c>
      <c r="H310" t="s">
        <v>758</v>
      </c>
      <c r="I310" t="s">
        <v>1244</v>
      </c>
      <c r="J310" t="s">
        <v>759</v>
      </c>
      <c r="L310">
        <f>+Tabla4[[#This Row],[Index]]</f>
        <v>330</v>
      </c>
      <c r="M310" t="s">
        <v>1935</v>
      </c>
      <c r="N310">
        <f>+VLOOKUP(Tabla4[[#This Row],[Columna2]],Variables_SINIM[],2,0)</f>
        <v>5</v>
      </c>
      <c r="O310" t="str">
        <f>+VLOOKUP(Tabla4[[#This Row],[Columna2]],Variables_SINIM[],3,0)</f>
        <v>Social y Comunitario</v>
      </c>
      <c r="P310" t="str">
        <f>+VLOOKUP(Tabla4[[#This Row],[Columna2]],Variables_SINIM[],4,0)</f>
        <v>D</v>
      </c>
      <c r="Q310" t="str">
        <f>+VLOOKUP(Tabla4[[#This Row],[Columna2]],Variables_SINIM[],5,0)</f>
        <v>Organizaciones Comunitarias</v>
      </c>
    </row>
    <row r="311" spans="1:17">
      <c r="A311" t="str">
        <f t="shared" si="4"/>
        <v>MCOAM</v>
      </c>
      <c r="B311">
        <v>332</v>
      </c>
      <c r="C311" t="s">
        <v>1939</v>
      </c>
      <c r="D311" t="s">
        <v>1664</v>
      </c>
      <c r="E311" t="s">
        <v>1665</v>
      </c>
      <c r="F311" t="s">
        <v>1940</v>
      </c>
      <c r="G311" t="s">
        <v>1068</v>
      </c>
      <c r="H311" t="s">
        <v>762</v>
      </c>
      <c r="I311" t="s">
        <v>1244</v>
      </c>
      <c r="J311" t="s">
        <v>763</v>
      </c>
      <c r="L311">
        <f>+Tabla4[[#This Row],[Index]]</f>
        <v>332</v>
      </c>
      <c r="M311" t="s">
        <v>1941</v>
      </c>
      <c r="N311">
        <f>+VLOOKUP(Tabla4[[#This Row],[Columna2]],Variables_SINIM[],2,0)</f>
        <v>5</v>
      </c>
      <c r="O311" t="str">
        <f>+VLOOKUP(Tabla4[[#This Row],[Columna2]],Variables_SINIM[],3,0)</f>
        <v>Social y Comunitario</v>
      </c>
      <c r="P311" t="str">
        <f>+VLOOKUP(Tabla4[[#This Row],[Columna2]],Variables_SINIM[],4,0)</f>
        <v>D</v>
      </c>
      <c r="Q311" t="str">
        <f>+VLOOKUP(Tabla4[[#This Row],[Columna2]],Variables_SINIM[],5,0)</f>
        <v>Organizaciones Comunitarias</v>
      </c>
    </row>
    <row r="312" spans="1:17">
      <c r="A312" t="str">
        <f t="shared" si="4"/>
        <v>MCOSAM</v>
      </c>
      <c r="B312">
        <v>293</v>
      </c>
      <c r="C312" t="s">
        <v>1827</v>
      </c>
      <c r="D312" t="s">
        <v>1664</v>
      </c>
      <c r="E312" t="s">
        <v>1665</v>
      </c>
      <c r="F312" t="s">
        <v>1828</v>
      </c>
      <c r="G312" t="s">
        <v>1294</v>
      </c>
      <c r="H312" t="s">
        <v>658</v>
      </c>
      <c r="I312" t="s">
        <v>1244</v>
      </c>
      <c r="J312" t="s">
        <v>659</v>
      </c>
      <c r="L312">
        <f>+Tabla4[[#This Row],[Index]]</f>
        <v>293</v>
      </c>
      <c r="M312" t="s">
        <v>1829</v>
      </c>
      <c r="N312">
        <f>+VLOOKUP(Tabla4[[#This Row],[Columna2]],Variables_SINIM[],2,0)</f>
        <v>4</v>
      </c>
      <c r="O312" t="str">
        <f>+VLOOKUP(Tabla4[[#This Row],[Columna2]],Variables_SINIM[],3,0)</f>
        <v>Salud Municipal</v>
      </c>
      <c r="P312" t="str">
        <f>+VLOOKUP(Tabla4[[#This Row],[Columna2]],Variables_SINIM[],4,0)</f>
        <v>E</v>
      </c>
      <c r="Q312" t="str">
        <f>+VLOOKUP(Tabla4[[#This Row],[Columna2]],Variables_SINIM[],5,0)</f>
        <v>Red Asistencial de Salud</v>
      </c>
    </row>
    <row r="313" spans="1:17">
      <c r="A313" t="str">
        <f t="shared" si="4"/>
        <v>MCOSOC</v>
      </c>
      <c r="B313">
        <v>343</v>
      </c>
      <c r="C313" t="s">
        <v>1968</v>
      </c>
      <c r="D313" t="s">
        <v>1481</v>
      </c>
      <c r="E313" t="s">
        <v>1969</v>
      </c>
      <c r="F313" t="s">
        <v>1970</v>
      </c>
      <c r="G313" t="s">
        <v>1068</v>
      </c>
      <c r="H313" t="s">
        <v>1971</v>
      </c>
      <c r="I313" t="s">
        <v>1483</v>
      </c>
      <c r="J313" t="s">
        <v>788</v>
      </c>
      <c r="L313">
        <f>+Tabla4[[#This Row],[Index]]</f>
        <v>343</v>
      </c>
      <c r="M313" t="s">
        <v>1972</v>
      </c>
      <c r="N313">
        <f>+VLOOKUP(Tabla4[[#This Row],[Columna2]],Variables_SINIM[],2,0)</f>
        <v>5</v>
      </c>
      <c r="O313" t="str">
        <f>+VLOOKUP(Tabla4[[#This Row],[Columna2]],Variables_SINIM[],3,0)</f>
        <v>Social y Comunitario</v>
      </c>
      <c r="P313" t="str">
        <f>+VLOOKUP(Tabla4[[#This Row],[Columna2]],Variables_SINIM[],4,0)</f>
        <v>F</v>
      </c>
      <c r="Q313" t="str">
        <f>+VLOOKUP(Tabla4[[#This Row],[Columna2]],Variables_SINIM[],5,0)</f>
        <v>Participación Ciudadana</v>
      </c>
    </row>
    <row r="314" spans="1:17">
      <c r="A314" t="str">
        <f t="shared" si="4"/>
        <v>MCPAO</v>
      </c>
      <c r="B314">
        <v>331</v>
      </c>
      <c r="C314" t="s">
        <v>1936</v>
      </c>
      <c r="D314" t="s">
        <v>1664</v>
      </c>
      <c r="E314" t="s">
        <v>1665</v>
      </c>
      <c r="F314" t="s">
        <v>1937</v>
      </c>
      <c r="G314" t="s">
        <v>1068</v>
      </c>
      <c r="H314" t="s">
        <v>760</v>
      </c>
      <c r="I314" t="s">
        <v>1244</v>
      </c>
      <c r="J314" t="s">
        <v>761</v>
      </c>
      <c r="L314">
        <f>+Tabla4[[#This Row],[Index]]</f>
        <v>331</v>
      </c>
      <c r="M314" t="s">
        <v>1938</v>
      </c>
      <c r="N314">
        <f>+VLOOKUP(Tabla4[[#This Row],[Columna2]],Variables_SINIM[],2,0)</f>
        <v>5</v>
      </c>
      <c r="O314" t="str">
        <f>+VLOOKUP(Tabla4[[#This Row],[Columna2]],Variables_SINIM[],3,0)</f>
        <v>Social y Comunitario</v>
      </c>
      <c r="P314" t="str">
        <f>+VLOOKUP(Tabla4[[#This Row],[Columna2]],Variables_SINIM[],4,0)</f>
        <v>D</v>
      </c>
      <c r="Q314" t="str">
        <f>+VLOOKUP(Tabla4[[#This Row],[Columna2]],Variables_SINIM[],5,0)</f>
        <v>Organizaciones Comunitarias</v>
      </c>
    </row>
    <row r="315" spans="1:17">
      <c r="A315" t="str">
        <f t="shared" si="4"/>
        <v>MCRD</v>
      </c>
      <c r="B315">
        <v>358</v>
      </c>
      <c r="C315" t="s">
        <v>2022</v>
      </c>
      <c r="D315" t="s">
        <v>1664</v>
      </c>
      <c r="E315" t="s">
        <v>1665</v>
      </c>
      <c r="F315" t="s">
        <v>2023</v>
      </c>
      <c r="G315" t="s">
        <v>2020</v>
      </c>
      <c r="H315" t="s">
        <v>886</v>
      </c>
      <c r="I315" t="s">
        <v>1244</v>
      </c>
      <c r="J315" t="s">
        <v>887</v>
      </c>
      <c r="L315">
        <f>+Tabla4[[#This Row],[Index]]</f>
        <v>358</v>
      </c>
      <c r="M315" t="s">
        <v>2024</v>
      </c>
      <c r="N315">
        <f>+VLOOKUP(Tabla4[[#This Row],[Columna2]],Variables_SINIM[],2,0)</f>
        <v>6</v>
      </c>
      <c r="O315" t="str">
        <f>+VLOOKUP(Tabla4[[#This Row],[Columna2]],Variables_SINIM[],3,0)</f>
        <v>Desarrollo y Gestión Territorial</v>
      </c>
      <c r="P315" t="str">
        <f>+VLOOKUP(Tabla4[[#This Row],[Columna2]],Variables_SINIM[],4,0)</f>
        <v>C</v>
      </c>
      <c r="Q315" t="str">
        <f>+VLOOKUP(Tabla4[[#This Row],[Columna2]],Variables_SINIM[],5,0)</f>
        <v>Infraestructura</v>
      </c>
    </row>
    <row r="316" spans="1:17">
      <c r="A316" t="str">
        <f t="shared" si="4"/>
        <v>MCSR</v>
      </c>
      <c r="B316">
        <v>286</v>
      </c>
      <c r="C316" t="s">
        <v>1809</v>
      </c>
      <c r="D316" t="s">
        <v>1664</v>
      </c>
      <c r="E316" t="s">
        <v>1665</v>
      </c>
      <c r="F316" t="s">
        <v>1810</v>
      </c>
      <c r="G316" t="s">
        <v>1294</v>
      </c>
      <c r="H316" t="s">
        <v>643</v>
      </c>
      <c r="I316" t="s">
        <v>1244</v>
      </c>
      <c r="J316" t="s">
        <v>644</v>
      </c>
      <c r="L316">
        <f>+Tabla4[[#This Row],[Index]]</f>
        <v>286</v>
      </c>
      <c r="M316" t="s">
        <v>1811</v>
      </c>
      <c r="N316">
        <f>+VLOOKUP(Tabla4[[#This Row],[Columna2]],Variables_SINIM[],2,0)</f>
        <v>4</v>
      </c>
      <c r="O316" t="str">
        <f>+VLOOKUP(Tabla4[[#This Row],[Columna2]],Variables_SINIM[],3,0)</f>
        <v>Salud Municipal</v>
      </c>
      <c r="P316" t="str">
        <f>+VLOOKUP(Tabla4[[#This Row],[Columna2]],Variables_SINIM[],4,0)</f>
        <v>E</v>
      </c>
      <c r="Q316" t="str">
        <f>+VLOOKUP(Tabla4[[#This Row],[Columna2]],Variables_SINIM[],5,0)</f>
        <v>Red Asistencial de Salud</v>
      </c>
    </row>
    <row r="317" spans="1:17">
      <c r="A317" t="str">
        <f t="shared" si="4"/>
        <v>MCSU</v>
      </c>
      <c r="B317">
        <v>287</v>
      </c>
      <c r="C317" t="s">
        <v>1812</v>
      </c>
      <c r="D317" t="s">
        <v>1664</v>
      </c>
      <c r="E317" t="s">
        <v>1665</v>
      </c>
      <c r="F317" t="s">
        <v>1810</v>
      </c>
      <c r="G317" t="s">
        <v>1294</v>
      </c>
      <c r="H317" t="s">
        <v>645</v>
      </c>
      <c r="I317" t="s">
        <v>1244</v>
      </c>
      <c r="J317" t="s">
        <v>646</v>
      </c>
      <c r="L317">
        <f>+Tabla4[[#This Row],[Index]]</f>
        <v>287</v>
      </c>
      <c r="M317" t="s">
        <v>1813</v>
      </c>
      <c r="N317">
        <f>+VLOOKUP(Tabla4[[#This Row],[Columna2]],Variables_SINIM[],2,0)</f>
        <v>4</v>
      </c>
      <c r="O317" t="str">
        <f>+VLOOKUP(Tabla4[[#This Row],[Columna2]],Variables_SINIM[],3,0)</f>
        <v>Salud Municipal</v>
      </c>
      <c r="P317" t="str">
        <f>+VLOOKUP(Tabla4[[#This Row],[Columna2]],Variables_SINIM[],4,0)</f>
        <v>E</v>
      </c>
      <c r="Q317" t="str">
        <f>+VLOOKUP(Tabla4[[#This Row],[Columna2]],Variables_SINIM[],5,0)</f>
        <v>Red Asistencial de Salud</v>
      </c>
    </row>
    <row r="318" spans="1:17">
      <c r="A318" t="str">
        <f t="shared" si="4"/>
        <v>MDENTAL</v>
      </c>
      <c r="B318">
        <v>289</v>
      </c>
      <c r="C318" t="s">
        <v>1817</v>
      </c>
      <c r="D318" t="s">
        <v>1664</v>
      </c>
      <c r="E318" t="s">
        <v>1665</v>
      </c>
      <c r="F318" t="s">
        <v>1818</v>
      </c>
      <c r="G318" t="s">
        <v>1294</v>
      </c>
      <c r="H318" t="s">
        <v>649</v>
      </c>
      <c r="I318" t="s">
        <v>1244</v>
      </c>
      <c r="J318" t="s">
        <v>650</v>
      </c>
      <c r="L318">
        <f>+Tabla4[[#This Row],[Index]]</f>
        <v>289</v>
      </c>
      <c r="M318" t="s">
        <v>1819</v>
      </c>
      <c r="N318">
        <f>+VLOOKUP(Tabla4[[#This Row],[Columna2]],Variables_SINIM[],2,0)</f>
        <v>4</v>
      </c>
      <c r="O318" t="str">
        <f>+VLOOKUP(Tabla4[[#This Row],[Columna2]],Variables_SINIM[],3,0)</f>
        <v>Salud Municipal</v>
      </c>
      <c r="P318" t="str">
        <f>+VLOOKUP(Tabla4[[#This Row],[Columna2]],Variables_SINIM[],4,0)</f>
        <v>E</v>
      </c>
      <c r="Q318" t="str">
        <f>+VLOOKUP(Tabla4[[#This Row],[Columna2]],Variables_SINIM[],5,0)</f>
        <v>Red Asistencial de Salud</v>
      </c>
    </row>
    <row r="319" spans="1:17">
      <c r="A319" t="str">
        <f t="shared" si="4"/>
        <v>MDESMEDU</v>
      </c>
      <c r="B319">
        <v>166</v>
      </c>
      <c r="C319" t="s">
        <v>1485</v>
      </c>
      <c r="D319" t="s">
        <v>1481</v>
      </c>
      <c r="E319" t="s">
        <v>1486</v>
      </c>
      <c r="F319" t="s">
        <v>1487</v>
      </c>
      <c r="G319" t="s">
        <v>1291</v>
      </c>
      <c r="H319" t="s">
        <v>1488</v>
      </c>
      <c r="I319" t="s">
        <v>1483</v>
      </c>
      <c r="J319" t="s">
        <v>375</v>
      </c>
      <c r="L319">
        <f>+Tabla4[[#This Row],[Index]]</f>
        <v>166</v>
      </c>
      <c r="M319" t="s">
        <v>1489</v>
      </c>
      <c r="N319">
        <f>+VLOOKUP(Tabla4[[#This Row],[Columna2]],Variables_SINIM[],2,0)</f>
        <v>3</v>
      </c>
      <c r="O319" t="str">
        <f>+VLOOKUP(Tabla4[[#This Row],[Columna2]],Variables_SINIM[],3,0)</f>
        <v>Educación Municipal</v>
      </c>
      <c r="P319" t="str">
        <f>+VLOOKUP(Tabla4[[#This Row],[Columna2]],Variables_SINIM[],4,0)</f>
        <v>A</v>
      </c>
      <c r="Q319" t="str">
        <f>+VLOOKUP(Tabla4[[#This Row],[Columna2]],Variables_SINIM[],5,0)</f>
        <v>Antecedentes Generales de Educación</v>
      </c>
    </row>
    <row r="320" spans="1:17">
      <c r="A320" t="str">
        <f t="shared" si="4"/>
        <v>MDISCAP</v>
      </c>
      <c r="B320">
        <v>344</v>
      </c>
      <c r="C320" t="s">
        <v>1973</v>
      </c>
      <c r="D320" t="s">
        <v>1481</v>
      </c>
      <c r="E320" t="s">
        <v>1046</v>
      </c>
      <c r="F320" t="s">
        <v>792</v>
      </c>
      <c r="G320" t="s">
        <v>1068</v>
      </c>
      <c r="H320" t="s">
        <v>1974</v>
      </c>
      <c r="I320" t="s">
        <v>1483</v>
      </c>
      <c r="J320" t="s">
        <v>790</v>
      </c>
      <c r="L320">
        <f>+Tabla4[[#This Row],[Index]]</f>
        <v>344</v>
      </c>
      <c r="M320" t="s">
        <v>1975</v>
      </c>
      <c r="N320">
        <f>+VLOOKUP(Tabla4[[#This Row],[Columna2]],Variables_SINIM[],2,0)</f>
        <v>5</v>
      </c>
      <c r="O320" t="str">
        <f>+VLOOKUP(Tabla4[[#This Row],[Columna2]],Variables_SINIM[],3,0)</f>
        <v>Social y Comunitario</v>
      </c>
      <c r="P320" t="str">
        <f>+VLOOKUP(Tabla4[[#This Row],[Columna2]],Variables_SINIM[],4,0)</f>
        <v>G</v>
      </c>
      <c r="Q320" t="str">
        <f>+VLOOKUP(Tabla4[[#This Row],[Columna2]],Variables_SINIM[],5,0)</f>
        <v>Discapacidad</v>
      </c>
    </row>
    <row r="321" spans="1:17">
      <c r="A321" t="str">
        <f t="shared" si="4"/>
        <v>MGRADALC</v>
      </c>
      <c r="B321">
        <v>116</v>
      </c>
      <c r="C321" t="s">
        <v>1372</v>
      </c>
      <c r="D321" t="s">
        <v>1366</v>
      </c>
      <c r="E321" t="s">
        <v>1373</v>
      </c>
      <c r="F321" t="s">
        <v>1217</v>
      </c>
      <c r="G321" t="s">
        <v>1068</v>
      </c>
      <c r="H321" t="s">
        <v>298</v>
      </c>
      <c r="I321" t="s">
        <v>1244</v>
      </c>
      <c r="J321" t="s">
        <v>299</v>
      </c>
      <c r="L321">
        <f>+Tabla4[[#This Row],[Index]]</f>
        <v>116</v>
      </c>
      <c r="M321" t="s">
        <v>1374</v>
      </c>
      <c r="N321">
        <f>+VLOOKUP(Tabla4[[#This Row],[Columna2]],Variables_SINIM[],2,0)</f>
        <v>2</v>
      </c>
      <c r="O321" t="str">
        <f>+VLOOKUP(Tabla4[[#This Row],[Columna2]],Variables_SINIM[],3,0)</f>
        <v>Recursos Humanos Municipal</v>
      </c>
      <c r="P321" t="str">
        <f>+VLOOKUP(Tabla4[[#This Row],[Columna2]],Variables_SINIM[],4,0)</f>
        <v>A</v>
      </c>
      <c r="Q321" t="str">
        <f>+VLOOKUP(Tabla4[[#This Row],[Columna2]],Variables_SINIM[],5,0)</f>
        <v>Personal de Planta</v>
      </c>
    </row>
    <row r="322" spans="1:17">
      <c r="A322" t="str">
        <f t="shared" ref="A322:A385" si="5">+J322</f>
        <v>MHCPD</v>
      </c>
      <c r="B322">
        <v>136</v>
      </c>
      <c r="C322" t="s">
        <v>2428</v>
      </c>
      <c r="D322" t="s">
        <v>1366</v>
      </c>
      <c r="E322" t="s">
        <v>9</v>
      </c>
      <c r="F322" t="s">
        <v>1217</v>
      </c>
      <c r="G322" t="s">
        <v>1068</v>
      </c>
      <c r="H322" t="s">
        <v>1414</v>
      </c>
      <c r="I322" t="s">
        <v>301</v>
      </c>
      <c r="J322" t="s">
        <v>329</v>
      </c>
      <c r="L322">
        <f>+Tabla4[[#This Row],[Index]]</f>
        <v>136</v>
      </c>
      <c r="M322" t="s">
        <v>1415</v>
      </c>
      <c r="N322">
        <f>+VLOOKUP(Tabla4[[#This Row],[Columna2]],Variables_SINIM[],2,0)</f>
        <v>2</v>
      </c>
      <c r="O322" t="str">
        <f>+VLOOKUP(Tabla4[[#This Row],[Columna2]],Variables_SINIM[],3,0)</f>
        <v>Recursos Humanos Municipal</v>
      </c>
      <c r="P322" t="str">
        <f>+VLOOKUP(Tabla4[[#This Row],[Columna2]],Variables_SINIM[],4,0)</f>
        <v>B</v>
      </c>
      <c r="Q322" t="str">
        <f>+VLOOKUP(Tabla4[[#This Row],[Columna2]],Variables_SINIM[],5,0)</f>
        <v>Personal a Contrata</v>
      </c>
    </row>
    <row r="323" spans="1:17">
      <c r="A323" t="str">
        <f t="shared" si="5"/>
        <v>MHCPP</v>
      </c>
      <c r="B323">
        <v>137</v>
      </c>
      <c r="C323" t="s">
        <v>2429</v>
      </c>
      <c r="D323" t="s">
        <v>1366</v>
      </c>
      <c r="E323" t="s">
        <v>9</v>
      </c>
      <c r="F323" t="s">
        <v>1217</v>
      </c>
      <c r="G323" t="s">
        <v>1068</v>
      </c>
      <c r="H323" t="s">
        <v>1416</v>
      </c>
      <c r="I323" t="s">
        <v>301</v>
      </c>
      <c r="J323" t="s">
        <v>331</v>
      </c>
      <c r="L323">
        <f>+Tabla4[[#This Row],[Index]]</f>
        <v>137</v>
      </c>
      <c r="M323" t="s">
        <v>1417</v>
      </c>
      <c r="N323">
        <f>+VLOOKUP(Tabla4[[#This Row],[Columna2]],Variables_SINIM[],2,0)</f>
        <v>2</v>
      </c>
      <c r="O323" t="str">
        <f>+VLOOKUP(Tabla4[[#This Row],[Columna2]],Variables_SINIM[],3,0)</f>
        <v>Recursos Humanos Municipal</v>
      </c>
      <c r="P323" t="str">
        <f>+VLOOKUP(Tabla4[[#This Row],[Columna2]],Variables_SINIM[],4,0)</f>
        <v>B</v>
      </c>
      <c r="Q323" t="str">
        <f>+VLOOKUP(Tabla4[[#This Row],[Columna2]],Variables_SINIM[],5,0)</f>
        <v>Personal a Contrata</v>
      </c>
    </row>
    <row r="324" spans="1:17">
      <c r="A324" t="str">
        <f t="shared" si="5"/>
        <v>MHNPC</v>
      </c>
      <c r="B324">
        <v>138</v>
      </c>
      <c r="C324" t="s">
        <v>2401</v>
      </c>
      <c r="D324" t="s">
        <v>1366</v>
      </c>
      <c r="E324" t="s">
        <v>9</v>
      </c>
      <c r="F324" t="s">
        <v>1217</v>
      </c>
      <c r="G324" t="s">
        <v>1068</v>
      </c>
      <c r="H324" t="s">
        <v>1418</v>
      </c>
      <c r="I324" t="s">
        <v>301</v>
      </c>
      <c r="J324" t="s">
        <v>995</v>
      </c>
      <c r="L324">
        <f>+Tabla4[[#This Row],[Index]]</f>
        <v>138</v>
      </c>
      <c r="M324" t="s">
        <v>1419</v>
      </c>
      <c r="N324">
        <f>+VLOOKUP(Tabla4[[#This Row],[Columna2]],Variables_SINIM[],2,0)</f>
        <v>8</v>
      </c>
      <c r="O324" t="str">
        <f>+VLOOKUP(Tabla4[[#This Row],[Columna2]],Variables_SINIM[],3,0)</f>
        <v>Género</v>
      </c>
      <c r="P324" t="str">
        <f>+VLOOKUP(Tabla4[[#This Row],[Columna2]],Variables_SINIM[],4,0)</f>
        <v>A</v>
      </c>
      <c r="Q324" t="str">
        <f>+VLOOKUP(Tabla4[[#This Row],[Columna2]],Variables_SINIM[],5,0)</f>
        <v>Dotación Municipal de Hombres y Mujeres</v>
      </c>
    </row>
    <row r="325" spans="1:17">
      <c r="A325" t="str">
        <f t="shared" si="5"/>
        <v>MHNPDP</v>
      </c>
      <c r="B325">
        <v>125</v>
      </c>
      <c r="C325" t="s">
        <v>2402</v>
      </c>
      <c r="D325" t="s">
        <v>1366</v>
      </c>
      <c r="E325" t="s">
        <v>9</v>
      </c>
      <c r="F325" t="s">
        <v>1217</v>
      </c>
      <c r="G325" t="s">
        <v>1068</v>
      </c>
      <c r="H325" t="s">
        <v>1391</v>
      </c>
      <c r="I325" t="s">
        <v>301</v>
      </c>
      <c r="J325" t="s">
        <v>997</v>
      </c>
      <c r="L325">
        <f>+Tabla4[[#This Row],[Index]]</f>
        <v>125</v>
      </c>
      <c r="M325" t="s">
        <v>1392</v>
      </c>
      <c r="N325">
        <f>+VLOOKUP(Tabla4[[#This Row],[Columna2]],Variables_SINIM[],2,0)</f>
        <v>8</v>
      </c>
      <c r="O325" t="str">
        <f>+VLOOKUP(Tabla4[[#This Row],[Columna2]],Variables_SINIM[],3,0)</f>
        <v>Género</v>
      </c>
      <c r="P325" t="str">
        <f>+VLOOKUP(Tabla4[[#This Row],[Columna2]],Variables_SINIM[],4,0)</f>
        <v>A</v>
      </c>
      <c r="Q325" t="str">
        <f>+VLOOKUP(Tabla4[[#This Row],[Columna2]],Variables_SINIM[],5,0)</f>
        <v>Dotación Municipal de Hombres y Mujeres</v>
      </c>
    </row>
    <row r="326" spans="1:17">
      <c r="A326" t="str">
        <f t="shared" si="5"/>
        <v>MHPC</v>
      </c>
      <c r="B326">
        <v>139</v>
      </c>
      <c r="C326" t="s">
        <v>2403</v>
      </c>
      <c r="D326" t="s">
        <v>1366</v>
      </c>
      <c r="E326" t="s">
        <v>9</v>
      </c>
      <c r="F326" t="s">
        <v>1217</v>
      </c>
      <c r="G326" t="s">
        <v>1068</v>
      </c>
      <c r="H326" t="s">
        <v>1420</v>
      </c>
      <c r="I326" t="s">
        <v>301</v>
      </c>
      <c r="J326" t="s">
        <v>999</v>
      </c>
      <c r="L326">
        <f>+Tabla4[[#This Row],[Index]]</f>
        <v>139</v>
      </c>
      <c r="M326" t="s">
        <v>1421</v>
      </c>
      <c r="N326">
        <f>+VLOOKUP(Tabla4[[#This Row],[Columna2]],Variables_SINIM[],2,0)</f>
        <v>8</v>
      </c>
      <c r="O326" t="str">
        <f>+VLOOKUP(Tabla4[[#This Row],[Columna2]],Variables_SINIM[],3,0)</f>
        <v>Género</v>
      </c>
      <c r="P326" t="str">
        <f>+VLOOKUP(Tabla4[[#This Row],[Columna2]],Variables_SINIM[],4,0)</f>
        <v>A</v>
      </c>
      <c r="Q326" t="str">
        <f>+VLOOKUP(Tabla4[[#This Row],[Columna2]],Variables_SINIM[],5,0)</f>
        <v>Dotación Municipal de Hombres y Mujeres</v>
      </c>
    </row>
    <row r="327" spans="1:17">
      <c r="A327" t="str">
        <f t="shared" si="5"/>
        <v>MHPDP</v>
      </c>
      <c r="B327">
        <v>126</v>
      </c>
      <c r="C327" t="s">
        <v>2404</v>
      </c>
      <c r="D327" t="s">
        <v>1366</v>
      </c>
      <c r="E327" t="s">
        <v>9</v>
      </c>
      <c r="F327" t="s">
        <v>1217</v>
      </c>
      <c r="G327" t="s">
        <v>1068</v>
      </c>
      <c r="H327" t="s">
        <v>1393</v>
      </c>
      <c r="I327" t="s">
        <v>301</v>
      </c>
      <c r="J327" t="s">
        <v>1001</v>
      </c>
      <c r="L327">
        <f>+Tabla4[[#This Row],[Index]]</f>
        <v>126</v>
      </c>
      <c r="M327" t="s">
        <v>1394</v>
      </c>
      <c r="N327">
        <f>+VLOOKUP(Tabla4[[#This Row],[Columna2]],Variables_SINIM[],2,0)</f>
        <v>8</v>
      </c>
      <c r="O327" t="str">
        <f>+VLOOKUP(Tabla4[[#This Row],[Columna2]],Variables_SINIM[],3,0)</f>
        <v>Género</v>
      </c>
      <c r="P327" t="str">
        <f>+VLOOKUP(Tabla4[[#This Row],[Columna2]],Variables_SINIM[],4,0)</f>
        <v>A</v>
      </c>
      <c r="Q327" t="str">
        <f>+VLOOKUP(Tabla4[[#This Row],[Columna2]],Variables_SINIM[],5,0)</f>
        <v>Dotación Municipal de Hombres y Mujeres</v>
      </c>
    </row>
    <row r="328" spans="1:17">
      <c r="A328" t="str">
        <f t="shared" si="5"/>
        <v>MHPPD</v>
      </c>
      <c r="B328">
        <v>122</v>
      </c>
      <c r="C328" t="s">
        <v>2415</v>
      </c>
      <c r="D328" t="s">
        <v>1366</v>
      </c>
      <c r="E328" t="s">
        <v>9</v>
      </c>
      <c r="F328" t="s">
        <v>1217</v>
      </c>
      <c r="G328" t="s">
        <v>1068</v>
      </c>
      <c r="H328" t="s">
        <v>1385</v>
      </c>
      <c r="I328" t="s">
        <v>301</v>
      </c>
      <c r="J328" t="s">
        <v>302</v>
      </c>
      <c r="L328">
        <f>+Tabla4[[#This Row],[Index]]</f>
        <v>122</v>
      </c>
      <c r="M328" t="s">
        <v>1386</v>
      </c>
      <c r="N328">
        <f>+VLOOKUP(Tabla4[[#This Row],[Columna2]],Variables_SINIM[],2,0)</f>
        <v>2</v>
      </c>
      <c r="O328" t="str">
        <f>+VLOOKUP(Tabla4[[#This Row],[Columna2]],Variables_SINIM[],3,0)</f>
        <v>Recursos Humanos Municipal</v>
      </c>
      <c r="P328" t="str">
        <f>+VLOOKUP(Tabla4[[#This Row],[Columna2]],Variables_SINIM[],4,0)</f>
        <v>A</v>
      </c>
      <c r="Q328" t="str">
        <f>+VLOOKUP(Tabla4[[#This Row],[Columna2]],Variables_SINIM[],5,0)</f>
        <v>Personal de Planta</v>
      </c>
    </row>
    <row r="329" spans="1:17">
      <c r="A329" t="str">
        <f t="shared" si="5"/>
        <v>MHPPP</v>
      </c>
      <c r="B329">
        <v>124</v>
      </c>
      <c r="C329" t="s">
        <v>2423</v>
      </c>
      <c r="D329" t="s">
        <v>1366</v>
      </c>
      <c r="E329" t="s">
        <v>9</v>
      </c>
      <c r="F329" t="s">
        <v>1217</v>
      </c>
      <c r="G329" t="s">
        <v>1068</v>
      </c>
      <c r="H329" t="s">
        <v>1389</v>
      </c>
      <c r="I329" t="s">
        <v>301</v>
      </c>
      <c r="J329" t="s">
        <v>318</v>
      </c>
      <c r="L329">
        <f>+Tabla4[[#This Row],[Index]]</f>
        <v>124</v>
      </c>
      <c r="M329" t="s">
        <v>1390</v>
      </c>
      <c r="N329">
        <f>+VLOOKUP(Tabla4[[#This Row],[Columna2]],Variables_SINIM[],2,0)</f>
        <v>2</v>
      </c>
      <c r="O329" t="str">
        <f>+VLOOKUP(Tabla4[[#This Row],[Columna2]],Variables_SINIM[],3,0)</f>
        <v>Recursos Humanos Municipal</v>
      </c>
      <c r="P329" t="str">
        <f>+VLOOKUP(Tabla4[[#This Row],[Columna2]],Variables_SINIM[],4,0)</f>
        <v>A</v>
      </c>
      <c r="Q329" t="str">
        <f>+VLOOKUP(Tabla4[[#This Row],[Columna2]],Variables_SINIM[],5,0)</f>
        <v>Personal de Planta</v>
      </c>
    </row>
    <row r="330" spans="1:17">
      <c r="A330" t="str">
        <f t="shared" si="5"/>
        <v>MIDISCAP</v>
      </c>
      <c r="B330">
        <v>345</v>
      </c>
      <c r="C330" t="s">
        <v>1976</v>
      </c>
      <c r="D330" t="s">
        <v>1481</v>
      </c>
      <c r="E330" t="s">
        <v>1977</v>
      </c>
      <c r="F330" t="s">
        <v>792</v>
      </c>
      <c r="G330" t="s">
        <v>1068</v>
      </c>
      <c r="H330" t="s">
        <v>1978</v>
      </c>
      <c r="I330" t="s">
        <v>1483</v>
      </c>
      <c r="J330" t="s">
        <v>793</v>
      </c>
      <c r="L330">
        <f>+Tabla4[[#This Row],[Index]]</f>
        <v>345</v>
      </c>
      <c r="M330" t="s">
        <v>1979</v>
      </c>
      <c r="N330">
        <f>+VLOOKUP(Tabla4[[#This Row],[Columna2]],Variables_SINIM[],2,0)</f>
        <v>5</v>
      </c>
      <c r="O330" t="str">
        <f>+VLOOKUP(Tabla4[[#This Row],[Columna2]],Variables_SINIM[],3,0)</f>
        <v>Social y Comunitario</v>
      </c>
      <c r="P330" t="str">
        <f>+VLOOKUP(Tabla4[[#This Row],[Columna2]],Variables_SINIM[],4,0)</f>
        <v>G</v>
      </c>
      <c r="Q330" t="str">
        <f>+VLOOKUP(Tabla4[[#This Row],[Columna2]],Variables_SINIM[],5,0)</f>
        <v>Discapacidad</v>
      </c>
    </row>
    <row r="331" spans="1:17">
      <c r="A331" t="str">
        <f t="shared" si="5"/>
        <v>MJVNO</v>
      </c>
      <c r="B331">
        <v>335</v>
      </c>
      <c r="C331" t="s">
        <v>1948</v>
      </c>
      <c r="D331" t="s">
        <v>1664</v>
      </c>
      <c r="E331" t="s">
        <v>1665</v>
      </c>
      <c r="F331" t="s">
        <v>1843</v>
      </c>
      <c r="G331" t="s">
        <v>1068</v>
      </c>
      <c r="H331" t="s">
        <v>769</v>
      </c>
      <c r="I331" t="s">
        <v>1244</v>
      </c>
      <c r="J331" t="s">
        <v>770</v>
      </c>
      <c r="L331">
        <f>+Tabla4[[#This Row],[Index]]</f>
        <v>335</v>
      </c>
      <c r="M331" t="s">
        <v>1949</v>
      </c>
      <c r="N331">
        <f>+VLOOKUP(Tabla4[[#This Row],[Columna2]],Variables_SINIM[],2,0)</f>
        <v>5</v>
      </c>
      <c r="O331" t="str">
        <f>+VLOOKUP(Tabla4[[#This Row],[Columna2]],Variables_SINIM[],3,0)</f>
        <v>Social y Comunitario</v>
      </c>
      <c r="P331" t="str">
        <f>+VLOOKUP(Tabla4[[#This Row],[Columna2]],Variables_SINIM[],4,0)</f>
        <v>D</v>
      </c>
      <c r="Q331" t="str">
        <f>+VLOOKUP(Tabla4[[#This Row],[Columna2]],Variables_SINIM[],5,0)</f>
        <v>Organizaciones Comunitarias</v>
      </c>
    </row>
    <row r="332" spans="1:17">
      <c r="A332" t="str">
        <f t="shared" si="5"/>
        <v>MLABC</v>
      </c>
      <c r="B332">
        <v>294</v>
      </c>
      <c r="C332" t="s">
        <v>1830</v>
      </c>
      <c r="D332" t="s">
        <v>1664</v>
      </c>
      <c r="E332" t="s">
        <v>1665</v>
      </c>
      <c r="F332" t="s">
        <v>1831</v>
      </c>
      <c r="G332" t="s">
        <v>1294</v>
      </c>
      <c r="H332" t="s">
        <v>662</v>
      </c>
      <c r="I332" t="s">
        <v>1244</v>
      </c>
      <c r="J332" t="s">
        <v>663</v>
      </c>
      <c r="L332">
        <f>+Tabla4[[#This Row],[Index]]</f>
        <v>294</v>
      </c>
      <c r="M332" t="s">
        <v>1832</v>
      </c>
      <c r="N332">
        <f>+VLOOKUP(Tabla4[[#This Row],[Columna2]],Variables_SINIM[],2,0)</f>
        <v>4</v>
      </c>
      <c r="O332" t="str">
        <f>+VLOOKUP(Tabla4[[#This Row],[Columna2]],Variables_SINIM[],3,0)</f>
        <v>Salud Municipal</v>
      </c>
      <c r="P332" t="str">
        <f>+VLOOKUP(Tabla4[[#This Row],[Columna2]],Variables_SINIM[],4,0)</f>
        <v>E</v>
      </c>
      <c r="Q332" t="str">
        <f>+VLOOKUP(Tabla4[[#This Row],[Columna2]],Variables_SINIM[],5,0)</f>
        <v>Red Asistencial de Salud</v>
      </c>
    </row>
    <row r="333" spans="1:17">
      <c r="A333" t="str">
        <f t="shared" si="5"/>
        <v>MLICEN</v>
      </c>
      <c r="B333">
        <v>551</v>
      </c>
      <c r="C333" s="6" t="s">
        <v>2345</v>
      </c>
      <c r="D333" t="s">
        <v>1481</v>
      </c>
      <c r="G333" t="s">
        <v>2381</v>
      </c>
      <c r="H333" t="s">
        <v>295</v>
      </c>
      <c r="I333" t="s">
        <v>1483</v>
      </c>
      <c r="J333" s="6" t="s">
        <v>296</v>
      </c>
      <c r="L333">
        <f>+Tabla4[[#This Row],[Index]]</f>
        <v>551</v>
      </c>
      <c r="N333">
        <f>+VLOOKUP(Tabla4[[#This Row],[Columna2]],Variables_SINIM[],2,0)</f>
        <v>1</v>
      </c>
      <c r="O333" t="str">
        <f>+VLOOKUP(Tabla4[[#This Row],[Columna2]],Variables_SINIM[],3,0)</f>
        <v>Administración y Finanzas Municipales</v>
      </c>
      <c r="P333" t="str">
        <f>+VLOOKUP(Tabla4[[#This Row],[Columna2]],Variables_SINIM[],4,0)</f>
        <v>K</v>
      </c>
      <c r="Q333" t="str">
        <f>+VLOOKUP(Tabla4[[#This Row],[Columna2]],Variables_SINIM[],5,0)</f>
        <v>Gestión Municipal</v>
      </c>
    </row>
    <row r="334" spans="1:17">
      <c r="A334" t="str">
        <f t="shared" si="5"/>
        <v>MLICENSIS</v>
      </c>
      <c r="B334">
        <v>552</v>
      </c>
      <c r="C334" s="6" t="s">
        <v>2346</v>
      </c>
      <c r="D334" t="s">
        <v>1481</v>
      </c>
      <c r="G334" t="s">
        <v>2381</v>
      </c>
      <c r="H334" t="s">
        <v>269</v>
      </c>
      <c r="I334" t="s">
        <v>1483</v>
      </c>
      <c r="J334" s="6" t="s">
        <v>271</v>
      </c>
      <c r="L334">
        <f>+Tabla4[[#This Row],[Index]]</f>
        <v>552</v>
      </c>
      <c r="N334">
        <f>+VLOOKUP(Tabla4[[#This Row],[Columna2]],Variables_SINIM[],2,0)</f>
        <v>1</v>
      </c>
      <c r="O334" t="str">
        <f>+VLOOKUP(Tabla4[[#This Row],[Columna2]],Variables_SINIM[],3,0)</f>
        <v>Administración y Finanzas Municipales</v>
      </c>
      <c r="P334" t="str">
        <f>+VLOOKUP(Tabla4[[#This Row],[Columna2]],Variables_SINIM[],4,0)</f>
        <v>K</v>
      </c>
      <c r="Q334" t="str">
        <f>+VLOOKUP(Tabla4[[#This Row],[Columna2]],Variables_SINIM[],5,0)</f>
        <v>Gestión Municipal</v>
      </c>
    </row>
    <row r="335" spans="1:17">
      <c r="A335" t="str">
        <f t="shared" si="5"/>
        <v>MMCPD</v>
      </c>
      <c r="B335">
        <v>140</v>
      </c>
      <c r="C335" t="s">
        <v>2430</v>
      </c>
      <c r="D335" t="s">
        <v>1366</v>
      </c>
      <c r="E335" t="s">
        <v>9</v>
      </c>
      <c r="F335" t="s">
        <v>1217</v>
      </c>
      <c r="G335" t="s">
        <v>1068</v>
      </c>
      <c r="H335" t="s">
        <v>1422</v>
      </c>
      <c r="I335" t="s">
        <v>301</v>
      </c>
      <c r="J335" t="s">
        <v>333</v>
      </c>
      <c r="L335">
        <f>+Tabla4[[#This Row],[Index]]</f>
        <v>140</v>
      </c>
      <c r="M335" t="s">
        <v>1423</v>
      </c>
      <c r="N335">
        <f>+VLOOKUP(Tabla4[[#This Row],[Columna2]],Variables_SINIM[],2,0)</f>
        <v>2</v>
      </c>
      <c r="O335" t="str">
        <f>+VLOOKUP(Tabla4[[#This Row],[Columna2]],Variables_SINIM[],3,0)</f>
        <v>Recursos Humanos Municipal</v>
      </c>
      <c r="P335" t="str">
        <f>+VLOOKUP(Tabla4[[#This Row],[Columna2]],Variables_SINIM[],4,0)</f>
        <v>B</v>
      </c>
      <c r="Q335" t="str">
        <f>+VLOOKUP(Tabla4[[#This Row],[Columna2]],Variables_SINIM[],5,0)</f>
        <v>Personal a Contrata</v>
      </c>
    </row>
    <row r="336" spans="1:17">
      <c r="A336" t="str">
        <f t="shared" si="5"/>
        <v>MMCPP</v>
      </c>
      <c r="B336">
        <v>141</v>
      </c>
      <c r="C336" t="s">
        <v>2431</v>
      </c>
      <c r="D336" t="s">
        <v>1366</v>
      </c>
      <c r="E336" t="s">
        <v>9</v>
      </c>
      <c r="F336" t="s">
        <v>1217</v>
      </c>
      <c r="G336" t="s">
        <v>1068</v>
      </c>
      <c r="H336" t="s">
        <v>1424</v>
      </c>
      <c r="I336" t="s">
        <v>301</v>
      </c>
      <c r="J336" t="s">
        <v>335</v>
      </c>
      <c r="L336">
        <f>+Tabla4[[#This Row],[Index]]</f>
        <v>141</v>
      </c>
      <c r="M336" t="s">
        <v>1425</v>
      </c>
      <c r="N336">
        <f>+VLOOKUP(Tabla4[[#This Row],[Columna2]],Variables_SINIM[],2,0)</f>
        <v>2</v>
      </c>
      <c r="O336" t="str">
        <f>+VLOOKUP(Tabla4[[#This Row],[Columna2]],Variables_SINIM[],3,0)</f>
        <v>Recursos Humanos Municipal</v>
      </c>
      <c r="P336" t="str">
        <f>+VLOOKUP(Tabla4[[#This Row],[Columna2]],Variables_SINIM[],4,0)</f>
        <v>B</v>
      </c>
      <c r="Q336" t="str">
        <f>+VLOOKUP(Tabla4[[#This Row],[Columna2]],Variables_SINIM[],5,0)</f>
        <v>Personal a Contrata</v>
      </c>
    </row>
    <row r="337" spans="1:17">
      <c r="A337" t="str">
        <f t="shared" si="5"/>
        <v>MMNPC</v>
      </c>
      <c r="B337">
        <v>142</v>
      </c>
      <c r="C337" t="s">
        <v>2407</v>
      </c>
      <c r="D337" t="s">
        <v>1366</v>
      </c>
      <c r="E337" t="s">
        <v>9</v>
      </c>
      <c r="F337" t="s">
        <v>1217</v>
      </c>
      <c r="G337" t="s">
        <v>1068</v>
      </c>
      <c r="H337" t="s">
        <v>1426</v>
      </c>
      <c r="I337" t="s">
        <v>301</v>
      </c>
      <c r="J337" t="s">
        <v>1007</v>
      </c>
      <c r="L337">
        <f>+Tabla4[[#This Row],[Index]]</f>
        <v>142</v>
      </c>
      <c r="M337" t="s">
        <v>1427</v>
      </c>
      <c r="N337">
        <f>+VLOOKUP(Tabla4[[#This Row],[Columna2]],Variables_SINIM[],2,0)</f>
        <v>8</v>
      </c>
      <c r="O337" t="str">
        <f>+VLOOKUP(Tabla4[[#This Row],[Columna2]],Variables_SINIM[],3,0)</f>
        <v>Género</v>
      </c>
      <c r="P337" t="str">
        <f>+VLOOKUP(Tabla4[[#This Row],[Columna2]],Variables_SINIM[],4,0)</f>
        <v>A</v>
      </c>
      <c r="Q337" t="str">
        <f>+VLOOKUP(Tabla4[[#This Row],[Columna2]],Variables_SINIM[],5,0)</f>
        <v>Dotación Municipal de Hombres y Mujeres</v>
      </c>
    </row>
    <row r="338" spans="1:17">
      <c r="A338" t="str">
        <f t="shared" si="5"/>
        <v>MMNPDP</v>
      </c>
      <c r="B338">
        <v>128</v>
      </c>
      <c r="C338" t="s">
        <v>2408</v>
      </c>
      <c r="D338" t="s">
        <v>1366</v>
      </c>
      <c r="E338" t="s">
        <v>9</v>
      </c>
      <c r="F338" t="s">
        <v>1217</v>
      </c>
      <c r="G338" t="s">
        <v>1068</v>
      </c>
      <c r="H338" t="s">
        <v>1397</v>
      </c>
      <c r="I338" t="s">
        <v>301</v>
      </c>
      <c r="J338" t="s">
        <v>1009</v>
      </c>
      <c r="L338">
        <f>+Tabla4[[#This Row],[Index]]</f>
        <v>128</v>
      </c>
      <c r="M338" t="s">
        <v>1398</v>
      </c>
      <c r="N338">
        <f>+VLOOKUP(Tabla4[[#This Row],[Columna2]],Variables_SINIM[],2,0)</f>
        <v>8</v>
      </c>
      <c r="O338" t="str">
        <f>+VLOOKUP(Tabla4[[#This Row],[Columna2]],Variables_SINIM[],3,0)</f>
        <v>Género</v>
      </c>
      <c r="P338" t="str">
        <f>+VLOOKUP(Tabla4[[#This Row],[Columna2]],Variables_SINIM[],4,0)</f>
        <v>A</v>
      </c>
      <c r="Q338" t="str">
        <f>+VLOOKUP(Tabla4[[#This Row],[Columna2]],Variables_SINIM[],5,0)</f>
        <v>Dotación Municipal de Hombres y Mujeres</v>
      </c>
    </row>
    <row r="339" spans="1:17">
      <c r="A339" t="str">
        <f t="shared" si="5"/>
        <v>MMPC</v>
      </c>
      <c r="B339">
        <v>143</v>
      </c>
      <c r="C339" t="s">
        <v>2409</v>
      </c>
      <c r="D339" t="s">
        <v>1366</v>
      </c>
      <c r="E339" t="s">
        <v>9</v>
      </c>
      <c r="F339" t="s">
        <v>1217</v>
      </c>
      <c r="G339" t="s">
        <v>1068</v>
      </c>
      <c r="H339" t="s">
        <v>1428</v>
      </c>
      <c r="I339" t="s">
        <v>301</v>
      </c>
      <c r="J339" t="s">
        <v>1011</v>
      </c>
      <c r="L339">
        <f>+Tabla4[[#This Row],[Index]]</f>
        <v>143</v>
      </c>
      <c r="M339" t="s">
        <v>1429</v>
      </c>
      <c r="N339">
        <f>+VLOOKUP(Tabla4[[#This Row],[Columna2]],Variables_SINIM[],2,0)</f>
        <v>8</v>
      </c>
      <c r="O339" t="str">
        <f>+VLOOKUP(Tabla4[[#This Row],[Columna2]],Variables_SINIM[],3,0)</f>
        <v>Género</v>
      </c>
      <c r="P339" t="str">
        <f>+VLOOKUP(Tabla4[[#This Row],[Columna2]],Variables_SINIM[],4,0)</f>
        <v>A</v>
      </c>
      <c r="Q339" t="str">
        <f>+VLOOKUP(Tabla4[[#This Row],[Columna2]],Variables_SINIM[],5,0)</f>
        <v>Dotación Municipal de Hombres y Mujeres</v>
      </c>
    </row>
    <row r="340" spans="1:17">
      <c r="A340" t="str">
        <f t="shared" si="5"/>
        <v>MMPDP</v>
      </c>
      <c r="B340">
        <v>129</v>
      </c>
      <c r="C340" t="s">
        <v>2410</v>
      </c>
      <c r="D340" t="s">
        <v>1366</v>
      </c>
      <c r="E340" t="s">
        <v>9</v>
      </c>
      <c r="F340" t="s">
        <v>1217</v>
      </c>
      <c r="G340" t="s">
        <v>1068</v>
      </c>
      <c r="H340" t="s">
        <v>1399</v>
      </c>
      <c r="I340" t="s">
        <v>301</v>
      </c>
      <c r="J340" t="s">
        <v>1013</v>
      </c>
      <c r="L340">
        <f>+Tabla4[[#This Row],[Index]]</f>
        <v>129</v>
      </c>
      <c r="M340" t="s">
        <v>1400</v>
      </c>
      <c r="N340">
        <f>+VLOOKUP(Tabla4[[#This Row],[Columna2]],Variables_SINIM[],2,0)</f>
        <v>8</v>
      </c>
      <c r="O340" t="str">
        <f>+VLOOKUP(Tabla4[[#This Row],[Columna2]],Variables_SINIM[],3,0)</f>
        <v>Género</v>
      </c>
      <c r="P340" t="str">
        <f>+VLOOKUP(Tabla4[[#This Row],[Columna2]],Variables_SINIM[],4,0)</f>
        <v>A</v>
      </c>
      <c r="Q340" t="str">
        <f>+VLOOKUP(Tabla4[[#This Row],[Columna2]],Variables_SINIM[],5,0)</f>
        <v>Dotación Municipal de Hombres y Mujeres</v>
      </c>
    </row>
    <row r="341" spans="1:17">
      <c r="A341" t="str">
        <f t="shared" si="5"/>
        <v>MMPPD</v>
      </c>
      <c r="B341">
        <v>123</v>
      </c>
      <c r="C341" t="s">
        <v>2416</v>
      </c>
      <c r="D341" t="s">
        <v>1366</v>
      </c>
      <c r="E341" t="s">
        <v>9</v>
      </c>
      <c r="F341" t="s">
        <v>1217</v>
      </c>
      <c r="G341" t="s">
        <v>1068</v>
      </c>
      <c r="H341" t="s">
        <v>1387</v>
      </c>
      <c r="I341" t="s">
        <v>301</v>
      </c>
      <c r="J341" t="s">
        <v>304</v>
      </c>
      <c r="L341">
        <f>+Tabla4[[#This Row],[Index]]</f>
        <v>123</v>
      </c>
      <c r="M341" t="s">
        <v>1388</v>
      </c>
      <c r="N341">
        <f>+VLOOKUP(Tabla4[[#This Row],[Columna2]],Variables_SINIM[],2,0)</f>
        <v>2</v>
      </c>
      <c r="O341" t="str">
        <f>+VLOOKUP(Tabla4[[#This Row],[Columna2]],Variables_SINIM[],3,0)</f>
        <v>Recursos Humanos Municipal</v>
      </c>
      <c r="P341" t="str">
        <f>+VLOOKUP(Tabla4[[#This Row],[Columna2]],Variables_SINIM[],4,0)</f>
        <v>A</v>
      </c>
      <c r="Q341" t="str">
        <f>+VLOOKUP(Tabla4[[#This Row],[Columna2]],Variables_SINIM[],5,0)</f>
        <v>Personal de Planta</v>
      </c>
    </row>
    <row r="342" spans="1:17">
      <c r="A342" t="str">
        <f t="shared" si="5"/>
        <v>MMPPP</v>
      </c>
      <c r="B342">
        <v>127</v>
      </c>
      <c r="C342" t="s">
        <v>2417</v>
      </c>
      <c r="D342" t="s">
        <v>1366</v>
      </c>
      <c r="E342" t="s">
        <v>9</v>
      </c>
      <c r="F342" t="s">
        <v>1217</v>
      </c>
      <c r="G342" t="s">
        <v>1068</v>
      </c>
      <c r="H342" t="s">
        <v>1395</v>
      </c>
      <c r="I342" t="s">
        <v>301</v>
      </c>
      <c r="J342" t="s">
        <v>306</v>
      </c>
      <c r="L342">
        <f>+Tabla4[[#This Row],[Index]]</f>
        <v>127</v>
      </c>
      <c r="M342" t="s">
        <v>1396</v>
      </c>
      <c r="N342">
        <f>+VLOOKUP(Tabla4[[#This Row],[Columna2]],Variables_SINIM[],2,0)</f>
        <v>2</v>
      </c>
      <c r="O342" t="str">
        <f>+VLOOKUP(Tabla4[[#This Row],[Columna2]],Variables_SINIM[],3,0)</f>
        <v>Recursos Humanos Municipal</v>
      </c>
      <c r="P342" t="str">
        <f>+VLOOKUP(Tabla4[[#This Row],[Columna2]],Variables_SINIM[],4,0)</f>
        <v>A</v>
      </c>
      <c r="Q342" t="str">
        <f>+VLOOKUP(Tabla4[[#This Row],[Columna2]],Variables_SINIM[],5,0)</f>
        <v>Personal de Planta</v>
      </c>
    </row>
    <row r="343" spans="1:17">
      <c r="A343" t="str">
        <f t="shared" si="5"/>
        <v>MMPQC</v>
      </c>
      <c r="B343">
        <v>378</v>
      </c>
      <c r="C343" t="s">
        <v>2073</v>
      </c>
      <c r="D343" t="s">
        <v>1094</v>
      </c>
      <c r="E343" t="s">
        <v>1486</v>
      </c>
      <c r="F343" t="s">
        <v>2012</v>
      </c>
      <c r="G343" t="s">
        <v>1068</v>
      </c>
      <c r="H343" t="s">
        <v>928</v>
      </c>
      <c r="I343" t="s">
        <v>874</v>
      </c>
      <c r="J343" t="s">
        <v>929</v>
      </c>
      <c r="L343">
        <f>+Tabla4[[#This Row],[Index]]</f>
        <v>378</v>
      </c>
      <c r="M343" t="s">
        <v>2074</v>
      </c>
      <c r="N343">
        <f>+VLOOKUP(Tabla4[[#This Row],[Columna2]],Variables_SINIM[],2,0)</f>
        <v>6</v>
      </c>
      <c r="O343" t="str">
        <f>+VLOOKUP(Tabla4[[#This Row],[Columna2]],Variables_SINIM[],3,0)</f>
        <v>Desarrollo y Gestión Territorial</v>
      </c>
      <c r="P343" t="str">
        <f>+VLOOKUP(Tabla4[[#This Row],[Columna2]],Variables_SINIM[],4,0)</f>
        <v>E</v>
      </c>
      <c r="Q343" t="str">
        <f>+VLOOKUP(Tabla4[[#This Row],[Columna2]],Variables_SINIM[],5,0)</f>
        <v>Áreas Verdes</v>
      </c>
    </row>
    <row r="344" spans="1:17">
      <c r="A344" t="str">
        <f t="shared" si="5"/>
        <v>MMPZC</v>
      </c>
      <c r="B344">
        <v>379</v>
      </c>
      <c r="C344" t="s">
        <v>2075</v>
      </c>
      <c r="D344" t="s">
        <v>1094</v>
      </c>
      <c r="E344" t="s">
        <v>1486</v>
      </c>
      <c r="F344" t="s">
        <v>2012</v>
      </c>
      <c r="G344" t="s">
        <v>1068</v>
      </c>
      <c r="H344" t="s">
        <v>930</v>
      </c>
      <c r="I344" t="s">
        <v>874</v>
      </c>
      <c r="J344" t="s">
        <v>931</v>
      </c>
      <c r="L344">
        <f>+Tabla4[[#This Row],[Index]]</f>
        <v>379</v>
      </c>
      <c r="M344" t="s">
        <v>2076</v>
      </c>
      <c r="N344">
        <f>+VLOOKUP(Tabla4[[#This Row],[Columna2]],Variables_SINIM[],2,0)</f>
        <v>6</v>
      </c>
      <c r="O344" t="str">
        <f>+VLOOKUP(Tabla4[[#This Row],[Columna2]],Variables_SINIM[],3,0)</f>
        <v>Desarrollo y Gestión Territorial</v>
      </c>
      <c r="P344" t="str">
        <f>+VLOOKUP(Tabla4[[#This Row],[Columna2]],Variables_SINIM[],4,0)</f>
        <v>E</v>
      </c>
      <c r="Q344" t="str">
        <f>+VLOOKUP(Tabla4[[#This Row],[Columna2]],Variables_SINIM[],5,0)</f>
        <v>Áreas Verdes</v>
      </c>
    </row>
    <row r="345" spans="1:17">
      <c r="A345" t="str">
        <f t="shared" si="5"/>
        <v>MNCGR</v>
      </c>
      <c r="B345">
        <v>290</v>
      </c>
      <c r="C345" t="s">
        <v>1820</v>
      </c>
      <c r="D345" t="s">
        <v>1664</v>
      </c>
      <c r="E345" t="s">
        <v>1665</v>
      </c>
      <c r="F345" t="s">
        <v>1821</v>
      </c>
      <c r="G345" t="s">
        <v>1294</v>
      </c>
      <c r="H345" t="s">
        <v>652</v>
      </c>
      <c r="I345" t="s">
        <v>1244</v>
      </c>
      <c r="J345" t="s">
        <v>653</v>
      </c>
      <c r="L345">
        <f>+Tabla4[[#This Row],[Index]]</f>
        <v>290</v>
      </c>
      <c r="M345" t="s">
        <v>1822</v>
      </c>
      <c r="N345">
        <f>+VLOOKUP(Tabla4[[#This Row],[Columna2]],Variables_SINIM[],2,0)</f>
        <v>4</v>
      </c>
      <c r="O345" t="str">
        <f>+VLOOKUP(Tabla4[[#This Row],[Columna2]],Variables_SINIM[],3,0)</f>
        <v>Salud Municipal</v>
      </c>
      <c r="P345" t="str">
        <f>+VLOOKUP(Tabla4[[#This Row],[Columna2]],Variables_SINIM[],4,0)</f>
        <v>E</v>
      </c>
      <c r="Q345" t="str">
        <f>+VLOOKUP(Tabla4[[#This Row],[Columna2]],Variables_SINIM[],5,0)</f>
        <v>Red Asistencial de Salud</v>
      </c>
    </row>
    <row r="346" spans="1:17">
      <c r="A346" t="str">
        <f t="shared" si="5"/>
        <v>MNCGU</v>
      </c>
      <c r="B346">
        <v>291</v>
      </c>
      <c r="C346" t="s">
        <v>1823</v>
      </c>
      <c r="D346" t="s">
        <v>1664</v>
      </c>
      <c r="E346" t="s">
        <v>1665</v>
      </c>
      <c r="F346" t="s">
        <v>1821</v>
      </c>
      <c r="G346" t="s">
        <v>1294</v>
      </c>
      <c r="H346" t="s">
        <v>654</v>
      </c>
      <c r="I346" t="s">
        <v>1244</v>
      </c>
      <c r="J346" t="s">
        <v>655</v>
      </c>
      <c r="L346">
        <f>+Tabla4[[#This Row],[Index]]</f>
        <v>291</v>
      </c>
      <c r="M346" t="s">
        <v>1824</v>
      </c>
      <c r="N346">
        <f>+VLOOKUP(Tabla4[[#This Row],[Columna2]],Variables_SINIM[],2,0)</f>
        <v>4</v>
      </c>
      <c r="O346" t="str">
        <f>+VLOOKUP(Tabla4[[#This Row],[Columna2]],Variables_SINIM[],3,0)</f>
        <v>Salud Municipal</v>
      </c>
      <c r="P346" t="str">
        <f>+VLOOKUP(Tabla4[[#This Row],[Columna2]],Variables_SINIM[],4,0)</f>
        <v>E</v>
      </c>
      <c r="Q346" t="str">
        <f>+VLOOKUP(Tabla4[[#This Row],[Columna2]],Variables_SINIM[],5,0)</f>
        <v>Red Asistencial de Salud</v>
      </c>
    </row>
    <row r="347" spans="1:17">
      <c r="A347" t="str">
        <f t="shared" si="5"/>
        <v>MNMPV</v>
      </c>
      <c r="B347">
        <v>250</v>
      </c>
      <c r="C347" t="s">
        <v>1719</v>
      </c>
      <c r="D347" t="s">
        <v>1366</v>
      </c>
      <c r="E347" t="s">
        <v>1720</v>
      </c>
      <c r="F347" t="s">
        <v>1721</v>
      </c>
      <c r="G347" t="s">
        <v>1294</v>
      </c>
      <c r="H347" t="s">
        <v>570</v>
      </c>
      <c r="I347" t="s">
        <v>301</v>
      </c>
      <c r="J347" t="s">
        <v>571</v>
      </c>
      <c r="L347">
        <f>+Tabla4[[#This Row],[Index]]</f>
        <v>250</v>
      </c>
      <c r="M347" t="s">
        <v>1722</v>
      </c>
      <c r="N347">
        <f>+VLOOKUP(Tabla4[[#This Row],[Columna2]],Variables_SINIM[],2,0)</f>
        <v>4</v>
      </c>
      <c r="O347" t="str">
        <f>+VLOOKUP(Tabla4[[#This Row],[Columna2]],Variables_SINIM[],3,0)</f>
        <v>Salud Municipal</v>
      </c>
      <c r="P347" t="str">
        <f>+VLOOKUP(Tabla4[[#This Row],[Columna2]],Variables_SINIM[],4,0)</f>
        <v>B</v>
      </c>
      <c r="Q347" t="str">
        <f>+VLOOKUP(Tabla4[[#This Row],[Columna2]],Variables_SINIM[],5,0)</f>
        <v>Cobertura en Salud Municipal</v>
      </c>
    </row>
    <row r="348" spans="1:17">
      <c r="A348" t="str">
        <f t="shared" si="5"/>
        <v>MNPDEE</v>
      </c>
      <c r="B348">
        <v>357</v>
      </c>
      <c r="C348" t="s">
        <v>2018</v>
      </c>
      <c r="D348" t="s">
        <v>1664</v>
      </c>
      <c r="E348" t="s">
        <v>1665</v>
      </c>
      <c r="F348" t="s">
        <v>2019</v>
      </c>
      <c r="G348" t="s">
        <v>2020</v>
      </c>
      <c r="H348" t="s">
        <v>884</v>
      </c>
      <c r="I348" t="s">
        <v>1244</v>
      </c>
      <c r="J348" t="s">
        <v>885</v>
      </c>
      <c r="L348">
        <f>+Tabla4[[#This Row],[Index]]</f>
        <v>357</v>
      </c>
      <c r="M348" t="s">
        <v>2021</v>
      </c>
      <c r="N348">
        <f>+VLOOKUP(Tabla4[[#This Row],[Columna2]],Variables_SINIM[],2,0)</f>
        <v>6</v>
      </c>
      <c r="O348" t="str">
        <f>+VLOOKUP(Tabla4[[#This Row],[Columna2]],Variables_SINIM[],3,0)</f>
        <v>Desarrollo y Gestión Territorial</v>
      </c>
      <c r="P348" t="str">
        <f>+VLOOKUP(Tabla4[[#This Row],[Columna2]],Variables_SINIM[],4,0)</f>
        <v>C</v>
      </c>
      <c r="Q348" t="str">
        <f>+VLOOKUP(Tabla4[[#This Row],[Columna2]],Variables_SINIM[],5,0)</f>
        <v>Infraestructura</v>
      </c>
    </row>
    <row r="349" spans="1:17">
      <c r="A349" t="str">
        <f t="shared" si="5"/>
        <v>MNPEE</v>
      </c>
      <c r="B349">
        <v>324</v>
      </c>
      <c r="C349" t="s">
        <v>1916</v>
      </c>
      <c r="D349" t="s">
        <v>1366</v>
      </c>
      <c r="E349" t="s">
        <v>1895</v>
      </c>
      <c r="F349" t="s">
        <v>1917</v>
      </c>
      <c r="G349" t="s">
        <v>1918</v>
      </c>
      <c r="H349" t="s">
        <v>745</v>
      </c>
      <c r="I349" t="s">
        <v>1244</v>
      </c>
      <c r="J349" t="s">
        <v>746</v>
      </c>
      <c r="L349">
        <f>+Tabla4[[#This Row],[Index]]</f>
        <v>324</v>
      </c>
      <c r="M349" t="s">
        <v>1919</v>
      </c>
      <c r="N349">
        <f>+VLOOKUP(Tabla4[[#This Row],[Columna2]],Variables_SINIM[],2,0)</f>
        <v>5</v>
      </c>
      <c r="O349" t="str">
        <f>+VLOOKUP(Tabla4[[#This Row],[Columna2]],Variables_SINIM[],3,0)</f>
        <v>Social y Comunitario</v>
      </c>
      <c r="P349" t="str">
        <f>+VLOOKUP(Tabla4[[#This Row],[Columna2]],Variables_SINIM[],4,0)</f>
        <v>C</v>
      </c>
      <c r="Q349" t="str">
        <f>+VLOOKUP(Tabla4[[#This Row],[Columna2]],Variables_SINIM[],5,0)</f>
        <v>Intermediación Laboral</v>
      </c>
    </row>
    <row r="350" spans="1:17">
      <c r="A350" t="str">
        <f t="shared" si="5"/>
        <v>MNPR</v>
      </c>
      <c r="B350">
        <v>296</v>
      </c>
      <c r="C350" t="s">
        <v>1836</v>
      </c>
      <c r="D350" t="s">
        <v>1664</v>
      </c>
      <c r="E350" t="s">
        <v>1665</v>
      </c>
      <c r="F350" t="s">
        <v>1837</v>
      </c>
      <c r="G350" t="s">
        <v>1294</v>
      </c>
      <c r="H350" t="s">
        <v>666</v>
      </c>
      <c r="I350" t="s">
        <v>1244</v>
      </c>
      <c r="J350" t="s">
        <v>667</v>
      </c>
      <c r="L350">
        <f>+Tabla4[[#This Row],[Index]]</f>
        <v>296</v>
      </c>
      <c r="M350" t="s">
        <v>1838</v>
      </c>
      <c r="N350">
        <f>+VLOOKUP(Tabla4[[#This Row],[Columna2]],Variables_SINIM[],2,0)</f>
        <v>4</v>
      </c>
      <c r="O350" t="str">
        <f>+VLOOKUP(Tabla4[[#This Row],[Columna2]],Variables_SINIM[],3,0)</f>
        <v>Salud Municipal</v>
      </c>
      <c r="P350" t="str">
        <f>+VLOOKUP(Tabla4[[#This Row],[Columna2]],Variables_SINIM[],4,0)</f>
        <v>E</v>
      </c>
      <c r="Q350" t="str">
        <f>+VLOOKUP(Tabla4[[#This Row],[Columna2]],Variables_SINIM[],5,0)</f>
        <v>Red Asistencial de Salud</v>
      </c>
    </row>
    <row r="351" spans="1:17">
      <c r="A351" t="str">
        <f t="shared" si="5"/>
        <v>MNSEGCIU</v>
      </c>
      <c r="B351">
        <v>350</v>
      </c>
      <c r="C351" t="s">
        <v>1994</v>
      </c>
      <c r="D351" t="s">
        <v>1366</v>
      </c>
      <c r="E351" t="s">
        <v>1665</v>
      </c>
      <c r="F351" t="s">
        <v>1995</v>
      </c>
      <c r="G351" t="s">
        <v>1068</v>
      </c>
      <c r="H351" t="s">
        <v>1996</v>
      </c>
      <c r="I351" t="s">
        <v>1244</v>
      </c>
      <c r="J351" t="s">
        <v>806</v>
      </c>
      <c r="L351">
        <f>+Tabla4[[#This Row],[Index]]</f>
        <v>350</v>
      </c>
      <c r="M351" t="s">
        <v>1997</v>
      </c>
      <c r="N351">
        <f>+VLOOKUP(Tabla4[[#This Row],[Columna2]],Variables_SINIM[],2,0)</f>
        <v>5</v>
      </c>
      <c r="O351" t="str">
        <f>+VLOOKUP(Tabla4[[#This Row],[Columna2]],Variables_SINIM[],3,0)</f>
        <v>Social y Comunitario</v>
      </c>
      <c r="P351" t="str">
        <f>+VLOOKUP(Tabla4[[#This Row],[Columna2]],Variables_SINIM[],4,0)</f>
        <v>H</v>
      </c>
      <c r="Q351" t="str">
        <f>+VLOOKUP(Tabla4[[#This Row],[Columna2]],Variables_SINIM[],5,0)</f>
        <v>Prevención del Delito y Seguridad</v>
      </c>
    </row>
    <row r="352" spans="1:17">
      <c r="A352" t="str">
        <f t="shared" si="5"/>
        <v>MNSEGCIUAU</v>
      </c>
      <c r="B352">
        <v>553</v>
      </c>
      <c r="C352" s="6" t="s">
        <v>2347</v>
      </c>
      <c r="D352" t="s">
        <v>1664</v>
      </c>
      <c r="G352" t="s">
        <v>1995</v>
      </c>
      <c r="H352" t="s">
        <v>807</v>
      </c>
      <c r="I352" t="s">
        <v>1244</v>
      </c>
      <c r="J352" s="6" t="s">
        <v>808</v>
      </c>
      <c r="L352">
        <f>+Tabla4[[#This Row],[Index]]</f>
        <v>553</v>
      </c>
      <c r="N352">
        <f>+VLOOKUP(Tabla4[[#This Row],[Columna2]],Variables_SINIM[],2,0)</f>
        <v>5</v>
      </c>
      <c r="O352" t="str">
        <f>+VLOOKUP(Tabla4[[#This Row],[Columna2]],Variables_SINIM[],3,0)</f>
        <v>Social y Comunitario</v>
      </c>
      <c r="P352" t="str">
        <f>+VLOOKUP(Tabla4[[#This Row],[Columna2]],Variables_SINIM[],4,0)</f>
        <v>H</v>
      </c>
      <c r="Q352" t="str">
        <f>+VLOOKUP(Tabla4[[#This Row],[Columna2]],Variables_SINIM[],5,0)</f>
        <v>Prevención del Delito y Seguridad</v>
      </c>
    </row>
    <row r="353" spans="1:17">
      <c r="A353" t="str">
        <f t="shared" si="5"/>
        <v>MNSEGCIUBI</v>
      </c>
      <c r="B353">
        <v>554</v>
      </c>
      <c r="C353" s="6" t="s">
        <v>2348</v>
      </c>
      <c r="D353" t="s">
        <v>1664</v>
      </c>
      <c r="G353" t="s">
        <v>1995</v>
      </c>
      <c r="H353" t="s">
        <v>809</v>
      </c>
      <c r="I353" t="s">
        <v>1244</v>
      </c>
      <c r="J353" s="6" t="s">
        <v>810</v>
      </c>
      <c r="L353">
        <f>+Tabla4[[#This Row],[Index]]</f>
        <v>554</v>
      </c>
      <c r="N353">
        <f>+VLOOKUP(Tabla4[[#This Row],[Columna2]],Variables_SINIM[],2,0)</f>
        <v>5</v>
      </c>
      <c r="O353" t="str">
        <f>+VLOOKUP(Tabla4[[#This Row],[Columna2]],Variables_SINIM[],3,0)</f>
        <v>Social y Comunitario</v>
      </c>
      <c r="P353" t="str">
        <f>+VLOOKUP(Tabla4[[#This Row],[Columna2]],Variables_SINIM[],4,0)</f>
        <v>H</v>
      </c>
      <c r="Q353" t="str">
        <f>+VLOOKUP(Tabla4[[#This Row],[Columna2]],Variables_SINIM[],5,0)</f>
        <v>Prevención del Delito y Seguridad</v>
      </c>
    </row>
    <row r="354" spans="1:17">
      <c r="A354" t="str">
        <f t="shared" si="5"/>
        <v>MNSEGCIUC</v>
      </c>
      <c r="B354">
        <v>346</v>
      </c>
      <c r="C354" t="s">
        <v>1980</v>
      </c>
      <c r="D354" t="s">
        <v>1664</v>
      </c>
      <c r="E354" t="s">
        <v>1665</v>
      </c>
      <c r="F354" t="s">
        <v>1981</v>
      </c>
      <c r="G354" t="s">
        <v>1068</v>
      </c>
      <c r="H354" t="s">
        <v>797</v>
      </c>
      <c r="I354" t="s">
        <v>1244</v>
      </c>
      <c r="J354" t="s">
        <v>798</v>
      </c>
      <c r="L354">
        <f>+Tabla4[[#This Row],[Index]]</f>
        <v>346</v>
      </c>
      <c r="M354" t="s">
        <v>1982</v>
      </c>
      <c r="N354">
        <f>+VLOOKUP(Tabla4[[#This Row],[Columna2]],Variables_SINIM[],2,0)</f>
        <v>5</v>
      </c>
      <c r="O354" t="str">
        <f>+VLOOKUP(Tabla4[[#This Row],[Columna2]],Variables_SINIM[],3,0)</f>
        <v>Social y Comunitario</v>
      </c>
      <c r="P354" t="str">
        <f>+VLOOKUP(Tabla4[[#This Row],[Columna2]],Variables_SINIM[],4,0)</f>
        <v>H</v>
      </c>
      <c r="Q354" t="str">
        <f>+VLOOKUP(Tabla4[[#This Row],[Columna2]],Variables_SINIM[],5,0)</f>
        <v>Prevención del Delito y Seguridad</v>
      </c>
    </row>
    <row r="355" spans="1:17">
      <c r="A355" t="str">
        <f t="shared" si="5"/>
        <v>MNSEGCIUCA</v>
      </c>
      <c r="B355">
        <v>347</v>
      </c>
      <c r="C355" t="s">
        <v>1983</v>
      </c>
      <c r="D355" t="s">
        <v>1664</v>
      </c>
      <c r="E355" t="s">
        <v>1665</v>
      </c>
      <c r="F355" t="s">
        <v>1984</v>
      </c>
      <c r="G355" t="s">
        <v>1068</v>
      </c>
      <c r="H355" t="s">
        <v>799</v>
      </c>
      <c r="I355" t="s">
        <v>1244</v>
      </c>
      <c r="J355" t="s">
        <v>800</v>
      </c>
      <c r="L355">
        <f>+Tabla4[[#This Row],[Index]]</f>
        <v>347</v>
      </c>
      <c r="M355" t="s">
        <v>1985</v>
      </c>
      <c r="N355">
        <f>+VLOOKUP(Tabla4[[#This Row],[Columna2]],Variables_SINIM[],2,0)</f>
        <v>5</v>
      </c>
      <c r="O355" t="str">
        <f>+VLOOKUP(Tabla4[[#This Row],[Columna2]],Variables_SINIM[],3,0)</f>
        <v>Social y Comunitario</v>
      </c>
      <c r="P355" t="str">
        <f>+VLOOKUP(Tabla4[[#This Row],[Columna2]],Variables_SINIM[],4,0)</f>
        <v>H</v>
      </c>
      <c r="Q355" t="str">
        <f>+VLOOKUP(Tabla4[[#This Row],[Columna2]],Variables_SINIM[],5,0)</f>
        <v>Prevención del Delito y Seguridad</v>
      </c>
    </row>
    <row r="356" spans="1:17">
      <c r="A356" t="str">
        <f t="shared" si="5"/>
        <v>MNSEGCIUCC</v>
      </c>
      <c r="B356">
        <v>555</v>
      </c>
      <c r="C356" s="6" t="s">
        <v>2349</v>
      </c>
      <c r="D356" t="s">
        <v>1481</v>
      </c>
      <c r="G356" t="s">
        <v>1995</v>
      </c>
      <c r="H356" t="s">
        <v>815</v>
      </c>
      <c r="I356" t="s">
        <v>1483</v>
      </c>
      <c r="J356" s="6" t="s">
        <v>816</v>
      </c>
      <c r="L356">
        <f>+Tabla4[[#This Row],[Index]]</f>
        <v>555</v>
      </c>
      <c r="N356">
        <f>+VLOOKUP(Tabla4[[#This Row],[Columna2]],Variables_SINIM[],2,0)</f>
        <v>5</v>
      </c>
      <c r="O356" t="str">
        <f>+VLOOKUP(Tabla4[[#This Row],[Columna2]],Variables_SINIM[],3,0)</f>
        <v>Social y Comunitario</v>
      </c>
      <c r="P356" t="str">
        <f>+VLOOKUP(Tabla4[[#This Row],[Columna2]],Variables_SINIM[],4,0)</f>
        <v>H</v>
      </c>
      <c r="Q356" t="str">
        <f>+VLOOKUP(Tabla4[[#This Row],[Columna2]],Variables_SINIM[],5,0)</f>
        <v>Prevención del Delito y Seguridad</v>
      </c>
    </row>
    <row r="357" spans="1:17">
      <c r="A357" t="str">
        <f t="shared" si="5"/>
        <v>MNSEGCIUCM</v>
      </c>
      <c r="B357">
        <v>556</v>
      </c>
      <c r="C357" s="6" t="s">
        <v>2350</v>
      </c>
      <c r="D357" t="s">
        <v>1664</v>
      </c>
      <c r="G357" t="s">
        <v>1995</v>
      </c>
      <c r="H357" t="s">
        <v>811</v>
      </c>
      <c r="I357" t="s">
        <v>1244</v>
      </c>
      <c r="J357" s="6" t="s">
        <v>812</v>
      </c>
      <c r="L357">
        <f>+Tabla4[[#This Row],[Index]]</f>
        <v>556</v>
      </c>
      <c r="N357">
        <f>+VLOOKUP(Tabla4[[#This Row],[Columna2]],Variables_SINIM[],2,0)</f>
        <v>5</v>
      </c>
      <c r="O357" t="str">
        <f>+VLOOKUP(Tabla4[[#This Row],[Columna2]],Variables_SINIM[],3,0)</f>
        <v>Social y Comunitario</v>
      </c>
      <c r="P357" t="str">
        <f>+VLOOKUP(Tabla4[[#This Row],[Columna2]],Variables_SINIM[],4,0)</f>
        <v>H</v>
      </c>
      <c r="Q357" t="str">
        <f>+VLOOKUP(Tabla4[[#This Row],[Columna2]],Variables_SINIM[],5,0)</f>
        <v>Prevención del Delito y Seguridad</v>
      </c>
    </row>
    <row r="358" spans="1:17">
      <c r="A358" t="str">
        <f t="shared" si="5"/>
        <v>MNSEGCIUD</v>
      </c>
      <c r="B358">
        <v>557</v>
      </c>
      <c r="C358" s="6" t="s">
        <v>2351</v>
      </c>
      <c r="D358" t="s">
        <v>1664</v>
      </c>
      <c r="G358" t="s">
        <v>1995</v>
      </c>
      <c r="H358" t="s">
        <v>801</v>
      </c>
      <c r="I358" t="s">
        <v>1244</v>
      </c>
      <c r="J358" s="6" t="s">
        <v>802</v>
      </c>
      <c r="L358">
        <f>+Tabla4[[#This Row],[Index]]</f>
        <v>557</v>
      </c>
      <c r="N358">
        <f>+VLOOKUP(Tabla4[[#This Row],[Columna2]],Variables_SINIM[],2,0)</f>
        <v>5</v>
      </c>
      <c r="O358" t="str">
        <f>+VLOOKUP(Tabla4[[#This Row],[Columna2]],Variables_SINIM[],3,0)</f>
        <v>Social y Comunitario</v>
      </c>
      <c r="P358" t="str">
        <f>+VLOOKUP(Tabla4[[#This Row],[Columna2]],Variables_SINIM[],4,0)</f>
        <v>H</v>
      </c>
      <c r="Q358" t="str">
        <f>+VLOOKUP(Tabla4[[#This Row],[Columna2]],Variables_SINIM[],5,0)</f>
        <v>Prevención del Delito y Seguridad</v>
      </c>
    </row>
    <row r="359" spans="1:17">
      <c r="A359" t="str">
        <f t="shared" si="5"/>
        <v>MNSEGCIUIN</v>
      </c>
      <c r="B359">
        <v>348</v>
      </c>
      <c r="C359" t="s">
        <v>1986</v>
      </c>
      <c r="D359" t="s">
        <v>1664</v>
      </c>
      <c r="E359" t="s">
        <v>1665</v>
      </c>
      <c r="F359" t="s">
        <v>1987</v>
      </c>
      <c r="G359" t="s">
        <v>1068</v>
      </c>
      <c r="H359" t="s">
        <v>803</v>
      </c>
      <c r="I359" t="s">
        <v>1244</v>
      </c>
      <c r="J359" t="s">
        <v>804</v>
      </c>
      <c r="L359">
        <f>+Tabla4[[#This Row],[Index]]</f>
        <v>348</v>
      </c>
      <c r="M359" t="s">
        <v>1988</v>
      </c>
      <c r="N359">
        <f>+VLOOKUP(Tabla4[[#This Row],[Columna2]],Variables_SINIM[],2,0)</f>
        <v>5</v>
      </c>
      <c r="O359" t="str">
        <f>+VLOOKUP(Tabla4[[#This Row],[Columna2]],Variables_SINIM[],3,0)</f>
        <v>Social y Comunitario</v>
      </c>
      <c r="P359" t="str">
        <f>+VLOOKUP(Tabla4[[#This Row],[Columna2]],Variables_SINIM[],4,0)</f>
        <v>H</v>
      </c>
      <c r="Q359" t="str">
        <f>+VLOOKUP(Tabla4[[#This Row],[Columna2]],Variables_SINIM[],5,0)</f>
        <v>Prevención del Delito y Seguridad</v>
      </c>
    </row>
    <row r="360" spans="1:17">
      <c r="A360" t="str">
        <f t="shared" si="5"/>
        <v>MNSEGCIUM</v>
      </c>
      <c r="B360">
        <v>349</v>
      </c>
      <c r="C360" t="s">
        <v>1989</v>
      </c>
      <c r="D360" t="s">
        <v>1366</v>
      </c>
      <c r="E360" t="s">
        <v>1665</v>
      </c>
      <c r="F360" t="s">
        <v>1990</v>
      </c>
      <c r="G360" t="s">
        <v>1068</v>
      </c>
      <c r="H360" t="s">
        <v>1991</v>
      </c>
      <c r="I360" t="s">
        <v>1244</v>
      </c>
      <c r="J360" t="s">
        <v>1992</v>
      </c>
      <c r="L360">
        <f>+Tabla4[[#This Row],[Index]]</f>
        <v>349</v>
      </c>
      <c r="M360" t="s">
        <v>1993</v>
      </c>
      <c r="N360" t="e">
        <f>+VLOOKUP(Tabla4[[#This Row],[Columna2]],Variables_SINIM[],2,0)</f>
        <v>#N/A</v>
      </c>
      <c r="O360" t="e">
        <f>+VLOOKUP(Tabla4[[#This Row],[Columna2]],Variables_SINIM[],3,0)</f>
        <v>#N/A</v>
      </c>
      <c r="P360" t="e">
        <f>+VLOOKUP(Tabla4[[#This Row],[Columna2]],Variables_SINIM[],4,0)</f>
        <v>#N/A</v>
      </c>
      <c r="Q360" t="e">
        <f>+VLOOKUP(Tabla4[[#This Row],[Columna2]],Variables_SINIM[],5,0)</f>
        <v>#N/A</v>
      </c>
    </row>
    <row r="361" spans="1:17">
      <c r="A361" t="str">
        <f t="shared" si="5"/>
        <v>MNSEGCIUMO</v>
      </c>
      <c r="B361">
        <v>558</v>
      </c>
      <c r="C361" s="6" t="s">
        <v>2352</v>
      </c>
      <c r="D361" t="s">
        <v>1664</v>
      </c>
      <c r="G361" t="s">
        <v>1995</v>
      </c>
      <c r="H361" t="s">
        <v>813</v>
      </c>
      <c r="I361" t="s">
        <v>1244</v>
      </c>
      <c r="J361" s="6" t="s">
        <v>814</v>
      </c>
      <c r="L361">
        <f>+Tabla4[[#This Row],[Index]]</f>
        <v>558</v>
      </c>
      <c r="N361">
        <f>+VLOOKUP(Tabla4[[#This Row],[Columna2]],Variables_SINIM[],2,0)</f>
        <v>5</v>
      </c>
      <c r="O361" t="str">
        <f>+VLOOKUP(Tabla4[[#This Row],[Columna2]],Variables_SINIM[],3,0)</f>
        <v>Social y Comunitario</v>
      </c>
      <c r="P361" t="str">
        <f>+VLOOKUP(Tabla4[[#This Row],[Columna2]],Variables_SINIM[],4,0)</f>
        <v>H</v>
      </c>
      <c r="Q361" t="str">
        <f>+VLOOKUP(Tabla4[[#This Row],[Columna2]],Variables_SINIM[],5,0)</f>
        <v>Prevención del Delito y Seguridad</v>
      </c>
    </row>
    <row r="362" spans="1:17">
      <c r="A362" t="str">
        <f t="shared" si="5"/>
        <v>MNSEGCIURR</v>
      </c>
      <c r="B362">
        <v>559</v>
      </c>
      <c r="C362" s="6" t="s">
        <v>2353</v>
      </c>
      <c r="D362" t="s">
        <v>1481</v>
      </c>
      <c r="G362" t="s">
        <v>1068</v>
      </c>
      <c r="H362" t="s">
        <v>795</v>
      </c>
      <c r="I362" t="s">
        <v>1483</v>
      </c>
      <c r="J362" s="6" t="s">
        <v>796</v>
      </c>
      <c r="L362">
        <f>+Tabla4[[#This Row],[Index]]</f>
        <v>559</v>
      </c>
      <c r="N362">
        <f>+VLOOKUP(Tabla4[[#This Row],[Columna2]],Variables_SINIM[],2,0)</f>
        <v>5</v>
      </c>
      <c r="O362" t="str">
        <f>+VLOOKUP(Tabla4[[#This Row],[Columna2]],Variables_SINIM[],3,0)</f>
        <v>Social y Comunitario</v>
      </c>
      <c r="P362" t="str">
        <f>+VLOOKUP(Tabla4[[#This Row],[Columna2]],Variables_SINIM[],4,0)</f>
        <v>H</v>
      </c>
      <c r="Q362" t="str">
        <f>+VLOOKUP(Tabla4[[#This Row],[Columna2]],Variables_SINIM[],5,0)</f>
        <v>Prevención del Delito y Seguridad</v>
      </c>
    </row>
    <row r="363" spans="1:17">
      <c r="A363" t="str">
        <f t="shared" si="5"/>
        <v>MOCOSOC</v>
      </c>
      <c r="B363">
        <v>342</v>
      </c>
      <c r="C363" t="s">
        <v>1965</v>
      </c>
      <c r="D363" t="s">
        <v>1481</v>
      </c>
      <c r="E363" t="s">
        <v>1966</v>
      </c>
      <c r="F363" t="s">
        <v>1461</v>
      </c>
      <c r="G363" t="s">
        <v>1068</v>
      </c>
      <c r="H363" t="s">
        <v>784</v>
      </c>
      <c r="I363" t="s">
        <v>1483</v>
      </c>
      <c r="J363" t="s">
        <v>785</v>
      </c>
      <c r="L363">
        <f>+Tabla4[[#This Row],[Index]]</f>
        <v>342</v>
      </c>
      <c r="M363" t="s">
        <v>1967</v>
      </c>
      <c r="N363">
        <f>+VLOOKUP(Tabla4[[#This Row],[Columna2]],Variables_SINIM[],2,0)</f>
        <v>5</v>
      </c>
      <c r="O363" t="str">
        <f>+VLOOKUP(Tabla4[[#This Row],[Columna2]],Variables_SINIM[],3,0)</f>
        <v>Social y Comunitario</v>
      </c>
      <c r="P363" t="str">
        <f>+VLOOKUP(Tabla4[[#This Row],[Columna2]],Variables_SINIM[],4,0)</f>
        <v>F</v>
      </c>
      <c r="Q363" t="str">
        <f>+VLOOKUP(Tabla4[[#This Row],[Columna2]],Variables_SINIM[],5,0)</f>
        <v>Participación Ciudadana</v>
      </c>
    </row>
    <row r="364" spans="1:17">
      <c r="A364" t="str">
        <f t="shared" si="5"/>
        <v>MOES</v>
      </c>
      <c r="B364">
        <v>295</v>
      </c>
      <c r="C364" t="s">
        <v>1833</v>
      </c>
      <c r="D364" t="s">
        <v>1664</v>
      </c>
      <c r="E364" t="s">
        <v>1665</v>
      </c>
      <c r="F364" t="s">
        <v>1834</v>
      </c>
      <c r="G364" t="s">
        <v>1294</v>
      </c>
      <c r="H364" t="s">
        <v>664</v>
      </c>
      <c r="I364" t="s">
        <v>1244</v>
      </c>
      <c r="J364" t="s">
        <v>665</v>
      </c>
      <c r="L364">
        <f>+Tabla4[[#This Row],[Index]]</f>
        <v>295</v>
      </c>
      <c r="M364" t="s">
        <v>1835</v>
      </c>
      <c r="N364">
        <f>+VLOOKUP(Tabla4[[#This Row],[Columna2]],Variables_SINIM[],2,0)</f>
        <v>4</v>
      </c>
      <c r="O364" t="str">
        <f>+VLOOKUP(Tabla4[[#This Row],[Columna2]],Variables_SINIM[],3,0)</f>
        <v>Salud Municipal</v>
      </c>
      <c r="P364" t="str">
        <f>+VLOOKUP(Tabla4[[#This Row],[Columna2]],Variables_SINIM[],4,0)</f>
        <v>E</v>
      </c>
      <c r="Q364" t="str">
        <f>+VLOOKUP(Tabla4[[#This Row],[Columna2]],Variables_SINIM[],5,0)</f>
        <v>Red Asistencial de Salud</v>
      </c>
    </row>
    <row r="365" spans="1:17">
      <c r="A365" t="str">
        <f t="shared" si="5"/>
        <v>MOOCF</v>
      </c>
      <c r="B365">
        <v>336</v>
      </c>
      <c r="C365" t="s">
        <v>1950</v>
      </c>
      <c r="D365" t="s">
        <v>1664</v>
      </c>
      <c r="E365" t="s">
        <v>1665</v>
      </c>
      <c r="F365" t="s">
        <v>1951</v>
      </c>
      <c r="G365" t="s">
        <v>1068</v>
      </c>
      <c r="H365" t="s">
        <v>771</v>
      </c>
      <c r="I365" t="s">
        <v>1244</v>
      </c>
      <c r="J365" t="s">
        <v>772</v>
      </c>
      <c r="L365">
        <f>+Tabla4[[#This Row],[Index]]</f>
        <v>336</v>
      </c>
      <c r="M365" t="s">
        <v>1952</v>
      </c>
      <c r="N365">
        <f>+VLOOKUP(Tabla4[[#This Row],[Columna2]],Variables_SINIM[],2,0)</f>
        <v>5</v>
      </c>
      <c r="O365" t="str">
        <f>+VLOOKUP(Tabla4[[#This Row],[Columna2]],Variables_SINIM[],3,0)</f>
        <v>Social y Comunitario</v>
      </c>
      <c r="P365" t="str">
        <f>+VLOOKUP(Tabla4[[#This Row],[Columna2]],Variables_SINIM[],4,0)</f>
        <v>D</v>
      </c>
      <c r="Q365" t="str">
        <f>+VLOOKUP(Tabla4[[#This Row],[Columna2]],Variables_SINIM[],5,0)</f>
        <v>Organizaciones Comunitarias</v>
      </c>
    </row>
    <row r="366" spans="1:17">
      <c r="A366" t="str">
        <f t="shared" si="5"/>
        <v>MPADEM</v>
      </c>
      <c r="B366">
        <v>167</v>
      </c>
      <c r="C366" t="s">
        <v>1490</v>
      </c>
      <c r="D366" t="s">
        <v>1481</v>
      </c>
      <c r="E366" t="s">
        <v>1491</v>
      </c>
      <c r="F366" t="s">
        <v>1492</v>
      </c>
      <c r="G366" t="s">
        <v>1068</v>
      </c>
      <c r="H366" t="s">
        <v>376</v>
      </c>
      <c r="I366" t="s">
        <v>1483</v>
      </c>
      <c r="J366" t="s">
        <v>377</v>
      </c>
      <c r="L366">
        <f>+Tabla4[[#This Row],[Index]]</f>
        <v>167</v>
      </c>
      <c r="M366" t="s">
        <v>1493</v>
      </c>
      <c r="N366">
        <f>+VLOOKUP(Tabla4[[#This Row],[Columna2]],Variables_SINIM[],2,0)</f>
        <v>3</v>
      </c>
      <c r="O366" t="str">
        <f>+VLOOKUP(Tabla4[[#This Row],[Columna2]],Variables_SINIM[],3,0)</f>
        <v>Educación Municipal</v>
      </c>
      <c r="P366" t="str">
        <f>+VLOOKUP(Tabla4[[#This Row],[Columna2]],Variables_SINIM[],4,0)</f>
        <v>A</v>
      </c>
      <c r="Q366" t="str">
        <f>+VLOOKUP(Tabla4[[#This Row],[Columna2]],Variables_SINIM[],5,0)</f>
        <v>Antecedentes Generales de Educación</v>
      </c>
    </row>
    <row r="367" spans="1:17">
      <c r="A367" t="str">
        <f t="shared" si="5"/>
        <v>MPEC</v>
      </c>
      <c r="B367">
        <v>327</v>
      </c>
      <c r="C367" t="s">
        <v>1925</v>
      </c>
      <c r="D367" t="s">
        <v>1366</v>
      </c>
      <c r="E367" t="s">
        <v>1895</v>
      </c>
      <c r="F367" t="s">
        <v>1926</v>
      </c>
      <c r="G367" t="s">
        <v>1918</v>
      </c>
      <c r="H367" t="s">
        <v>751</v>
      </c>
      <c r="I367" t="s">
        <v>1244</v>
      </c>
      <c r="J367" t="s">
        <v>752</v>
      </c>
      <c r="L367">
        <f>+Tabla4[[#This Row],[Index]]</f>
        <v>327</v>
      </c>
      <c r="M367" t="s">
        <v>1927</v>
      </c>
      <c r="N367">
        <f>+VLOOKUP(Tabla4[[#This Row],[Columna2]],Variables_SINIM[],2,0)</f>
        <v>5</v>
      </c>
      <c r="O367" t="str">
        <f>+VLOOKUP(Tabla4[[#This Row],[Columna2]],Variables_SINIM[],3,0)</f>
        <v>Social y Comunitario</v>
      </c>
      <c r="P367" t="str">
        <f>+VLOOKUP(Tabla4[[#This Row],[Columna2]],Variables_SINIM[],4,0)</f>
        <v>C</v>
      </c>
      <c r="Q367" t="str">
        <f>+VLOOKUP(Tabla4[[#This Row],[Columna2]],Variables_SINIM[],5,0)</f>
        <v>Intermediación Laboral</v>
      </c>
    </row>
    <row r="368" spans="1:17">
      <c r="A368" t="str">
        <f t="shared" si="5"/>
        <v>MPECT</v>
      </c>
      <c r="B368">
        <v>228</v>
      </c>
      <c r="C368" t="s">
        <v>1650</v>
      </c>
      <c r="D368" t="s">
        <v>1366</v>
      </c>
      <c r="E368" t="s">
        <v>336</v>
      </c>
      <c r="F368" t="s">
        <v>1217</v>
      </c>
      <c r="G368" t="s">
        <v>1291</v>
      </c>
      <c r="H368" t="s">
        <v>1651</v>
      </c>
      <c r="I368" t="s">
        <v>1244</v>
      </c>
      <c r="J368" t="s">
        <v>520</v>
      </c>
      <c r="L368">
        <f>+Tabla4[[#This Row],[Index]]</f>
        <v>228</v>
      </c>
      <c r="M368" t="s">
        <v>1652</v>
      </c>
      <c r="N368">
        <f>+VLOOKUP(Tabla4[[#This Row],[Columna2]],Variables_SINIM[],2,0)</f>
        <v>3</v>
      </c>
      <c r="O368" t="str">
        <f>+VLOOKUP(Tabla4[[#This Row],[Columna2]],Variables_SINIM[],3,0)</f>
        <v>Educación Municipal</v>
      </c>
      <c r="P368" t="str">
        <f>+VLOOKUP(Tabla4[[#This Row],[Columna2]],Variables_SINIM[],4,0)</f>
        <v>F</v>
      </c>
      <c r="Q368" t="str">
        <f>+VLOOKUP(Tabla4[[#This Row],[Columna2]],Variables_SINIM[],5,0)</f>
        <v>Recursos Humanos en Sector Educación</v>
      </c>
    </row>
    <row r="369" spans="1:17">
      <c r="A369" t="str">
        <f t="shared" si="5"/>
        <v>MPIC</v>
      </c>
      <c r="B369">
        <v>326</v>
      </c>
      <c r="C369" t="s">
        <v>1923</v>
      </c>
      <c r="D369" t="s">
        <v>1366</v>
      </c>
      <c r="E369" t="s">
        <v>1895</v>
      </c>
      <c r="F369" t="s">
        <v>1921</v>
      </c>
      <c r="G369" t="s">
        <v>1918</v>
      </c>
      <c r="H369" t="s">
        <v>749</v>
      </c>
      <c r="I369" t="s">
        <v>1244</v>
      </c>
      <c r="J369" t="s">
        <v>750</v>
      </c>
      <c r="L369">
        <f>+Tabla4[[#This Row],[Index]]</f>
        <v>326</v>
      </c>
      <c r="M369" t="s">
        <v>1924</v>
      </c>
      <c r="N369">
        <f>+VLOOKUP(Tabla4[[#This Row],[Columna2]],Variables_SINIM[],2,0)</f>
        <v>5</v>
      </c>
      <c r="O369" t="str">
        <f>+VLOOKUP(Tabla4[[#This Row],[Columna2]],Variables_SINIM[],3,0)</f>
        <v>Social y Comunitario</v>
      </c>
      <c r="P369" t="str">
        <f>+VLOOKUP(Tabla4[[#This Row],[Columna2]],Variables_SINIM[],4,0)</f>
        <v>C</v>
      </c>
      <c r="Q369" t="str">
        <f>+VLOOKUP(Tabla4[[#This Row],[Columna2]],Variables_SINIM[],5,0)</f>
        <v>Intermediación Laboral</v>
      </c>
    </row>
    <row r="370" spans="1:17">
      <c r="A370" t="str">
        <f t="shared" si="5"/>
        <v>MPIE</v>
      </c>
      <c r="B370">
        <v>325</v>
      </c>
      <c r="C370" t="s">
        <v>1920</v>
      </c>
      <c r="D370" t="s">
        <v>1366</v>
      </c>
      <c r="E370" t="s">
        <v>1895</v>
      </c>
      <c r="F370" t="s">
        <v>1921</v>
      </c>
      <c r="G370" t="s">
        <v>1918</v>
      </c>
      <c r="H370" t="s">
        <v>747</v>
      </c>
      <c r="I370" t="s">
        <v>1244</v>
      </c>
      <c r="J370" t="s">
        <v>748</v>
      </c>
      <c r="L370">
        <f>+Tabla4[[#This Row],[Index]]</f>
        <v>325</v>
      </c>
      <c r="M370" t="s">
        <v>1922</v>
      </c>
      <c r="N370">
        <f>+VLOOKUP(Tabla4[[#This Row],[Columna2]],Variables_SINIM[],2,0)</f>
        <v>5</v>
      </c>
      <c r="O370" t="str">
        <f>+VLOOKUP(Tabla4[[#This Row],[Columna2]],Variables_SINIM[],3,0)</f>
        <v>Social y Comunitario</v>
      </c>
      <c r="P370" t="str">
        <f>+VLOOKUP(Tabla4[[#This Row],[Columna2]],Variables_SINIM[],4,0)</f>
        <v>C</v>
      </c>
      <c r="Q370" t="str">
        <f>+VLOOKUP(Tabla4[[#This Row],[Columna2]],Variables_SINIM[],5,0)</f>
        <v>Intermediación Laboral</v>
      </c>
    </row>
    <row r="371" spans="1:17">
      <c r="A371" t="str">
        <f t="shared" si="5"/>
        <v>MPLADAN</v>
      </c>
      <c r="B371">
        <v>380</v>
      </c>
      <c r="C371" t="s">
        <v>2077</v>
      </c>
      <c r="D371" t="s">
        <v>1481</v>
      </c>
      <c r="E371" t="s">
        <v>2078</v>
      </c>
      <c r="F371" t="s">
        <v>2079</v>
      </c>
      <c r="G371" t="s">
        <v>1068</v>
      </c>
      <c r="H371" t="s">
        <v>933</v>
      </c>
      <c r="I371" t="s">
        <v>1244</v>
      </c>
      <c r="J371" t="s">
        <v>934</v>
      </c>
      <c r="L371">
        <f>+Tabla4[[#This Row],[Index]]</f>
        <v>380</v>
      </c>
      <c r="M371" t="s">
        <v>2080</v>
      </c>
      <c r="N371">
        <f>+VLOOKUP(Tabla4[[#This Row],[Columna2]],Variables_SINIM[],2,0)</f>
        <v>6</v>
      </c>
      <c r="O371" t="str">
        <f>+VLOOKUP(Tabla4[[#This Row],[Columna2]],Variables_SINIM[],3,0)</f>
        <v>Desarrollo y Gestión Territorial</v>
      </c>
      <c r="P371" t="str">
        <f>+VLOOKUP(Tabla4[[#This Row],[Columna2]],Variables_SINIM[],4,0)</f>
        <v>F</v>
      </c>
      <c r="Q371" t="str">
        <f>+VLOOKUP(Tabla4[[#This Row],[Columna2]],Variables_SINIM[],5,0)</f>
        <v>Plan de Desarrollo Comunal (PLADECO)</v>
      </c>
    </row>
    <row r="372" spans="1:17">
      <c r="A372" t="str">
        <f t="shared" si="5"/>
        <v>MPLADECO</v>
      </c>
      <c r="B372">
        <v>381</v>
      </c>
      <c r="C372" t="s">
        <v>2081</v>
      </c>
      <c r="D372" t="s">
        <v>1481</v>
      </c>
      <c r="E372" t="s">
        <v>1491</v>
      </c>
      <c r="F372" t="s">
        <v>2079</v>
      </c>
      <c r="G372" t="s">
        <v>1068</v>
      </c>
      <c r="H372" t="s">
        <v>935</v>
      </c>
      <c r="I372" t="s">
        <v>1483</v>
      </c>
      <c r="J372" t="s">
        <v>936</v>
      </c>
      <c r="L372">
        <f>+Tabla4[[#This Row],[Index]]</f>
        <v>381</v>
      </c>
      <c r="M372" t="s">
        <v>2082</v>
      </c>
      <c r="N372">
        <f>+VLOOKUP(Tabla4[[#This Row],[Columna2]],Variables_SINIM[],2,0)</f>
        <v>6</v>
      </c>
      <c r="O372" t="str">
        <f>+VLOOKUP(Tabla4[[#This Row],[Columna2]],Variables_SINIM[],3,0)</f>
        <v>Desarrollo y Gestión Territorial</v>
      </c>
      <c r="P372" t="str">
        <f>+VLOOKUP(Tabla4[[#This Row],[Columna2]],Variables_SINIM[],4,0)</f>
        <v>F</v>
      </c>
      <c r="Q372" t="str">
        <f>+VLOOKUP(Tabla4[[#This Row],[Columna2]],Variables_SINIM[],5,0)</f>
        <v>Plan de Desarrollo Comunal (PLADECO)</v>
      </c>
    </row>
    <row r="373" spans="1:17">
      <c r="A373" t="str">
        <f t="shared" si="5"/>
        <v>MPQC</v>
      </c>
      <c r="B373">
        <v>376</v>
      </c>
      <c r="C373" t="s">
        <v>2067</v>
      </c>
      <c r="D373" t="s">
        <v>1664</v>
      </c>
      <c r="E373" t="s">
        <v>1665</v>
      </c>
      <c r="F373" t="s">
        <v>2068</v>
      </c>
      <c r="G373" t="s">
        <v>1068</v>
      </c>
      <c r="H373" t="s">
        <v>924</v>
      </c>
      <c r="I373" t="s">
        <v>1244</v>
      </c>
      <c r="J373" t="s">
        <v>925</v>
      </c>
      <c r="L373">
        <f>+Tabla4[[#This Row],[Index]]</f>
        <v>376</v>
      </c>
      <c r="M373" t="s">
        <v>2069</v>
      </c>
      <c r="N373">
        <f>+VLOOKUP(Tabla4[[#This Row],[Columna2]],Variables_SINIM[],2,0)</f>
        <v>6</v>
      </c>
      <c r="O373" t="str">
        <f>+VLOOKUP(Tabla4[[#This Row],[Columna2]],Variables_SINIM[],3,0)</f>
        <v>Desarrollo y Gestión Territorial</v>
      </c>
      <c r="P373" t="str">
        <f>+VLOOKUP(Tabla4[[#This Row],[Columna2]],Variables_SINIM[],4,0)</f>
        <v>E</v>
      </c>
      <c r="Q373" t="str">
        <f>+VLOOKUP(Tabla4[[#This Row],[Columna2]],Variables_SINIM[],5,0)</f>
        <v>Áreas Verdes</v>
      </c>
    </row>
    <row r="374" spans="1:17">
      <c r="A374" t="str">
        <f t="shared" si="5"/>
        <v>MPSCC</v>
      </c>
      <c r="B374">
        <v>306</v>
      </c>
      <c r="C374" t="s">
        <v>2389</v>
      </c>
      <c r="D374" t="s">
        <v>1366</v>
      </c>
      <c r="E374" t="s">
        <v>1401</v>
      </c>
      <c r="F374" t="s">
        <v>1217</v>
      </c>
      <c r="G374" t="s">
        <v>1294</v>
      </c>
      <c r="H374" t="s">
        <v>1861</v>
      </c>
      <c r="I374" t="s">
        <v>1244</v>
      </c>
      <c r="J374" t="s">
        <v>710</v>
      </c>
      <c r="L374">
        <f>+Tabla4[[#This Row],[Index]]</f>
        <v>306</v>
      </c>
      <c r="M374" t="s">
        <v>1862</v>
      </c>
      <c r="N374">
        <f>+VLOOKUP(Tabla4[[#This Row],[Columna2]],Variables_SINIM[],2,0)</f>
        <v>4</v>
      </c>
      <c r="O374" t="str">
        <f>+VLOOKUP(Tabla4[[#This Row],[Columna2]],Variables_SINIM[],3,0)</f>
        <v>Salud Municipal</v>
      </c>
      <c r="P374" t="str">
        <f>+VLOOKUP(Tabla4[[#This Row],[Columna2]],Variables_SINIM[],4,0)</f>
        <v>F</v>
      </c>
      <c r="Q374" t="str">
        <f>+VLOOKUP(Tabla4[[#This Row],[Columna2]],Variables_SINIM[],5,0)</f>
        <v>Recursos Humanos en Salud</v>
      </c>
    </row>
    <row r="375" spans="1:17">
      <c r="A375" t="str">
        <f t="shared" si="5"/>
        <v>MPSCDT</v>
      </c>
      <c r="B375">
        <v>308</v>
      </c>
      <c r="C375" t="s">
        <v>2391</v>
      </c>
      <c r="D375" t="s">
        <v>1366</v>
      </c>
      <c r="E375" t="s">
        <v>1644</v>
      </c>
      <c r="F375" t="s">
        <v>1217</v>
      </c>
      <c r="G375" t="s">
        <v>1294</v>
      </c>
      <c r="H375" t="s">
        <v>1865</v>
      </c>
      <c r="I375" t="s">
        <v>1244</v>
      </c>
      <c r="J375" t="s">
        <v>714</v>
      </c>
      <c r="L375">
        <f>+Tabla4[[#This Row],[Index]]</f>
        <v>308</v>
      </c>
      <c r="M375" t="s">
        <v>1866</v>
      </c>
      <c r="N375">
        <f>+VLOOKUP(Tabla4[[#This Row],[Columna2]],Variables_SINIM[],2,0)</f>
        <v>4</v>
      </c>
      <c r="O375" t="str">
        <f>+VLOOKUP(Tabla4[[#This Row],[Columna2]],Variables_SINIM[],3,0)</f>
        <v>Salud Municipal</v>
      </c>
      <c r="P375" t="str">
        <f>+VLOOKUP(Tabla4[[#This Row],[Columna2]],Variables_SINIM[],4,0)</f>
        <v>F</v>
      </c>
      <c r="Q375" t="str">
        <f>+VLOOKUP(Tabla4[[#This Row],[Columna2]],Variables_SINIM[],5,0)</f>
        <v>Recursos Humanos en Salud</v>
      </c>
    </row>
    <row r="376" spans="1:17">
      <c r="A376" t="str">
        <f t="shared" si="5"/>
        <v>MPSH</v>
      </c>
      <c r="B376">
        <v>307</v>
      </c>
      <c r="C376" t="s">
        <v>2390</v>
      </c>
      <c r="D376" t="s">
        <v>1366</v>
      </c>
      <c r="E376" t="s">
        <v>336</v>
      </c>
      <c r="F376" t="s">
        <v>1217</v>
      </c>
      <c r="G376" t="s">
        <v>1294</v>
      </c>
      <c r="H376" t="s">
        <v>1863</v>
      </c>
      <c r="I376" t="s">
        <v>1244</v>
      </c>
      <c r="J376" t="s">
        <v>712</v>
      </c>
      <c r="L376">
        <f>+Tabla4[[#This Row],[Index]]</f>
        <v>307</v>
      </c>
      <c r="M376" t="s">
        <v>1864</v>
      </c>
      <c r="N376">
        <f>+VLOOKUP(Tabla4[[#This Row],[Columna2]],Variables_SINIM[],2,0)</f>
        <v>4</v>
      </c>
      <c r="O376" t="str">
        <f>+VLOOKUP(Tabla4[[#This Row],[Columna2]],Variables_SINIM[],3,0)</f>
        <v>Salud Municipal</v>
      </c>
      <c r="P376" t="str">
        <f>+VLOOKUP(Tabla4[[#This Row],[Columna2]],Variables_SINIM[],4,0)</f>
        <v>F</v>
      </c>
      <c r="Q376" t="str">
        <f>+VLOOKUP(Tabla4[[#This Row],[Columna2]],Variables_SINIM[],5,0)</f>
        <v>Recursos Humanos en Salud</v>
      </c>
    </row>
    <row r="377" spans="1:17">
      <c r="A377" t="str">
        <f t="shared" si="5"/>
        <v>MPSOC</v>
      </c>
      <c r="B377">
        <v>310</v>
      </c>
      <c r="C377" t="s">
        <v>2388</v>
      </c>
      <c r="D377" t="s">
        <v>1366</v>
      </c>
      <c r="E377" t="s">
        <v>1869</v>
      </c>
      <c r="F377" t="s">
        <v>1217</v>
      </c>
      <c r="G377" t="s">
        <v>1294</v>
      </c>
      <c r="H377" t="s">
        <v>1870</v>
      </c>
      <c r="I377" t="s">
        <v>1244</v>
      </c>
      <c r="J377" t="s">
        <v>718</v>
      </c>
      <c r="L377">
        <f>+Tabla4[[#This Row],[Index]]</f>
        <v>310</v>
      </c>
      <c r="M377" t="s">
        <v>1871</v>
      </c>
      <c r="N377">
        <f>+VLOOKUP(Tabla4[[#This Row],[Columna2]],Variables_SINIM[],2,0)</f>
        <v>4</v>
      </c>
      <c r="O377" t="str">
        <f>+VLOOKUP(Tabla4[[#This Row],[Columna2]],Variables_SINIM[],3,0)</f>
        <v>Salud Municipal</v>
      </c>
      <c r="P377" t="str">
        <f>+VLOOKUP(Tabla4[[#This Row],[Columna2]],Variables_SINIM[],4,0)</f>
        <v>F</v>
      </c>
      <c r="Q377" t="str">
        <f>+VLOOKUP(Tabla4[[#This Row],[Columna2]],Variables_SINIM[],5,0)</f>
        <v>Recursos Humanos en Salud</v>
      </c>
    </row>
    <row r="378" spans="1:17">
      <c r="A378" t="str">
        <f t="shared" si="5"/>
        <v>MPSP</v>
      </c>
      <c r="B378">
        <v>309</v>
      </c>
      <c r="C378" t="s">
        <v>2392</v>
      </c>
      <c r="D378" t="s">
        <v>1366</v>
      </c>
      <c r="E378" t="s">
        <v>1367</v>
      </c>
      <c r="F378" t="s">
        <v>1217</v>
      </c>
      <c r="G378" t="s">
        <v>1294</v>
      </c>
      <c r="H378" t="s">
        <v>1867</v>
      </c>
      <c r="I378" t="s">
        <v>1244</v>
      </c>
      <c r="J378" t="s">
        <v>716</v>
      </c>
      <c r="L378">
        <f>+Tabla4[[#This Row],[Index]]</f>
        <v>309</v>
      </c>
      <c r="M378" t="s">
        <v>1868</v>
      </c>
      <c r="N378">
        <f>+VLOOKUP(Tabla4[[#This Row],[Columna2]],Variables_SINIM[],2,0)</f>
        <v>4</v>
      </c>
      <c r="O378" t="str">
        <f>+VLOOKUP(Tabla4[[#This Row],[Columna2]],Variables_SINIM[],3,0)</f>
        <v>Salud Municipal</v>
      </c>
      <c r="P378" t="str">
        <f>+VLOOKUP(Tabla4[[#This Row],[Columna2]],Variables_SINIM[],4,0)</f>
        <v>F</v>
      </c>
      <c r="Q378" t="str">
        <f>+VLOOKUP(Tabla4[[#This Row],[Columna2]],Variables_SINIM[],5,0)</f>
        <v>Recursos Humanos en Salud</v>
      </c>
    </row>
    <row r="379" spans="1:17">
      <c r="A379" t="str">
        <f t="shared" si="5"/>
        <v>MPZC</v>
      </c>
      <c r="B379">
        <v>377</v>
      </c>
      <c r="C379" t="s">
        <v>2070</v>
      </c>
      <c r="D379" t="s">
        <v>1664</v>
      </c>
      <c r="E379" t="s">
        <v>1665</v>
      </c>
      <c r="F379" t="s">
        <v>2071</v>
      </c>
      <c r="G379" t="s">
        <v>1068</v>
      </c>
      <c r="H379" t="s">
        <v>926</v>
      </c>
      <c r="I379" t="s">
        <v>1244</v>
      </c>
      <c r="J379" t="s">
        <v>927</v>
      </c>
      <c r="L379">
        <f>+Tabla4[[#This Row],[Index]]</f>
        <v>377</v>
      </c>
      <c r="M379" t="s">
        <v>2072</v>
      </c>
      <c r="N379">
        <f>+VLOOKUP(Tabla4[[#This Row],[Columna2]],Variables_SINIM[],2,0)</f>
        <v>6</v>
      </c>
      <c r="O379" t="str">
        <f>+VLOOKUP(Tabla4[[#This Row],[Columna2]],Variables_SINIM[],3,0)</f>
        <v>Desarrollo y Gestión Territorial</v>
      </c>
      <c r="P379" t="str">
        <f>+VLOOKUP(Tabla4[[#This Row],[Columna2]],Variables_SINIM[],4,0)</f>
        <v>E</v>
      </c>
      <c r="Q379" t="str">
        <f>+VLOOKUP(Tabla4[[#This Row],[Columna2]],Variables_SINIM[],5,0)</f>
        <v>Áreas Verdes</v>
      </c>
    </row>
    <row r="380" spans="1:17">
      <c r="A380" t="str">
        <f t="shared" si="5"/>
        <v>MSAOR</v>
      </c>
      <c r="B380">
        <v>321</v>
      </c>
      <c r="C380" t="s">
        <v>1908</v>
      </c>
      <c r="D380" t="s">
        <v>1366</v>
      </c>
      <c r="E380" t="s">
        <v>1895</v>
      </c>
      <c r="F380" t="s">
        <v>1909</v>
      </c>
      <c r="G380" t="s">
        <v>1897</v>
      </c>
      <c r="H380" t="s">
        <v>739</v>
      </c>
      <c r="I380" t="s">
        <v>1244</v>
      </c>
      <c r="J380" t="s">
        <v>740</v>
      </c>
      <c r="L380">
        <f>+Tabla4[[#This Row],[Index]]</f>
        <v>321</v>
      </c>
      <c r="M380" t="s">
        <v>1910</v>
      </c>
      <c r="N380">
        <f>+VLOOKUP(Tabla4[[#This Row],[Columna2]],Variables_SINIM[],2,0)</f>
        <v>5</v>
      </c>
      <c r="O380" t="str">
        <f>+VLOOKUP(Tabla4[[#This Row],[Columna2]],Variables_SINIM[],3,0)</f>
        <v>Social y Comunitario</v>
      </c>
      <c r="P380" t="str">
        <f>+VLOOKUP(Tabla4[[#This Row],[Columna2]],Variables_SINIM[],4,0)</f>
        <v>B</v>
      </c>
      <c r="Q380" t="str">
        <f>+VLOOKUP(Tabla4[[#This Row],[Columna2]],Variables_SINIM[],5,0)</f>
        <v>Red Social (Subsidios y Pensiones)</v>
      </c>
    </row>
    <row r="381" spans="1:17">
      <c r="A381" t="str">
        <f t="shared" si="5"/>
        <v>MSAOU</v>
      </c>
      <c r="B381">
        <v>322</v>
      </c>
      <c r="C381" t="s">
        <v>1911</v>
      </c>
      <c r="D381" t="s">
        <v>1366</v>
      </c>
      <c r="E381" t="s">
        <v>1895</v>
      </c>
      <c r="F381" t="s">
        <v>1909</v>
      </c>
      <c r="G381" t="s">
        <v>1897</v>
      </c>
      <c r="H381" t="s">
        <v>741</v>
      </c>
      <c r="I381" t="s">
        <v>1244</v>
      </c>
      <c r="J381" t="s">
        <v>742</v>
      </c>
      <c r="L381">
        <f>+Tabla4[[#This Row],[Index]]</f>
        <v>322</v>
      </c>
      <c r="M381" t="s">
        <v>1912</v>
      </c>
      <c r="N381">
        <f>+VLOOKUP(Tabla4[[#This Row],[Columna2]],Variables_SINIM[],2,0)</f>
        <v>5</v>
      </c>
      <c r="O381" t="str">
        <f>+VLOOKUP(Tabla4[[#This Row],[Columna2]],Variables_SINIM[],3,0)</f>
        <v>Social y Comunitario</v>
      </c>
      <c r="P381" t="str">
        <f>+VLOOKUP(Tabla4[[#This Row],[Columna2]],Variables_SINIM[],4,0)</f>
        <v>B</v>
      </c>
      <c r="Q381" t="str">
        <f>+VLOOKUP(Tabla4[[#This Row],[Columna2]],Variables_SINIM[],5,0)</f>
        <v>Red Social (Subsidios y Pensiones)</v>
      </c>
    </row>
    <row r="382" spans="1:17">
      <c r="A382" t="str">
        <f t="shared" si="5"/>
        <v>MSAPU</v>
      </c>
      <c r="B382">
        <v>297</v>
      </c>
      <c r="C382" t="s">
        <v>1839</v>
      </c>
      <c r="D382" t="s">
        <v>1664</v>
      </c>
      <c r="E382" t="s">
        <v>1665</v>
      </c>
      <c r="F382" t="s">
        <v>1840</v>
      </c>
      <c r="G382" t="s">
        <v>1294</v>
      </c>
      <c r="H382" t="s">
        <v>670</v>
      </c>
      <c r="I382" t="s">
        <v>1244</v>
      </c>
      <c r="J382" t="s">
        <v>671</v>
      </c>
      <c r="L382">
        <f>+Tabla4[[#This Row],[Index]]</f>
        <v>297</v>
      </c>
      <c r="M382" t="s">
        <v>1841</v>
      </c>
      <c r="N382">
        <f>+VLOOKUP(Tabla4[[#This Row],[Columna2]],Variables_SINIM[],2,0)</f>
        <v>4</v>
      </c>
      <c r="O382" t="str">
        <f>+VLOOKUP(Tabla4[[#This Row],[Columna2]],Variables_SINIM[],3,0)</f>
        <v>Salud Municipal</v>
      </c>
      <c r="P382" t="str">
        <f>+VLOOKUP(Tabla4[[#This Row],[Columna2]],Variables_SINIM[],4,0)</f>
        <v>E</v>
      </c>
      <c r="Q382" t="str">
        <f>+VLOOKUP(Tabla4[[#This Row],[Columna2]],Variables_SINIM[],5,0)</f>
        <v>Red Asistencial de Salud</v>
      </c>
    </row>
    <row r="383" spans="1:17">
      <c r="A383" t="str">
        <f t="shared" si="5"/>
        <v>MSEGCIU</v>
      </c>
      <c r="B383">
        <v>351</v>
      </c>
      <c r="C383" t="s">
        <v>1998</v>
      </c>
      <c r="D383" t="s">
        <v>1481</v>
      </c>
      <c r="E383" t="s">
        <v>1043</v>
      </c>
      <c r="F383" t="s">
        <v>1995</v>
      </c>
      <c r="G383" t="s">
        <v>1068</v>
      </c>
      <c r="H383" t="s">
        <v>1999</v>
      </c>
      <c r="I383" t="s">
        <v>1483</v>
      </c>
      <c r="J383" t="s">
        <v>818</v>
      </c>
      <c r="L383">
        <f>+Tabla4[[#This Row],[Index]]</f>
        <v>351</v>
      </c>
      <c r="M383" t="s">
        <v>2000</v>
      </c>
      <c r="N383">
        <f>+VLOOKUP(Tabla4[[#This Row],[Columna2]],Variables_SINIM[],2,0)</f>
        <v>5</v>
      </c>
      <c r="O383" t="str">
        <f>+VLOOKUP(Tabla4[[#This Row],[Columna2]],Variables_SINIM[],3,0)</f>
        <v>Social y Comunitario</v>
      </c>
      <c r="P383" t="str">
        <f>+VLOOKUP(Tabla4[[#This Row],[Columna2]],Variables_SINIM[],4,0)</f>
        <v>H</v>
      </c>
      <c r="Q383" t="str">
        <f>+VLOOKUP(Tabla4[[#This Row],[Columna2]],Variables_SINIM[],5,0)</f>
        <v>Prevención del Delito y Seguridad</v>
      </c>
    </row>
    <row r="384" spans="1:17">
      <c r="A384" t="str">
        <f t="shared" si="5"/>
        <v>MSELECT</v>
      </c>
      <c r="B384">
        <v>317</v>
      </c>
      <c r="C384" t="s">
        <v>1894</v>
      </c>
      <c r="D384" t="s">
        <v>1366</v>
      </c>
      <c r="E384" t="s">
        <v>1895</v>
      </c>
      <c r="F384" t="s">
        <v>1896</v>
      </c>
      <c r="G384" t="s">
        <v>1897</v>
      </c>
      <c r="H384" t="s">
        <v>731</v>
      </c>
      <c r="I384" t="s">
        <v>1244</v>
      </c>
      <c r="J384" t="s">
        <v>732</v>
      </c>
      <c r="L384">
        <f>+Tabla4[[#This Row],[Index]]</f>
        <v>317</v>
      </c>
      <c r="M384" t="s">
        <v>1898</v>
      </c>
      <c r="N384">
        <f>+VLOOKUP(Tabla4[[#This Row],[Columna2]],Variables_SINIM[],2,0)</f>
        <v>5</v>
      </c>
      <c r="O384" t="str">
        <f>+VLOOKUP(Tabla4[[#This Row],[Columna2]],Variables_SINIM[],3,0)</f>
        <v>Social y Comunitario</v>
      </c>
      <c r="P384" t="str">
        <f>+VLOOKUP(Tabla4[[#This Row],[Columna2]],Variables_SINIM[],4,0)</f>
        <v>B</v>
      </c>
      <c r="Q384" t="str">
        <f>+VLOOKUP(Tabla4[[#This Row],[Columna2]],Variables_SINIM[],5,0)</f>
        <v>Red Social (Subsidios y Pensiones)</v>
      </c>
    </row>
    <row r="385" spans="1:17">
      <c r="A385" t="str">
        <f t="shared" si="5"/>
        <v>MSFARM</v>
      </c>
      <c r="B385">
        <v>574</v>
      </c>
      <c r="C385" s="7" t="s">
        <v>2181</v>
      </c>
      <c r="D385" t="s">
        <v>1664</v>
      </c>
      <c r="G385" t="s">
        <v>1294</v>
      </c>
      <c r="H385" t="s">
        <v>660</v>
      </c>
      <c r="I385" t="s">
        <v>1244</v>
      </c>
      <c r="J385" s="7" t="s">
        <v>661</v>
      </c>
      <c r="L385">
        <f>+Tabla4[[#This Row],[Index]]</f>
        <v>574</v>
      </c>
      <c r="N385">
        <f>+VLOOKUP(Tabla4[[#This Row],[Columna2]],Variables_SINIM[],2,0)</f>
        <v>4</v>
      </c>
      <c r="O385" t="str">
        <f>+VLOOKUP(Tabla4[[#This Row],[Columna2]],Variables_SINIM[],3,0)</f>
        <v>Salud Municipal</v>
      </c>
      <c r="P385" t="str">
        <f>+VLOOKUP(Tabla4[[#This Row],[Columna2]],Variables_SINIM[],4,0)</f>
        <v>E</v>
      </c>
      <c r="Q385" t="str">
        <f>+VLOOKUP(Tabla4[[#This Row],[Columna2]],Variables_SINIM[],5,0)</f>
        <v>Red Asistencial de Salud</v>
      </c>
    </row>
    <row r="386" spans="1:17">
      <c r="A386" t="str">
        <f t="shared" ref="A386:A449" si="6">+J386</f>
        <v xml:space="preserve">MSFARM </v>
      </c>
      <c r="B386">
        <v>415</v>
      </c>
      <c r="C386" t="s">
        <v>2181</v>
      </c>
      <c r="D386" t="s">
        <v>1664</v>
      </c>
      <c r="E386" t="s">
        <v>1665</v>
      </c>
      <c r="F386" t="s">
        <v>2182</v>
      </c>
      <c r="G386" t="s">
        <v>1294</v>
      </c>
      <c r="H386" t="s">
        <v>660</v>
      </c>
      <c r="I386" t="s">
        <v>1244</v>
      </c>
      <c r="J386" t="s">
        <v>2183</v>
      </c>
      <c r="L386">
        <f>+Tabla4[[#This Row],[Index]]</f>
        <v>415</v>
      </c>
      <c r="M386" t="s">
        <v>2184</v>
      </c>
      <c r="N386" t="e">
        <f>+VLOOKUP(Tabla4[[#This Row],[Columna2]],Variables_SINIM[],2,0)</f>
        <v>#N/A</v>
      </c>
      <c r="O386" t="e">
        <f>+VLOOKUP(Tabla4[[#This Row],[Columna2]],Variables_SINIM[],3,0)</f>
        <v>#N/A</v>
      </c>
      <c r="P386" t="e">
        <f>+VLOOKUP(Tabla4[[#This Row],[Columna2]],Variables_SINIM[],4,0)</f>
        <v>#N/A</v>
      </c>
      <c r="Q386" t="e">
        <f>+VLOOKUP(Tabla4[[#This Row],[Columna2]],Variables_SINIM[],5,0)</f>
        <v>#N/A</v>
      </c>
    </row>
    <row r="387" spans="1:17">
      <c r="A387" t="str">
        <f t="shared" si="6"/>
        <v>MSOPT</v>
      </c>
      <c r="B387">
        <v>575</v>
      </c>
      <c r="C387" s="7" t="s">
        <v>2185</v>
      </c>
      <c r="D387" t="s">
        <v>1664</v>
      </c>
      <c r="G387" t="s">
        <v>1294</v>
      </c>
      <c r="H387" t="s">
        <v>668</v>
      </c>
      <c r="I387" t="s">
        <v>1244</v>
      </c>
      <c r="J387" s="7" t="s">
        <v>669</v>
      </c>
      <c r="L387">
        <f>+Tabla4[[#This Row],[Index]]</f>
        <v>575</v>
      </c>
      <c r="N387">
        <f>+VLOOKUP(Tabla4[[#This Row],[Columna2]],Variables_SINIM[],2,0)</f>
        <v>4</v>
      </c>
      <c r="O387" t="str">
        <f>+VLOOKUP(Tabla4[[#This Row],[Columna2]],Variables_SINIM[],3,0)</f>
        <v>Salud Municipal</v>
      </c>
      <c r="P387" t="str">
        <f>+VLOOKUP(Tabla4[[#This Row],[Columna2]],Variables_SINIM[],4,0)</f>
        <v>E</v>
      </c>
      <c r="Q387" t="str">
        <f>+VLOOKUP(Tabla4[[#This Row],[Columna2]],Variables_SINIM[],5,0)</f>
        <v>Red Asistencial de Salud</v>
      </c>
    </row>
    <row r="388" spans="1:17">
      <c r="A388" t="str">
        <f t="shared" si="6"/>
        <v xml:space="preserve">MSOPT </v>
      </c>
      <c r="B388">
        <v>416</v>
      </c>
      <c r="C388" t="s">
        <v>2185</v>
      </c>
      <c r="D388" t="s">
        <v>1664</v>
      </c>
      <c r="E388" t="s">
        <v>1665</v>
      </c>
      <c r="F388" t="s">
        <v>2186</v>
      </c>
      <c r="G388" t="s">
        <v>1294</v>
      </c>
      <c r="H388" t="s">
        <v>668</v>
      </c>
      <c r="I388" t="s">
        <v>1244</v>
      </c>
      <c r="J388" t="s">
        <v>2187</v>
      </c>
      <c r="L388">
        <f>+Tabla4[[#This Row],[Index]]</f>
        <v>416</v>
      </c>
      <c r="M388" t="s">
        <v>2188</v>
      </c>
      <c r="N388" t="e">
        <f>+VLOOKUP(Tabla4[[#This Row],[Columna2]],Variables_SINIM[],2,0)</f>
        <v>#N/A</v>
      </c>
      <c r="O388" t="e">
        <f>+VLOOKUP(Tabla4[[#This Row],[Columna2]],Variables_SINIM[],3,0)</f>
        <v>#N/A</v>
      </c>
      <c r="P388" t="e">
        <f>+VLOOKUP(Tabla4[[#This Row],[Columna2]],Variables_SINIM[],4,0)</f>
        <v>#N/A</v>
      </c>
      <c r="Q388" t="e">
        <f>+VLOOKUP(Tabla4[[#This Row],[Columna2]],Variables_SINIM[],5,0)</f>
        <v>#N/A</v>
      </c>
    </row>
    <row r="389" spans="1:17">
      <c r="A389" t="str">
        <f t="shared" si="6"/>
        <v>MSUFO</v>
      </c>
      <c r="B389">
        <v>323</v>
      </c>
      <c r="C389" t="s">
        <v>1913</v>
      </c>
      <c r="D389" t="s">
        <v>1366</v>
      </c>
      <c r="E389" t="s">
        <v>1895</v>
      </c>
      <c r="F389" t="s">
        <v>1914</v>
      </c>
      <c r="G389" t="s">
        <v>1897</v>
      </c>
      <c r="H389" t="s">
        <v>743</v>
      </c>
      <c r="I389" t="s">
        <v>1244</v>
      </c>
      <c r="J389" t="s">
        <v>744</v>
      </c>
      <c r="L389">
        <f>+Tabla4[[#This Row],[Index]]</f>
        <v>323</v>
      </c>
      <c r="M389" t="s">
        <v>1915</v>
      </c>
      <c r="N389">
        <f>+VLOOKUP(Tabla4[[#This Row],[Columna2]],Variables_SINIM[],2,0)</f>
        <v>5</v>
      </c>
      <c r="O389" t="str">
        <f>+VLOOKUP(Tabla4[[#This Row],[Columna2]],Variables_SINIM[],3,0)</f>
        <v>Social y Comunitario</v>
      </c>
      <c r="P389" t="str">
        <f>+VLOOKUP(Tabla4[[#This Row],[Columna2]],Variables_SINIM[],4,0)</f>
        <v>B</v>
      </c>
      <c r="Q389" t="str">
        <f>+VLOOKUP(Tabla4[[#This Row],[Columna2]],Variables_SINIM[],5,0)</f>
        <v>Red Social (Subsidios y Pensiones)</v>
      </c>
    </row>
    <row r="390" spans="1:17">
      <c r="A390" t="str">
        <f t="shared" si="6"/>
        <v>MTAS</v>
      </c>
      <c r="B390">
        <v>237</v>
      </c>
      <c r="C390" t="s">
        <v>1678</v>
      </c>
      <c r="D390" t="s">
        <v>1094</v>
      </c>
      <c r="E390" t="s">
        <v>1495</v>
      </c>
      <c r="F390" t="s">
        <v>1496</v>
      </c>
      <c r="G390" t="s">
        <v>1294</v>
      </c>
      <c r="H390" t="s">
        <v>543</v>
      </c>
      <c r="I390" t="s">
        <v>379</v>
      </c>
      <c r="J390" t="s">
        <v>544</v>
      </c>
      <c r="L390">
        <f>+Tabla4[[#This Row],[Index]]</f>
        <v>237</v>
      </c>
      <c r="M390" t="s">
        <v>1679</v>
      </c>
      <c r="N390">
        <f>+VLOOKUP(Tabla4[[#This Row],[Columna2]],Variables_SINIM[],2,0)</f>
        <v>4</v>
      </c>
      <c r="O390" t="str">
        <f>+VLOOKUP(Tabla4[[#This Row],[Columna2]],Variables_SINIM[],3,0)</f>
        <v>Salud Municipal</v>
      </c>
      <c r="P390" t="str">
        <f>+VLOOKUP(Tabla4[[#This Row],[Columna2]],Variables_SINIM[],4,0)</f>
        <v>A</v>
      </c>
      <c r="Q390" t="str">
        <f>+VLOOKUP(Tabla4[[#This Row],[Columna2]],Variables_SINIM[],5,0)</f>
        <v>Antecedentes Generales de Salud</v>
      </c>
    </row>
    <row r="391" spans="1:17">
      <c r="A391" t="str">
        <f t="shared" si="6"/>
        <v>MTASE</v>
      </c>
      <c r="B391">
        <v>560</v>
      </c>
      <c r="C391" s="6" t="s">
        <v>2354</v>
      </c>
      <c r="D391" t="s">
        <v>1481</v>
      </c>
      <c r="G391" t="s">
        <v>1291</v>
      </c>
      <c r="H391" t="s">
        <v>378</v>
      </c>
      <c r="I391" t="s">
        <v>379</v>
      </c>
      <c r="J391" s="6" t="s">
        <v>380</v>
      </c>
      <c r="L391">
        <f>+Tabla4[[#This Row],[Index]]</f>
        <v>560</v>
      </c>
      <c r="N391">
        <f>+VLOOKUP(Tabla4[[#This Row],[Columna2]],Variables_SINIM[],2,0)</f>
        <v>3</v>
      </c>
      <c r="O391" t="str">
        <f>+VLOOKUP(Tabla4[[#This Row],[Columna2]],Variables_SINIM[],3,0)</f>
        <v>Educación Municipal</v>
      </c>
      <c r="P391" t="str">
        <f>+VLOOKUP(Tabla4[[#This Row],[Columna2]],Variables_SINIM[],4,0)</f>
        <v>A</v>
      </c>
      <c r="Q391" t="str">
        <f>+VLOOKUP(Tabla4[[#This Row],[Columna2]],Variables_SINIM[],5,0)</f>
        <v>Antecedentes Generales de Educación</v>
      </c>
    </row>
    <row r="392" spans="1:17">
      <c r="A392" t="str">
        <f t="shared" si="6"/>
        <v>MTCM1019</v>
      </c>
      <c r="B392">
        <v>242</v>
      </c>
      <c r="C392" t="s">
        <v>1693</v>
      </c>
      <c r="D392" t="s">
        <v>1686</v>
      </c>
      <c r="E392" t="s">
        <v>1687</v>
      </c>
      <c r="F392" t="s">
        <v>1694</v>
      </c>
      <c r="G392" t="s">
        <v>1294</v>
      </c>
      <c r="H392" t="s">
        <v>554</v>
      </c>
      <c r="I392" t="s">
        <v>1244</v>
      </c>
      <c r="J392" t="s">
        <v>555</v>
      </c>
      <c r="L392">
        <f>+Tabla4[[#This Row],[Index]]</f>
        <v>242</v>
      </c>
      <c r="M392" t="s">
        <v>1695</v>
      </c>
      <c r="N392">
        <f>+VLOOKUP(Tabla4[[#This Row],[Columna2]],Variables_SINIM[],2,0)</f>
        <v>4</v>
      </c>
      <c r="O392" t="str">
        <f>+VLOOKUP(Tabla4[[#This Row],[Columna2]],Variables_SINIM[],3,0)</f>
        <v>Salud Municipal</v>
      </c>
      <c r="P392" t="str">
        <f>+VLOOKUP(Tabla4[[#This Row],[Columna2]],Variables_SINIM[],4,0)</f>
        <v>B</v>
      </c>
      <c r="Q392" t="str">
        <f>+VLOOKUP(Tabla4[[#This Row],[Columna2]],Variables_SINIM[],5,0)</f>
        <v>Cobertura en Salud Municipal</v>
      </c>
    </row>
    <row r="393" spans="1:17">
      <c r="A393" t="str">
        <f t="shared" si="6"/>
        <v>MTCMMBA</v>
      </c>
      <c r="B393">
        <v>244</v>
      </c>
      <c r="C393" t="s">
        <v>1699</v>
      </c>
      <c r="D393" t="s">
        <v>1686</v>
      </c>
      <c r="E393" t="s">
        <v>1700</v>
      </c>
      <c r="F393" t="s">
        <v>1691</v>
      </c>
      <c r="G393" t="s">
        <v>1294</v>
      </c>
      <c r="H393" t="s">
        <v>558</v>
      </c>
      <c r="I393" t="s">
        <v>1244</v>
      </c>
      <c r="J393" t="s">
        <v>559</v>
      </c>
      <c r="L393">
        <f>+Tabla4[[#This Row],[Index]]</f>
        <v>244</v>
      </c>
      <c r="M393" t="s">
        <v>1701</v>
      </c>
      <c r="N393">
        <f>+VLOOKUP(Tabla4[[#This Row],[Columna2]],Variables_SINIM[],2,0)</f>
        <v>4</v>
      </c>
      <c r="O393" t="str">
        <f>+VLOOKUP(Tabla4[[#This Row],[Columna2]],Variables_SINIM[],3,0)</f>
        <v>Salud Municipal</v>
      </c>
      <c r="P393" t="str">
        <f>+VLOOKUP(Tabla4[[#This Row],[Columna2]],Variables_SINIM[],4,0)</f>
        <v>B</v>
      </c>
      <c r="Q393" t="str">
        <f>+VLOOKUP(Tabla4[[#This Row],[Columna2]],Variables_SINIM[],5,0)</f>
        <v>Cobertura en Salud Municipal</v>
      </c>
    </row>
    <row r="394" spans="1:17">
      <c r="A394" t="str">
        <f t="shared" si="6"/>
        <v>MTCMNBA2</v>
      </c>
      <c r="B394">
        <v>243</v>
      </c>
      <c r="C394" t="s">
        <v>1696</v>
      </c>
      <c r="D394" t="s">
        <v>1686</v>
      </c>
      <c r="E394" t="s">
        <v>1687</v>
      </c>
      <c r="F394" t="s">
        <v>1697</v>
      </c>
      <c r="G394" t="s">
        <v>1294</v>
      </c>
      <c r="H394" t="s">
        <v>556</v>
      </c>
      <c r="I394" t="s">
        <v>1244</v>
      </c>
      <c r="J394" t="s">
        <v>557</v>
      </c>
      <c r="L394">
        <f>+Tabla4[[#This Row],[Index]]</f>
        <v>243</v>
      </c>
      <c r="M394" t="s">
        <v>1698</v>
      </c>
      <c r="N394">
        <f>+VLOOKUP(Tabla4[[#This Row],[Columna2]],Variables_SINIM[],2,0)</f>
        <v>4</v>
      </c>
      <c r="O394" t="str">
        <f>+VLOOKUP(Tabla4[[#This Row],[Columna2]],Variables_SINIM[],3,0)</f>
        <v>Salud Municipal</v>
      </c>
      <c r="P394" t="str">
        <f>+VLOOKUP(Tabla4[[#This Row],[Columna2]],Variables_SINIM[],4,0)</f>
        <v>B</v>
      </c>
      <c r="Q394" t="str">
        <f>+VLOOKUP(Tabla4[[#This Row],[Columna2]],Variables_SINIM[],5,0)</f>
        <v>Cobertura en Salud Municipal</v>
      </c>
    </row>
    <row r="395" spans="1:17">
      <c r="A395" t="str">
        <f t="shared" si="6"/>
        <v>MTEMCR</v>
      </c>
      <c r="B395">
        <v>232</v>
      </c>
      <c r="C395" t="s">
        <v>1663</v>
      </c>
      <c r="D395" t="s">
        <v>1664</v>
      </c>
      <c r="E395" t="s">
        <v>1665</v>
      </c>
      <c r="F395" t="s">
        <v>1666</v>
      </c>
      <c r="G395" t="s">
        <v>1291</v>
      </c>
      <c r="H395" t="s">
        <v>528</v>
      </c>
      <c r="I395" t="s">
        <v>1244</v>
      </c>
      <c r="J395" t="s">
        <v>529</v>
      </c>
      <c r="L395">
        <f>+Tabla4[[#This Row],[Index]]</f>
        <v>232</v>
      </c>
      <c r="M395" t="s">
        <v>1667</v>
      </c>
      <c r="N395">
        <f>+VLOOKUP(Tabla4[[#This Row],[Columna2]],Variables_SINIM[],2,0)</f>
        <v>3</v>
      </c>
      <c r="O395" t="str">
        <f>+VLOOKUP(Tabla4[[#This Row],[Columna2]],Variables_SINIM[],3,0)</f>
        <v>Educación Municipal</v>
      </c>
      <c r="P395" t="str">
        <f>+VLOOKUP(Tabla4[[#This Row],[Columna2]],Variables_SINIM[],4,0)</f>
        <v>G</v>
      </c>
      <c r="Q395" t="str">
        <f>+VLOOKUP(Tabla4[[#This Row],[Columna2]],Variables_SINIM[],5,0)</f>
        <v>Establecimientos de Educación Municipal</v>
      </c>
    </row>
    <row r="396" spans="1:17">
      <c r="A396" t="str">
        <f t="shared" si="6"/>
        <v>MTEMCU</v>
      </c>
      <c r="B396">
        <v>233</v>
      </c>
      <c r="C396" t="s">
        <v>1668</v>
      </c>
      <c r="D396" t="s">
        <v>1664</v>
      </c>
      <c r="E396" t="s">
        <v>1665</v>
      </c>
      <c r="F396" t="s">
        <v>1666</v>
      </c>
      <c r="G396" t="s">
        <v>1291</v>
      </c>
      <c r="H396" t="s">
        <v>530</v>
      </c>
      <c r="I396" t="s">
        <v>1244</v>
      </c>
      <c r="J396" t="s">
        <v>531</v>
      </c>
      <c r="L396">
        <f>+Tabla4[[#This Row],[Index]]</f>
        <v>233</v>
      </c>
      <c r="M396" t="s">
        <v>1669</v>
      </c>
      <c r="N396">
        <f>+VLOOKUP(Tabla4[[#This Row],[Columna2]],Variables_SINIM[],2,0)</f>
        <v>3</v>
      </c>
      <c r="O396" t="str">
        <f>+VLOOKUP(Tabla4[[#This Row],[Columna2]],Variables_SINIM[],3,0)</f>
        <v>Educación Municipal</v>
      </c>
      <c r="P396" t="str">
        <f>+VLOOKUP(Tabla4[[#This Row],[Columna2]],Variables_SINIM[],4,0)</f>
        <v>G</v>
      </c>
      <c r="Q396" t="str">
        <f>+VLOOKUP(Tabla4[[#This Row],[Columna2]],Variables_SINIM[],5,0)</f>
        <v>Establecimientos de Educación Municipal</v>
      </c>
    </row>
    <row r="397" spans="1:17">
      <c r="A397" t="str">
        <f t="shared" si="6"/>
        <v>MTEPRC</v>
      </c>
      <c r="B397">
        <v>576</v>
      </c>
      <c r="C397" s="7" t="s">
        <v>2176</v>
      </c>
      <c r="D397" t="s">
        <v>1664</v>
      </c>
      <c r="G397" t="s">
        <v>1291</v>
      </c>
      <c r="H397" t="s">
        <v>534</v>
      </c>
      <c r="I397" t="s">
        <v>1244</v>
      </c>
      <c r="J397" s="7" t="s">
        <v>535</v>
      </c>
      <c r="L397">
        <f>+Tabla4[[#This Row],[Index]]</f>
        <v>576</v>
      </c>
      <c r="N397">
        <f>+VLOOKUP(Tabla4[[#This Row],[Columna2]],Variables_SINIM[],2,0)</f>
        <v>3</v>
      </c>
      <c r="O397" t="str">
        <f>+VLOOKUP(Tabla4[[#This Row],[Columna2]],Variables_SINIM[],3,0)</f>
        <v>Educación Municipal</v>
      </c>
      <c r="P397" t="str">
        <f>+VLOOKUP(Tabla4[[#This Row],[Columna2]],Variables_SINIM[],4,0)</f>
        <v>G</v>
      </c>
      <c r="Q397" t="str">
        <f>+VLOOKUP(Tabla4[[#This Row],[Columna2]],Variables_SINIM[],5,0)</f>
        <v>Establecimientos de Educación Municipal</v>
      </c>
    </row>
    <row r="398" spans="1:17">
      <c r="A398" t="str">
        <f t="shared" si="6"/>
        <v xml:space="preserve">MTEPRC </v>
      </c>
      <c r="B398">
        <v>413</v>
      </c>
      <c r="C398" t="s">
        <v>2176</v>
      </c>
      <c r="D398" t="s">
        <v>1664</v>
      </c>
      <c r="E398" t="s">
        <v>1665</v>
      </c>
      <c r="F398" t="s">
        <v>1666</v>
      </c>
      <c r="G398" t="s">
        <v>1291</v>
      </c>
      <c r="H398" t="s">
        <v>534</v>
      </c>
      <c r="I398" t="s">
        <v>1244</v>
      </c>
      <c r="J398" t="s">
        <v>2177</v>
      </c>
      <c r="L398">
        <f>+Tabla4[[#This Row],[Index]]</f>
        <v>413</v>
      </c>
      <c r="M398" t="s">
        <v>2178</v>
      </c>
      <c r="N398" t="e">
        <f>+VLOOKUP(Tabla4[[#This Row],[Columna2]],Variables_SINIM[],2,0)</f>
        <v>#N/A</v>
      </c>
      <c r="O398" t="e">
        <f>+VLOOKUP(Tabla4[[#This Row],[Columna2]],Variables_SINIM[],3,0)</f>
        <v>#N/A</v>
      </c>
      <c r="P398" t="e">
        <f>+VLOOKUP(Tabla4[[#This Row],[Columna2]],Variables_SINIM[],4,0)</f>
        <v>#N/A</v>
      </c>
      <c r="Q398" t="e">
        <f>+VLOOKUP(Tabla4[[#This Row],[Columna2]],Variables_SINIM[],5,0)</f>
        <v>#N/A</v>
      </c>
    </row>
    <row r="399" spans="1:17">
      <c r="A399" t="str">
        <f t="shared" si="6"/>
        <v>MTEPRM</v>
      </c>
      <c r="B399">
        <v>414</v>
      </c>
      <c r="C399" t="s">
        <v>2179</v>
      </c>
      <c r="D399" t="s">
        <v>1664</v>
      </c>
      <c r="E399" t="s">
        <v>1665</v>
      </c>
      <c r="F399" t="s">
        <v>1666</v>
      </c>
      <c r="G399" t="s">
        <v>1291</v>
      </c>
      <c r="H399" t="s">
        <v>536</v>
      </c>
      <c r="I399" t="s">
        <v>1244</v>
      </c>
      <c r="J399" t="s">
        <v>537</v>
      </c>
      <c r="L399">
        <f>+Tabla4[[#This Row],[Index]]</f>
        <v>414</v>
      </c>
      <c r="M399" t="s">
        <v>2180</v>
      </c>
      <c r="N399">
        <f>+VLOOKUP(Tabla4[[#This Row],[Columna2]],Variables_SINIM[],2,0)</f>
        <v>3</v>
      </c>
      <c r="O399" t="str">
        <f>+VLOOKUP(Tabla4[[#This Row],[Columna2]],Variables_SINIM[],3,0)</f>
        <v>Educación Municipal</v>
      </c>
      <c r="P399" t="str">
        <f>+VLOOKUP(Tabla4[[#This Row],[Columna2]],Variables_SINIM[],4,0)</f>
        <v>G</v>
      </c>
      <c r="Q399" t="str">
        <f>+VLOOKUP(Tabla4[[#This Row],[Columna2]],Variables_SINIM[],5,0)</f>
        <v>Establecimientos de Educación Municipal</v>
      </c>
    </row>
    <row r="400" spans="1:17">
      <c r="A400" t="str">
        <f t="shared" si="6"/>
        <v>MTFCE</v>
      </c>
      <c r="B400">
        <v>304</v>
      </c>
      <c r="C400" t="s">
        <v>1856</v>
      </c>
      <c r="D400" t="s">
        <v>1366</v>
      </c>
      <c r="E400" t="s">
        <v>1857</v>
      </c>
      <c r="F400" t="s">
        <v>1217</v>
      </c>
      <c r="G400" t="s">
        <v>1294</v>
      </c>
      <c r="H400" t="s">
        <v>685</v>
      </c>
      <c r="I400" t="s">
        <v>301</v>
      </c>
      <c r="J400" t="s">
        <v>686</v>
      </c>
      <c r="L400">
        <f>+Tabla4[[#This Row],[Index]]</f>
        <v>304</v>
      </c>
      <c r="M400" t="s">
        <v>1858</v>
      </c>
      <c r="N400">
        <f>+VLOOKUP(Tabla4[[#This Row],[Columna2]],Variables_SINIM[],2,0)</f>
        <v>4</v>
      </c>
      <c r="O400" t="str">
        <f>+VLOOKUP(Tabla4[[#This Row],[Columna2]],Variables_SINIM[],3,0)</f>
        <v>Salud Municipal</v>
      </c>
      <c r="P400" t="str">
        <f>+VLOOKUP(Tabla4[[#This Row],[Columna2]],Variables_SINIM[],4,0)</f>
        <v>F</v>
      </c>
      <c r="Q400" t="str">
        <f>+VLOOKUP(Tabla4[[#This Row],[Columna2]],Variables_SINIM[],5,0)</f>
        <v>Recursos Humanos en Salud</v>
      </c>
    </row>
    <row r="401" spans="1:17">
      <c r="A401" t="str">
        <f t="shared" si="6"/>
        <v>MTFCM</v>
      </c>
      <c r="B401">
        <v>305</v>
      </c>
      <c r="C401" t="s">
        <v>1859</v>
      </c>
      <c r="D401" t="s">
        <v>1366</v>
      </c>
      <c r="E401" t="s">
        <v>1857</v>
      </c>
      <c r="F401" t="s">
        <v>1217</v>
      </c>
      <c r="G401" t="s">
        <v>1294</v>
      </c>
      <c r="H401" t="s">
        <v>695</v>
      </c>
      <c r="I401" t="s">
        <v>1244</v>
      </c>
      <c r="J401" t="s">
        <v>696</v>
      </c>
      <c r="L401">
        <f>+Tabla4[[#This Row],[Index]]</f>
        <v>305</v>
      </c>
      <c r="M401" t="s">
        <v>1860</v>
      </c>
      <c r="N401">
        <f>+VLOOKUP(Tabla4[[#This Row],[Columna2]],Variables_SINIM[],2,0)</f>
        <v>4</v>
      </c>
      <c r="O401" t="str">
        <f>+VLOOKUP(Tabla4[[#This Row],[Columna2]],Variables_SINIM[],3,0)</f>
        <v>Salud Municipal</v>
      </c>
      <c r="P401" t="str">
        <f>+VLOOKUP(Tabla4[[#This Row],[Columna2]],Variables_SINIM[],4,0)</f>
        <v>F</v>
      </c>
      <c r="Q401" t="str">
        <f>+VLOOKUP(Tabla4[[#This Row],[Columna2]],Variables_SINIM[],5,0)</f>
        <v>Recursos Humanos en Salud</v>
      </c>
    </row>
    <row r="402" spans="1:17">
      <c r="A402" t="str">
        <f t="shared" si="6"/>
        <v>MTFCOTR</v>
      </c>
      <c r="B402">
        <v>311</v>
      </c>
      <c r="C402" t="s">
        <v>1872</v>
      </c>
      <c r="D402" t="s">
        <v>1366</v>
      </c>
      <c r="E402" t="s">
        <v>1873</v>
      </c>
      <c r="F402" t="s">
        <v>1217</v>
      </c>
      <c r="G402" t="s">
        <v>1294</v>
      </c>
      <c r="H402" t="s">
        <v>1874</v>
      </c>
      <c r="I402" t="s">
        <v>1244</v>
      </c>
      <c r="J402" t="s">
        <v>720</v>
      </c>
      <c r="L402">
        <f>+Tabla4[[#This Row],[Index]]</f>
        <v>311</v>
      </c>
      <c r="M402" t="s">
        <v>1875</v>
      </c>
      <c r="N402">
        <f>+VLOOKUP(Tabla4[[#This Row],[Columna2]],Variables_SINIM[],2,0)</f>
        <v>4</v>
      </c>
      <c r="O402" t="str">
        <f>+VLOOKUP(Tabla4[[#This Row],[Columna2]],Variables_SINIM[],3,0)</f>
        <v>Salud Municipal</v>
      </c>
      <c r="P402" t="str">
        <f>+VLOOKUP(Tabla4[[#This Row],[Columna2]],Variables_SINIM[],4,0)</f>
        <v>F</v>
      </c>
      <c r="Q402" t="str">
        <f>+VLOOKUP(Tabla4[[#This Row],[Columna2]],Variables_SINIM[],5,0)</f>
        <v>Recursos Humanos en Salud</v>
      </c>
    </row>
    <row r="403" spans="1:17">
      <c r="A403" t="str">
        <f t="shared" si="6"/>
        <v>MTFFOND</v>
      </c>
      <c r="B403">
        <v>417</v>
      </c>
      <c r="C403" t="s">
        <v>2189</v>
      </c>
      <c r="D403" t="s">
        <v>1366</v>
      </c>
      <c r="E403" t="s">
        <v>2190</v>
      </c>
      <c r="F403" t="s">
        <v>1217</v>
      </c>
      <c r="G403" t="s">
        <v>1294</v>
      </c>
      <c r="H403" t="s">
        <v>687</v>
      </c>
      <c r="I403" t="s">
        <v>1244</v>
      </c>
      <c r="J403" t="s">
        <v>688</v>
      </c>
      <c r="L403">
        <f>+Tabla4[[#This Row],[Index]]</f>
        <v>417</v>
      </c>
      <c r="M403" t="s">
        <v>2191</v>
      </c>
      <c r="N403">
        <f>+VLOOKUP(Tabla4[[#This Row],[Columna2]],Variables_SINIM[],2,0)</f>
        <v>4</v>
      </c>
      <c r="O403" t="str">
        <f>+VLOOKUP(Tabla4[[#This Row],[Columna2]],Variables_SINIM[],3,0)</f>
        <v>Salud Municipal</v>
      </c>
      <c r="P403" t="str">
        <f>+VLOOKUP(Tabla4[[#This Row],[Columna2]],Variables_SINIM[],4,0)</f>
        <v>F</v>
      </c>
      <c r="Q403" t="str">
        <f>+VLOOKUP(Tabla4[[#This Row],[Columna2]],Variables_SINIM[],5,0)</f>
        <v>Recursos Humanos en Salud</v>
      </c>
    </row>
    <row r="404" spans="1:17">
      <c r="A404" t="str">
        <f t="shared" si="6"/>
        <v>MTFGER</v>
      </c>
      <c r="B404">
        <v>418</v>
      </c>
      <c r="C404" t="s">
        <v>2192</v>
      </c>
      <c r="D404" t="s">
        <v>1366</v>
      </c>
      <c r="E404" t="s">
        <v>2193</v>
      </c>
      <c r="F404" t="s">
        <v>1217</v>
      </c>
      <c r="G404" t="s">
        <v>1294</v>
      </c>
      <c r="H404" t="s">
        <v>689</v>
      </c>
      <c r="I404" t="s">
        <v>1244</v>
      </c>
      <c r="J404" t="s">
        <v>690</v>
      </c>
      <c r="L404">
        <f>+Tabla4[[#This Row],[Index]]</f>
        <v>418</v>
      </c>
      <c r="M404" t="s">
        <v>2194</v>
      </c>
      <c r="N404">
        <f>+VLOOKUP(Tabla4[[#This Row],[Columna2]],Variables_SINIM[],2,0)</f>
        <v>4</v>
      </c>
      <c r="O404" t="str">
        <f>+VLOOKUP(Tabla4[[#This Row],[Columna2]],Variables_SINIM[],3,0)</f>
        <v>Salud Municipal</v>
      </c>
      <c r="P404" t="str">
        <f>+VLOOKUP(Tabla4[[#This Row],[Columna2]],Variables_SINIM[],4,0)</f>
        <v>F</v>
      </c>
      <c r="Q404" t="str">
        <f>+VLOOKUP(Tabla4[[#This Row],[Columna2]],Variables_SINIM[],5,0)</f>
        <v>Recursos Humanos en Salud</v>
      </c>
    </row>
    <row r="405" spans="1:17">
      <c r="A405" t="str">
        <f t="shared" si="6"/>
        <v>MTFKINE</v>
      </c>
      <c r="B405">
        <v>419</v>
      </c>
      <c r="C405" t="s">
        <v>2195</v>
      </c>
      <c r="D405" t="s">
        <v>1366</v>
      </c>
      <c r="E405" t="s">
        <v>2196</v>
      </c>
      <c r="F405" t="s">
        <v>1217</v>
      </c>
      <c r="G405" t="s">
        <v>1294</v>
      </c>
      <c r="H405" t="s">
        <v>691</v>
      </c>
      <c r="I405" t="s">
        <v>1244</v>
      </c>
      <c r="J405" t="s">
        <v>692</v>
      </c>
      <c r="L405">
        <f>+Tabla4[[#This Row],[Index]]</f>
        <v>419</v>
      </c>
      <c r="M405" t="s">
        <v>2197</v>
      </c>
      <c r="N405">
        <f>+VLOOKUP(Tabla4[[#This Row],[Columna2]],Variables_SINIM[],2,0)</f>
        <v>4</v>
      </c>
      <c r="O405" t="str">
        <f>+VLOOKUP(Tabla4[[#This Row],[Columna2]],Variables_SINIM[],3,0)</f>
        <v>Salud Municipal</v>
      </c>
      <c r="P405" t="str">
        <f>+VLOOKUP(Tabla4[[#This Row],[Columna2]],Variables_SINIM[],4,0)</f>
        <v>F</v>
      </c>
      <c r="Q405" t="str">
        <f>+VLOOKUP(Tabla4[[#This Row],[Columna2]],Variables_SINIM[],5,0)</f>
        <v>Recursos Humanos en Salud</v>
      </c>
    </row>
    <row r="406" spans="1:17">
      <c r="A406" t="str">
        <f t="shared" si="6"/>
        <v>MTFMATRO</v>
      </c>
      <c r="B406">
        <v>420</v>
      </c>
      <c r="C406" t="s">
        <v>2198</v>
      </c>
      <c r="D406" t="s">
        <v>1366</v>
      </c>
      <c r="E406" t="s">
        <v>2199</v>
      </c>
      <c r="F406" t="s">
        <v>1217</v>
      </c>
      <c r="G406" t="s">
        <v>1294</v>
      </c>
      <c r="H406" t="s">
        <v>693</v>
      </c>
      <c r="I406" t="s">
        <v>1244</v>
      </c>
      <c r="J406" t="s">
        <v>694</v>
      </c>
      <c r="L406">
        <f>+Tabla4[[#This Row],[Index]]</f>
        <v>420</v>
      </c>
      <c r="M406" t="s">
        <v>2200</v>
      </c>
      <c r="N406">
        <f>+VLOOKUP(Tabla4[[#This Row],[Columna2]],Variables_SINIM[],2,0)</f>
        <v>4</v>
      </c>
      <c r="O406" t="str">
        <f>+VLOOKUP(Tabla4[[#This Row],[Columna2]],Variables_SINIM[],3,0)</f>
        <v>Salud Municipal</v>
      </c>
      <c r="P406" t="str">
        <f>+VLOOKUP(Tabla4[[#This Row],[Columna2]],Variables_SINIM[],4,0)</f>
        <v>F</v>
      </c>
      <c r="Q406" t="str">
        <f>+VLOOKUP(Tabla4[[#This Row],[Columna2]],Variables_SINIM[],5,0)</f>
        <v>Recursos Humanos en Salud</v>
      </c>
    </row>
    <row r="407" spans="1:17">
      <c r="A407" t="str">
        <f t="shared" si="6"/>
        <v>MTFNUTRI</v>
      </c>
      <c r="B407">
        <v>421</v>
      </c>
      <c r="C407" t="s">
        <v>2201</v>
      </c>
      <c r="D407" t="s">
        <v>1366</v>
      </c>
      <c r="E407" t="s">
        <v>2202</v>
      </c>
      <c r="F407" t="s">
        <v>1217</v>
      </c>
      <c r="G407" t="s">
        <v>1294</v>
      </c>
      <c r="H407" t="s">
        <v>697</v>
      </c>
      <c r="I407" t="s">
        <v>1244</v>
      </c>
      <c r="J407" t="s">
        <v>698</v>
      </c>
      <c r="L407">
        <f>+Tabla4[[#This Row],[Index]]</f>
        <v>421</v>
      </c>
      <c r="M407" t="s">
        <v>2203</v>
      </c>
      <c r="N407">
        <f>+VLOOKUP(Tabla4[[#This Row],[Columna2]],Variables_SINIM[],2,0)</f>
        <v>4</v>
      </c>
      <c r="O407" t="str">
        <f>+VLOOKUP(Tabla4[[#This Row],[Columna2]],Variables_SINIM[],3,0)</f>
        <v>Salud Municipal</v>
      </c>
      <c r="P407" t="str">
        <f>+VLOOKUP(Tabla4[[#This Row],[Columna2]],Variables_SINIM[],4,0)</f>
        <v>F</v>
      </c>
      <c r="Q407" t="str">
        <f>+VLOOKUP(Tabla4[[#This Row],[Columna2]],Variables_SINIM[],5,0)</f>
        <v>Recursos Humanos en Salud</v>
      </c>
    </row>
    <row r="408" spans="1:17">
      <c r="A408" t="str">
        <f t="shared" si="6"/>
        <v>MTFODON</v>
      </c>
      <c r="B408">
        <v>422</v>
      </c>
      <c r="C408" t="s">
        <v>2204</v>
      </c>
      <c r="D408" t="s">
        <v>1366</v>
      </c>
      <c r="E408" t="s">
        <v>2205</v>
      </c>
      <c r="F408" t="s">
        <v>1217</v>
      </c>
      <c r="G408" t="s">
        <v>1294</v>
      </c>
      <c r="H408" t="s">
        <v>699</v>
      </c>
      <c r="I408" t="s">
        <v>1244</v>
      </c>
      <c r="J408" t="s">
        <v>700</v>
      </c>
      <c r="L408">
        <f>+Tabla4[[#This Row],[Index]]</f>
        <v>422</v>
      </c>
      <c r="M408" t="s">
        <v>2206</v>
      </c>
      <c r="N408">
        <f>+VLOOKUP(Tabla4[[#This Row],[Columna2]],Variables_SINIM[],2,0)</f>
        <v>4</v>
      </c>
      <c r="O408" t="str">
        <f>+VLOOKUP(Tabla4[[#This Row],[Columna2]],Variables_SINIM[],3,0)</f>
        <v>Salud Municipal</v>
      </c>
      <c r="P408" t="str">
        <f>+VLOOKUP(Tabla4[[#This Row],[Columna2]],Variables_SINIM[],4,0)</f>
        <v>F</v>
      </c>
      <c r="Q408" t="str">
        <f>+VLOOKUP(Tabla4[[#This Row],[Columna2]],Variables_SINIM[],5,0)</f>
        <v>Recursos Humanos en Salud</v>
      </c>
    </row>
    <row r="409" spans="1:17">
      <c r="A409" t="str">
        <f t="shared" si="6"/>
        <v>MTFPSICO</v>
      </c>
      <c r="B409">
        <v>423</v>
      </c>
      <c r="C409" t="s">
        <v>2207</v>
      </c>
      <c r="D409" t="s">
        <v>1366</v>
      </c>
      <c r="E409" t="s">
        <v>2208</v>
      </c>
      <c r="F409" t="s">
        <v>1217</v>
      </c>
      <c r="G409" t="s">
        <v>1294</v>
      </c>
      <c r="H409" t="s">
        <v>701</v>
      </c>
      <c r="I409" t="s">
        <v>1244</v>
      </c>
      <c r="J409" t="s">
        <v>702</v>
      </c>
      <c r="L409">
        <f>+Tabla4[[#This Row],[Index]]</f>
        <v>423</v>
      </c>
      <c r="M409" t="s">
        <v>2209</v>
      </c>
      <c r="N409">
        <f>+VLOOKUP(Tabla4[[#This Row],[Columna2]],Variables_SINIM[],2,0)</f>
        <v>4</v>
      </c>
      <c r="O409" t="str">
        <f>+VLOOKUP(Tabla4[[#This Row],[Columna2]],Variables_SINIM[],3,0)</f>
        <v>Salud Municipal</v>
      </c>
      <c r="P409" t="str">
        <f>+VLOOKUP(Tabla4[[#This Row],[Columna2]],Variables_SINIM[],4,0)</f>
        <v>F</v>
      </c>
      <c r="Q409" t="str">
        <f>+VLOOKUP(Tabla4[[#This Row],[Columna2]],Variables_SINIM[],5,0)</f>
        <v>Recursos Humanos en Salud</v>
      </c>
    </row>
    <row r="410" spans="1:17">
      <c r="A410" t="str">
        <f t="shared" si="6"/>
        <v>MTFPSIQ</v>
      </c>
      <c r="B410">
        <v>424</v>
      </c>
      <c r="C410" t="s">
        <v>2210</v>
      </c>
      <c r="D410" t="s">
        <v>1366</v>
      </c>
      <c r="E410" t="s">
        <v>2211</v>
      </c>
      <c r="F410" t="s">
        <v>1217</v>
      </c>
      <c r="G410" t="s">
        <v>1294</v>
      </c>
      <c r="H410" t="s">
        <v>703</v>
      </c>
      <c r="I410" t="s">
        <v>1244</v>
      </c>
      <c r="J410" t="s">
        <v>704</v>
      </c>
      <c r="L410">
        <f>+Tabla4[[#This Row],[Index]]</f>
        <v>424</v>
      </c>
      <c r="M410" t="s">
        <v>2212</v>
      </c>
      <c r="N410">
        <f>+VLOOKUP(Tabla4[[#This Row],[Columna2]],Variables_SINIM[],2,0)</f>
        <v>4</v>
      </c>
      <c r="O410" t="str">
        <f>+VLOOKUP(Tabla4[[#This Row],[Columna2]],Variables_SINIM[],3,0)</f>
        <v>Salud Municipal</v>
      </c>
      <c r="P410" t="str">
        <f>+VLOOKUP(Tabla4[[#This Row],[Columna2]],Variables_SINIM[],4,0)</f>
        <v>F</v>
      </c>
      <c r="Q410" t="str">
        <f>+VLOOKUP(Tabla4[[#This Row],[Columna2]],Variables_SINIM[],5,0)</f>
        <v>Recursos Humanos en Salud</v>
      </c>
    </row>
    <row r="411" spans="1:17">
      <c r="A411" t="str">
        <f t="shared" si="6"/>
        <v>MTFTECENF</v>
      </c>
      <c r="B411">
        <v>425</v>
      </c>
      <c r="C411" t="s">
        <v>2213</v>
      </c>
      <c r="D411" t="s">
        <v>1366</v>
      </c>
      <c r="E411" t="s">
        <v>2214</v>
      </c>
      <c r="F411" t="s">
        <v>1217</v>
      </c>
      <c r="G411" t="s">
        <v>1294</v>
      </c>
      <c r="H411" t="s">
        <v>2215</v>
      </c>
      <c r="I411" t="s">
        <v>1244</v>
      </c>
      <c r="J411" t="s">
        <v>706</v>
      </c>
      <c r="L411">
        <f>+Tabla4[[#This Row],[Index]]</f>
        <v>425</v>
      </c>
      <c r="M411" t="s">
        <v>2216</v>
      </c>
      <c r="N411">
        <f>+VLOOKUP(Tabla4[[#This Row],[Columna2]],Variables_SINIM[],2,0)</f>
        <v>4</v>
      </c>
      <c r="O411" t="str">
        <f>+VLOOKUP(Tabla4[[#This Row],[Columna2]],Variables_SINIM[],3,0)</f>
        <v>Salud Municipal</v>
      </c>
      <c r="P411" t="str">
        <f>+VLOOKUP(Tabla4[[#This Row],[Columna2]],Variables_SINIM[],4,0)</f>
        <v>F</v>
      </c>
      <c r="Q411" t="str">
        <f>+VLOOKUP(Tabla4[[#This Row],[Columna2]],Variables_SINIM[],5,0)</f>
        <v>Recursos Humanos en Salud</v>
      </c>
    </row>
    <row r="412" spans="1:17">
      <c r="A412" t="str">
        <f t="shared" si="6"/>
        <v>MTFTECMED</v>
      </c>
      <c r="B412">
        <v>426</v>
      </c>
      <c r="C412" t="s">
        <v>2217</v>
      </c>
      <c r="D412" t="s">
        <v>1366</v>
      </c>
      <c r="E412" t="s">
        <v>2218</v>
      </c>
      <c r="F412" t="s">
        <v>1217</v>
      </c>
      <c r="G412" t="s">
        <v>1294</v>
      </c>
      <c r="H412" t="s">
        <v>707</v>
      </c>
      <c r="I412" t="s">
        <v>1244</v>
      </c>
      <c r="J412" t="s">
        <v>708</v>
      </c>
      <c r="L412">
        <f>+Tabla4[[#This Row],[Index]]</f>
        <v>426</v>
      </c>
      <c r="M412" t="s">
        <v>2219</v>
      </c>
      <c r="N412">
        <f>+VLOOKUP(Tabla4[[#This Row],[Columna2]],Variables_SINIM[],2,0)</f>
        <v>4</v>
      </c>
      <c r="O412" t="str">
        <f>+VLOOKUP(Tabla4[[#This Row],[Columna2]],Variables_SINIM[],3,0)</f>
        <v>Salud Municipal</v>
      </c>
      <c r="P412" t="str">
        <f>+VLOOKUP(Tabla4[[#This Row],[Columna2]],Variables_SINIM[],4,0)</f>
        <v>F</v>
      </c>
      <c r="Q412" t="str">
        <f>+VLOOKUP(Tabla4[[#This Row],[Columna2]],Variables_SINIM[],5,0)</f>
        <v>Recursos Humanos en Salud</v>
      </c>
    </row>
    <row r="413" spans="1:17">
      <c r="A413" t="str">
        <f t="shared" si="6"/>
        <v>MTPATSLE</v>
      </c>
      <c r="B413">
        <v>410</v>
      </c>
      <c r="C413" t="s">
        <v>2167</v>
      </c>
      <c r="D413" t="s">
        <v>1366</v>
      </c>
      <c r="E413" t="s">
        <v>2168</v>
      </c>
      <c r="F413" t="s">
        <v>1217</v>
      </c>
      <c r="G413" t="s">
        <v>1291</v>
      </c>
      <c r="H413" t="s">
        <v>499</v>
      </c>
      <c r="I413" t="s">
        <v>1244</v>
      </c>
      <c r="J413" t="s">
        <v>500</v>
      </c>
      <c r="L413">
        <f>+Tabla4[[#This Row],[Index]]</f>
        <v>410</v>
      </c>
      <c r="M413" t="s">
        <v>2169</v>
      </c>
      <c r="N413">
        <f>+VLOOKUP(Tabla4[[#This Row],[Columna2]],Variables_SINIM[],2,0)</f>
        <v>3</v>
      </c>
      <c r="O413" t="str">
        <f>+VLOOKUP(Tabla4[[#This Row],[Columna2]],Variables_SINIM[],3,0)</f>
        <v>Educación Municipal</v>
      </c>
      <c r="P413" t="str">
        <f>+VLOOKUP(Tabla4[[#This Row],[Columna2]],Variables_SINIM[],4,0)</f>
        <v>F</v>
      </c>
      <c r="Q413" t="str">
        <f>+VLOOKUP(Tabla4[[#This Row],[Columna2]],Variables_SINIM[],5,0)</f>
        <v>Recursos Humanos en Sector Educación</v>
      </c>
    </row>
    <row r="414" spans="1:17">
      <c r="A414" t="str">
        <f t="shared" si="6"/>
        <v>MTPD</v>
      </c>
      <c r="B414">
        <v>227</v>
      </c>
      <c r="C414" t="s">
        <v>1648</v>
      </c>
      <c r="D414" t="s">
        <v>1366</v>
      </c>
      <c r="E414" t="s">
        <v>1618</v>
      </c>
      <c r="F414" t="s">
        <v>1217</v>
      </c>
      <c r="G414" t="s">
        <v>1291</v>
      </c>
      <c r="H414" t="s">
        <v>517</v>
      </c>
      <c r="I414" t="s">
        <v>1244</v>
      </c>
      <c r="J414" t="s">
        <v>518</v>
      </c>
      <c r="L414">
        <f>+Tabla4[[#This Row],[Index]]</f>
        <v>227</v>
      </c>
      <c r="M414" t="s">
        <v>1649</v>
      </c>
      <c r="N414">
        <f>+VLOOKUP(Tabla4[[#This Row],[Columna2]],Variables_SINIM[],2,0)</f>
        <v>3</v>
      </c>
      <c r="O414" t="str">
        <f>+VLOOKUP(Tabla4[[#This Row],[Columna2]],Variables_SINIM[],3,0)</f>
        <v>Educación Municipal</v>
      </c>
      <c r="P414" t="str">
        <f>+VLOOKUP(Tabla4[[#This Row],[Columna2]],Variables_SINIM[],4,0)</f>
        <v>F</v>
      </c>
      <c r="Q414" t="str">
        <f>+VLOOKUP(Tabla4[[#This Row],[Columna2]],Variables_SINIM[],5,0)</f>
        <v>Recursos Humanos en Sector Educación</v>
      </c>
    </row>
    <row r="415" spans="1:17">
      <c r="A415" t="str">
        <f t="shared" si="6"/>
        <v>MTPDTSLE</v>
      </c>
      <c r="B415">
        <v>411</v>
      </c>
      <c r="C415" t="s">
        <v>2170</v>
      </c>
      <c r="D415" t="s">
        <v>1366</v>
      </c>
      <c r="E415" t="s">
        <v>2168</v>
      </c>
      <c r="F415" t="s">
        <v>1217</v>
      </c>
      <c r="G415" t="s">
        <v>1291</v>
      </c>
      <c r="H415" t="s">
        <v>2171</v>
      </c>
      <c r="I415" t="s">
        <v>1244</v>
      </c>
      <c r="J415" t="s">
        <v>502</v>
      </c>
      <c r="L415">
        <f>+Tabla4[[#This Row],[Index]]</f>
        <v>411</v>
      </c>
      <c r="M415" t="s">
        <v>2172</v>
      </c>
      <c r="N415">
        <f>+VLOOKUP(Tabla4[[#This Row],[Columna2]],Variables_SINIM[],2,0)</f>
        <v>3</v>
      </c>
      <c r="O415" t="str">
        <f>+VLOOKUP(Tabla4[[#This Row],[Columna2]],Variables_SINIM[],3,0)</f>
        <v>Educación Municipal</v>
      </c>
      <c r="P415" t="str">
        <f>+VLOOKUP(Tabla4[[#This Row],[Columna2]],Variables_SINIM[],4,0)</f>
        <v>F</v>
      </c>
      <c r="Q415" t="str">
        <f>+VLOOKUP(Tabla4[[#This Row],[Columna2]],Variables_SINIM[],5,0)</f>
        <v>Recursos Humanos en Sector Educación</v>
      </c>
    </row>
    <row r="416" spans="1:17">
      <c r="A416" t="str">
        <f t="shared" si="6"/>
        <v>MTPHH</v>
      </c>
      <c r="B416">
        <v>153</v>
      </c>
      <c r="C416" t="s">
        <v>2400</v>
      </c>
      <c r="D416" t="s">
        <v>1366</v>
      </c>
      <c r="E416" t="s">
        <v>9</v>
      </c>
      <c r="F416" t="s">
        <v>1217</v>
      </c>
      <c r="G416" t="s">
        <v>1068</v>
      </c>
      <c r="H416" t="s">
        <v>1448</v>
      </c>
      <c r="I416" t="s">
        <v>301</v>
      </c>
      <c r="J416" t="s">
        <v>993</v>
      </c>
      <c r="L416">
        <f>+Tabla4[[#This Row],[Index]]</f>
        <v>153</v>
      </c>
      <c r="M416" t="s">
        <v>1449</v>
      </c>
      <c r="N416">
        <f>+VLOOKUP(Tabla4[[#This Row],[Columna2]],Variables_SINIM[],2,0)</f>
        <v>8</v>
      </c>
      <c r="O416" t="str">
        <f>+VLOOKUP(Tabla4[[#This Row],[Columna2]],Variables_SINIM[],3,0)</f>
        <v>Género</v>
      </c>
      <c r="P416" t="str">
        <f>+VLOOKUP(Tabla4[[#This Row],[Columna2]],Variables_SINIM[],4,0)</f>
        <v>A</v>
      </c>
      <c r="Q416" t="str">
        <f>+VLOOKUP(Tabla4[[#This Row],[Columna2]],Variables_SINIM[],5,0)</f>
        <v>Dotación Municipal de Hombres y Mujeres</v>
      </c>
    </row>
    <row r="417" spans="1:17">
      <c r="A417" t="str">
        <f t="shared" si="6"/>
        <v>MTPHM</v>
      </c>
      <c r="B417">
        <v>152</v>
      </c>
      <c r="C417" t="s">
        <v>2406</v>
      </c>
      <c r="D417" t="s">
        <v>1366</v>
      </c>
      <c r="E417" t="s">
        <v>9</v>
      </c>
      <c r="F417" t="s">
        <v>1217</v>
      </c>
      <c r="G417" t="s">
        <v>1068</v>
      </c>
      <c r="H417" t="s">
        <v>1446</v>
      </c>
      <c r="I417" t="s">
        <v>301</v>
      </c>
      <c r="J417" t="s">
        <v>1005</v>
      </c>
      <c r="L417">
        <f>+Tabla4[[#This Row],[Index]]</f>
        <v>152</v>
      </c>
      <c r="M417" t="s">
        <v>1447</v>
      </c>
      <c r="N417">
        <f>+VLOOKUP(Tabla4[[#This Row],[Columna2]],Variables_SINIM[],2,0)</f>
        <v>8</v>
      </c>
      <c r="O417" t="str">
        <f>+VLOOKUP(Tabla4[[#This Row],[Columna2]],Variables_SINIM[],3,0)</f>
        <v>Género</v>
      </c>
      <c r="P417" t="str">
        <f>+VLOOKUP(Tabla4[[#This Row],[Columna2]],Variables_SINIM[],4,0)</f>
        <v>A</v>
      </c>
      <c r="Q417" t="str">
        <f>+VLOOKUP(Tabla4[[#This Row],[Columna2]],Variables_SINIM[],5,0)</f>
        <v>Dotación Municipal de Hombres y Mujeres</v>
      </c>
    </row>
    <row r="418" spans="1:17">
      <c r="A418" t="str">
        <f t="shared" si="6"/>
        <v>MTPHPH</v>
      </c>
      <c r="B418">
        <v>145</v>
      </c>
      <c r="C418" t="s">
        <v>2399</v>
      </c>
      <c r="D418" t="s">
        <v>1366</v>
      </c>
      <c r="E418" t="s">
        <v>9</v>
      </c>
      <c r="F418" t="s">
        <v>1217</v>
      </c>
      <c r="G418" t="s">
        <v>1068</v>
      </c>
      <c r="H418" t="s">
        <v>1432</v>
      </c>
      <c r="I418" t="s">
        <v>301</v>
      </c>
      <c r="J418" t="s">
        <v>991</v>
      </c>
      <c r="L418">
        <f>+Tabla4[[#This Row],[Index]]</f>
        <v>145</v>
      </c>
      <c r="M418" t="s">
        <v>1433</v>
      </c>
      <c r="N418">
        <f>+VLOOKUP(Tabla4[[#This Row],[Columna2]],Variables_SINIM[],2,0)</f>
        <v>8</v>
      </c>
      <c r="O418" t="str">
        <f>+VLOOKUP(Tabla4[[#This Row],[Columna2]],Variables_SINIM[],3,0)</f>
        <v>Género</v>
      </c>
      <c r="P418" t="str">
        <f>+VLOOKUP(Tabla4[[#This Row],[Columna2]],Variables_SINIM[],4,0)</f>
        <v>A</v>
      </c>
      <c r="Q418" t="str">
        <f>+VLOOKUP(Tabla4[[#This Row],[Columna2]],Variables_SINIM[],5,0)</f>
        <v>Dotación Municipal de Hombres y Mujeres</v>
      </c>
    </row>
    <row r="419" spans="1:17">
      <c r="A419" t="str">
        <f t="shared" si="6"/>
        <v>MTPHPHE</v>
      </c>
      <c r="B419">
        <v>146</v>
      </c>
      <c r="C419" t="s">
        <v>2432</v>
      </c>
      <c r="D419" t="s">
        <v>1366</v>
      </c>
      <c r="E419" t="s">
        <v>9</v>
      </c>
      <c r="F419" t="s">
        <v>1217</v>
      </c>
      <c r="G419" t="s">
        <v>1068</v>
      </c>
      <c r="H419" t="s">
        <v>1434</v>
      </c>
      <c r="I419" t="s">
        <v>301</v>
      </c>
      <c r="J419" t="s">
        <v>338</v>
      </c>
      <c r="L419">
        <f>+Tabla4[[#This Row],[Index]]</f>
        <v>146</v>
      </c>
      <c r="M419" t="s">
        <v>1435</v>
      </c>
      <c r="N419">
        <f>+VLOOKUP(Tabla4[[#This Row],[Columna2]],Variables_SINIM[],2,0)</f>
        <v>2</v>
      </c>
      <c r="O419" t="str">
        <f>+VLOOKUP(Tabla4[[#This Row],[Columna2]],Variables_SINIM[],3,0)</f>
        <v>Recursos Humanos Municipal</v>
      </c>
      <c r="P419" t="str">
        <f>+VLOOKUP(Tabla4[[#This Row],[Columna2]],Variables_SINIM[],4,0)</f>
        <v>C</v>
      </c>
      <c r="Q419" t="str">
        <f>+VLOOKUP(Tabla4[[#This Row],[Columna2]],Variables_SINIM[],5,0)</f>
        <v>Honorarios</v>
      </c>
    </row>
    <row r="420" spans="1:17">
      <c r="A420" t="str">
        <f t="shared" si="6"/>
        <v>MTPHPHI</v>
      </c>
      <c r="B420">
        <v>147</v>
      </c>
      <c r="C420" t="s">
        <v>2433</v>
      </c>
      <c r="D420" t="s">
        <v>1366</v>
      </c>
      <c r="E420" t="s">
        <v>9</v>
      </c>
      <c r="F420" t="s">
        <v>1217</v>
      </c>
      <c r="G420" t="s">
        <v>1068</v>
      </c>
      <c r="H420" t="s">
        <v>1436</v>
      </c>
      <c r="I420" t="s">
        <v>301</v>
      </c>
      <c r="J420" t="s">
        <v>340</v>
      </c>
      <c r="L420">
        <f>+Tabla4[[#This Row],[Index]]</f>
        <v>147</v>
      </c>
      <c r="M420" t="s">
        <v>1437</v>
      </c>
      <c r="N420">
        <f>+VLOOKUP(Tabla4[[#This Row],[Columna2]],Variables_SINIM[],2,0)</f>
        <v>2</v>
      </c>
      <c r="O420" t="str">
        <f>+VLOOKUP(Tabla4[[#This Row],[Columna2]],Variables_SINIM[],3,0)</f>
        <v>Recursos Humanos Municipal</v>
      </c>
      <c r="P420" t="str">
        <f>+VLOOKUP(Tabla4[[#This Row],[Columna2]],Variables_SINIM[],4,0)</f>
        <v>C</v>
      </c>
      <c r="Q420" t="str">
        <f>+VLOOKUP(Tabla4[[#This Row],[Columna2]],Variables_SINIM[],5,0)</f>
        <v>Honorarios</v>
      </c>
    </row>
    <row r="421" spans="1:17">
      <c r="A421" t="str">
        <f t="shared" si="6"/>
        <v>MTPHPM</v>
      </c>
      <c r="B421">
        <v>148</v>
      </c>
      <c r="C421" t="s">
        <v>2405</v>
      </c>
      <c r="D421" t="s">
        <v>1366</v>
      </c>
      <c r="E421" t="s">
        <v>9</v>
      </c>
      <c r="F421" t="s">
        <v>1217</v>
      </c>
      <c r="G421" t="s">
        <v>1068</v>
      </c>
      <c r="H421" t="s">
        <v>1438</v>
      </c>
      <c r="I421" t="s">
        <v>301</v>
      </c>
      <c r="J421" t="s">
        <v>1003</v>
      </c>
      <c r="L421">
        <f>+Tabla4[[#This Row],[Index]]</f>
        <v>148</v>
      </c>
      <c r="M421" t="s">
        <v>1439</v>
      </c>
      <c r="N421">
        <f>+VLOOKUP(Tabla4[[#This Row],[Columna2]],Variables_SINIM[],2,0)</f>
        <v>8</v>
      </c>
      <c r="O421" t="str">
        <f>+VLOOKUP(Tabla4[[#This Row],[Columna2]],Variables_SINIM[],3,0)</f>
        <v>Género</v>
      </c>
      <c r="P421" t="str">
        <f>+VLOOKUP(Tabla4[[#This Row],[Columna2]],Variables_SINIM[],4,0)</f>
        <v>A</v>
      </c>
      <c r="Q421" t="str">
        <f>+VLOOKUP(Tabla4[[#This Row],[Columna2]],Variables_SINIM[],5,0)</f>
        <v>Dotación Municipal de Hombres y Mujeres</v>
      </c>
    </row>
    <row r="422" spans="1:17">
      <c r="A422" t="str">
        <f t="shared" si="6"/>
        <v>MTPHPME</v>
      </c>
      <c r="B422">
        <v>149</v>
      </c>
      <c r="C422" t="s">
        <v>2434</v>
      </c>
      <c r="D422" t="s">
        <v>1366</v>
      </c>
      <c r="E422" t="s">
        <v>9</v>
      </c>
      <c r="F422" t="s">
        <v>1217</v>
      </c>
      <c r="G422" t="s">
        <v>1068</v>
      </c>
      <c r="H422" t="s">
        <v>1440</v>
      </c>
      <c r="I422" t="s">
        <v>301</v>
      </c>
      <c r="J422" t="s">
        <v>342</v>
      </c>
      <c r="L422">
        <f>+Tabla4[[#This Row],[Index]]</f>
        <v>149</v>
      </c>
      <c r="M422" t="s">
        <v>1441</v>
      </c>
      <c r="N422">
        <f>+VLOOKUP(Tabla4[[#This Row],[Columna2]],Variables_SINIM[],2,0)</f>
        <v>2</v>
      </c>
      <c r="O422" t="str">
        <f>+VLOOKUP(Tabla4[[#This Row],[Columna2]],Variables_SINIM[],3,0)</f>
        <v>Recursos Humanos Municipal</v>
      </c>
      <c r="P422" t="str">
        <f>+VLOOKUP(Tabla4[[#This Row],[Columna2]],Variables_SINIM[],4,0)</f>
        <v>C</v>
      </c>
      <c r="Q422" t="str">
        <f>+VLOOKUP(Tabla4[[#This Row],[Columna2]],Variables_SINIM[],5,0)</f>
        <v>Honorarios</v>
      </c>
    </row>
    <row r="423" spans="1:17">
      <c r="A423" t="str">
        <f t="shared" si="6"/>
        <v>MTPHPMI</v>
      </c>
      <c r="B423">
        <v>150</v>
      </c>
      <c r="C423" t="s">
        <v>2435</v>
      </c>
      <c r="D423" t="s">
        <v>1366</v>
      </c>
      <c r="E423" t="s">
        <v>9</v>
      </c>
      <c r="F423" t="s">
        <v>1217</v>
      </c>
      <c r="G423" t="s">
        <v>1068</v>
      </c>
      <c r="H423" t="s">
        <v>1442</v>
      </c>
      <c r="I423" t="s">
        <v>301</v>
      </c>
      <c r="J423" t="s">
        <v>344</v>
      </c>
      <c r="L423">
        <f>+Tabla4[[#This Row],[Index]]</f>
        <v>150</v>
      </c>
      <c r="M423" t="s">
        <v>1443</v>
      </c>
      <c r="N423">
        <f>+VLOOKUP(Tabla4[[#This Row],[Columna2]],Variables_SINIM[],2,0)</f>
        <v>2</v>
      </c>
      <c r="O423" t="str">
        <f>+VLOOKUP(Tabla4[[#This Row],[Columna2]],Variables_SINIM[],3,0)</f>
        <v>Recursos Humanos Municipal</v>
      </c>
      <c r="P423" t="str">
        <f>+VLOOKUP(Tabla4[[#This Row],[Columna2]],Variables_SINIM[],4,0)</f>
        <v>C</v>
      </c>
      <c r="Q423" t="str">
        <f>+VLOOKUP(Tabla4[[#This Row],[Columna2]],Variables_SINIM[],5,0)</f>
        <v>Honorarios</v>
      </c>
    </row>
    <row r="424" spans="1:17">
      <c r="A424" t="str">
        <f t="shared" si="6"/>
        <v>MTPND</v>
      </c>
      <c r="B424">
        <v>224</v>
      </c>
      <c r="C424" t="s">
        <v>1641</v>
      </c>
      <c r="D424" t="s">
        <v>1366</v>
      </c>
      <c r="E424" t="s">
        <v>1614</v>
      </c>
      <c r="F424" t="s">
        <v>1217</v>
      </c>
      <c r="G424" t="s">
        <v>1291</v>
      </c>
      <c r="H424" t="s">
        <v>511</v>
      </c>
      <c r="I424" t="s">
        <v>1244</v>
      </c>
      <c r="J424" t="s">
        <v>512</v>
      </c>
      <c r="L424">
        <f>+Tabla4[[#This Row],[Index]]</f>
        <v>224</v>
      </c>
      <c r="M424" t="s">
        <v>1642</v>
      </c>
      <c r="N424">
        <f>+VLOOKUP(Tabla4[[#This Row],[Columna2]],Variables_SINIM[],2,0)</f>
        <v>3</v>
      </c>
      <c r="O424" t="str">
        <f>+VLOOKUP(Tabla4[[#This Row],[Columna2]],Variables_SINIM[],3,0)</f>
        <v>Educación Municipal</v>
      </c>
      <c r="P424" t="str">
        <f>+VLOOKUP(Tabla4[[#This Row],[Columna2]],Variables_SINIM[],4,0)</f>
        <v>F</v>
      </c>
      <c r="Q424" t="str">
        <f>+VLOOKUP(Tabla4[[#This Row],[Columna2]],Variables_SINIM[],5,0)</f>
        <v>Recursos Humanos en Sector Educación</v>
      </c>
    </row>
    <row r="425" spans="1:17">
      <c r="A425" t="str">
        <f t="shared" si="6"/>
        <v>MTPTSLE</v>
      </c>
      <c r="B425">
        <v>577</v>
      </c>
      <c r="C425" s="7" t="s">
        <v>2173</v>
      </c>
      <c r="D425" t="s">
        <v>1664</v>
      </c>
      <c r="F425" t="s">
        <v>1217</v>
      </c>
      <c r="G425" t="s">
        <v>1291</v>
      </c>
      <c r="H425" t="s">
        <v>503</v>
      </c>
      <c r="I425" t="s">
        <v>1244</v>
      </c>
      <c r="J425" s="7" t="s">
        <v>504</v>
      </c>
      <c r="L425">
        <f>+Tabla4[[#This Row],[Index]]</f>
        <v>577</v>
      </c>
      <c r="N425">
        <f>+VLOOKUP(Tabla4[[#This Row],[Columna2]],Variables_SINIM[],2,0)</f>
        <v>3</v>
      </c>
      <c r="O425" t="str">
        <f>+VLOOKUP(Tabla4[[#This Row],[Columna2]],Variables_SINIM[],3,0)</f>
        <v>Educación Municipal</v>
      </c>
      <c r="P425" t="str">
        <f>+VLOOKUP(Tabla4[[#This Row],[Columna2]],Variables_SINIM[],4,0)</f>
        <v>F</v>
      </c>
      <c r="Q425" t="str">
        <f>+VLOOKUP(Tabla4[[#This Row],[Columna2]],Variables_SINIM[],5,0)</f>
        <v>Recursos Humanos en Sector Educación</v>
      </c>
    </row>
    <row r="426" spans="1:17">
      <c r="A426" t="str">
        <f t="shared" si="6"/>
        <v xml:space="preserve">MTPTSLE </v>
      </c>
      <c r="B426">
        <v>412</v>
      </c>
      <c r="C426" t="s">
        <v>2173</v>
      </c>
      <c r="D426" t="s">
        <v>1366</v>
      </c>
      <c r="E426" t="s">
        <v>2168</v>
      </c>
      <c r="F426" t="s">
        <v>1217</v>
      </c>
      <c r="G426" t="s">
        <v>1291</v>
      </c>
      <c r="H426" t="s">
        <v>503</v>
      </c>
      <c r="I426" t="s">
        <v>1244</v>
      </c>
      <c r="J426" t="s">
        <v>2174</v>
      </c>
      <c r="L426">
        <f>+Tabla4[[#This Row],[Index]]</f>
        <v>412</v>
      </c>
      <c r="M426" t="s">
        <v>2175</v>
      </c>
      <c r="N426" t="e">
        <f>+VLOOKUP(Tabla4[[#This Row],[Columna2]],Variables_SINIM[],2,0)</f>
        <v>#N/A</v>
      </c>
      <c r="O426" t="e">
        <f>+VLOOKUP(Tabla4[[#This Row],[Columna2]],Variables_SINIM[],3,0)</f>
        <v>#N/A</v>
      </c>
      <c r="P426" t="e">
        <f>+VLOOKUP(Tabla4[[#This Row],[Columna2]],Variables_SINIM[],4,0)</f>
        <v>#N/A</v>
      </c>
      <c r="Q426" t="e">
        <f>+VLOOKUP(Tabla4[[#This Row],[Columna2]],Variables_SINIM[],5,0)</f>
        <v>#N/A</v>
      </c>
    </row>
    <row r="427" spans="1:17">
      <c r="A427" t="str">
        <f t="shared" si="6"/>
        <v>MTSBP</v>
      </c>
      <c r="B427">
        <v>341</v>
      </c>
      <c r="C427" t="s">
        <v>1963</v>
      </c>
      <c r="D427" t="s">
        <v>783</v>
      </c>
      <c r="E427" t="s">
        <v>1665</v>
      </c>
      <c r="F427" t="s">
        <v>1482</v>
      </c>
      <c r="G427" t="s">
        <v>1291</v>
      </c>
      <c r="H427" t="s">
        <v>781</v>
      </c>
      <c r="I427" t="s">
        <v>1244</v>
      </c>
      <c r="J427" t="s">
        <v>782</v>
      </c>
      <c r="L427">
        <f>+Tabla4[[#This Row],[Index]]</f>
        <v>341</v>
      </c>
      <c r="M427" t="s">
        <v>1964</v>
      </c>
      <c r="N427">
        <f>+VLOOKUP(Tabla4[[#This Row],[Columna2]],Variables_SINIM[],2,0)</f>
        <v>5</v>
      </c>
      <c r="O427" t="str">
        <f>+VLOOKUP(Tabla4[[#This Row],[Columna2]],Variables_SINIM[],3,0)</f>
        <v>Social y Comunitario</v>
      </c>
      <c r="P427" t="str">
        <f>+VLOOKUP(Tabla4[[#This Row],[Columna2]],Variables_SINIM[],4,0)</f>
        <v>E</v>
      </c>
      <c r="Q427" t="str">
        <f>+VLOOKUP(Tabla4[[#This Row],[Columna2]],Variables_SINIM[],5,0)</f>
        <v>Becas</v>
      </c>
    </row>
    <row r="428" spans="1:17">
      <c r="A428" t="str">
        <f t="shared" si="6"/>
        <v>MUCNO</v>
      </c>
      <c r="B428">
        <v>337</v>
      </c>
      <c r="C428" t="s">
        <v>1953</v>
      </c>
      <c r="D428" t="s">
        <v>1664</v>
      </c>
      <c r="E428" t="s">
        <v>1665</v>
      </c>
      <c r="F428" t="s">
        <v>1954</v>
      </c>
      <c r="G428" t="s">
        <v>1068</v>
      </c>
      <c r="H428" t="s">
        <v>773</v>
      </c>
      <c r="I428" t="s">
        <v>1244</v>
      </c>
      <c r="J428" t="s">
        <v>774</v>
      </c>
      <c r="L428">
        <f>+Tabla4[[#This Row],[Index]]</f>
        <v>337</v>
      </c>
      <c r="M428" t="s">
        <v>1955</v>
      </c>
      <c r="N428">
        <f>+VLOOKUP(Tabla4[[#This Row],[Columna2]],Variables_SINIM[],2,0)</f>
        <v>5</v>
      </c>
      <c r="O428" t="str">
        <f>+VLOOKUP(Tabla4[[#This Row],[Columna2]],Variables_SINIM[],3,0)</f>
        <v>Social y Comunitario</v>
      </c>
      <c r="P428" t="str">
        <f>+VLOOKUP(Tabla4[[#This Row],[Columna2]],Variables_SINIM[],4,0)</f>
        <v>D</v>
      </c>
      <c r="Q428" t="str">
        <f>+VLOOKUP(Tabla4[[#This Row],[Columna2]],Variables_SINIM[],5,0)</f>
        <v>Organizaciones Comunitarias</v>
      </c>
    </row>
    <row r="429" spans="1:17">
      <c r="A429" t="str">
        <f t="shared" si="6"/>
        <v>MVACU</v>
      </c>
      <c r="B429">
        <v>298</v>
      </c>
      <c r="C429" t="s">
        <v>1842</v>
      </c>
      <c r="D429" t="s">
        <v>1664</v>
      </c>
      <c r="E429" t="s">
        <v>1665</v>
      </c>
      <c r="F429" t="s">
        <v>1843</v>
      </c>
      <c r="G429" t="s">
        <v>1294</v>
      </c>
      <c r="H429" t="s">
        <v>672</v>
      </c>
      <c r="I429" t="s">
        <v>1244</v>
      </c>
      <c r="J429" t="s">
        <v>673</v>
      </c>
      <c r="L429">
        <f>+Tabla4[[#This Row],[Index]]</f>
        <v>298</v>
      </c>
      <c r="M429" t="s">
        <v>1844</v>
      </c>
      <c r="N429">
        <f>+VLOOKUP(Tabla4[[#This Row],[Columna2]],Variables_SINIM[],2,0)</f>
        <v>4</v>
      </c>
      <c r="O429" t="str">
        <f>+VLOOKUP(Tabla4[[#This Row],[Columna2]],Variables_SINIM[],3,0)</f>
        <v>Salud Municipal</v>
      </c>
      <c r="P429" t="str">
        <f>+VLOOKUP(Tabla4[[#This Row],[Columna2]],Variables_SINIM[],4,0)</f>
        <v>E</v>
      </c>
      <c r="Q429" t="str">
        <f>+VLOOKUP(Tabla4[[#This Row],[Columna2]],Variables_SINIM[],5,0)</f>
        <v>Red Asistencial de Salud</v>
      </c>
    </row>
    <row r="430" spans="1:17">
      <c r="A430" t="str">
        <f t="shared" si="6"/>
        <v>NPBS</v>
      </c>
      <c r="B430">
        <v>320</v>
      </c>
      <c r="C430" t="s">
        <v>1905</v>
      </c>
      <c r="D430" t="s">
        <v>1366</v>
      </c>
      <c r="E430" t="s">
        <v>1895</v>
      </c>
      <c r="F430" t="s">
        <v>1906</v>
      </c>
      <c r="G430" t="s">
        <v>1897</v>
      </c>
      <c r="H430" t="s">
        <v>737</v>
      </c>
      <c r="I430" t="s">
        <v>1244</v>
      </c>
      <c r="J430" t="s">
        <v>738</v>
      </c>
      <c r="L430">
        <f>+Tabla4[[#This Row],[Index]]</f>
        <v>320</v>
      </c>
      <c r="M430" t="s">
        <v>1907</v>
      </c>
      <c r="N430">
        <f>+VLOOKUP(Tabla4[[#This Row],[Columna2]],Variables_SINIM[],2,0)</f>
        <v>5</v>
      </c>
      <c r="O430" t="str">
        <f>+VLOOKUP(Tabla4[[#This Row],[Columna2]],Variables_SINIM[],3,0)</f>
        <v>Social y Comunitario</v>
      </c>
      <c r="P430" t="str">
        <f>+VLOOKUP(Tabla4[[#This Row],[Columna2]],Variables_SINIM[],4,0)</f>
        <v>B</v>
      </c>
      <c r="Q430" t="str">
        <f>+VLOOKUP(Tabla4[[#This Row],[Columna2]],Variables_SINIM[],5,0)</f>
        <v>Red Social (Subsidios y Pensiones)</v>
      </c>
    </row>
    <row r="431" spans="1:17">
      <c r="A431" t="str">
        <f t="shared" si="6"/>
        <v>NPBS1</v>
      </c>
      <c r="B431">
        <v>315</v>
      </c>
      <c r="C431" t="s">
        <v>1888</v>
      </c>
      <c r="D431" t="s">
        <v>1065</v>
      </c>
      <c r="E431" t="s">
        <v>1885</v>
      </c>
      <c r="F431" t="s">
        <v>1889</v>
      </c>
      <c r="G431" t="s">
        <v>1068</v>
      </c>
      <c r="H431" t="s">
        <v>727</v>
      </c>
      <c r="I431" t="s">
        <v>1069</v>
      </c>
      <c r="J431" t="s">
        <v>728</v>
      </c>
      <c r="L431">
        <f>+Tabla4[[#This Row],[Index]]</f>
        <v>315</v>
      </c>
      <c r="M431" t="s">
        <v>1890</v>
      </c>
      <c r="N431">
        <f>+VLOOKUP(Tabla4[[#This Row],[Columna2]],Variables_SINIM[],2,0)</f>
        <v>5</v>
      </c>
      <c r="O431" t="str">
        <f>+VLOOKUP(Tabla4[[#This Row],[Columna2]],Variables_SINIM[],3,0)</f>
        <v>Social y Comunitario</v>
      </c>
      <c r="P431" t="str">
        <f>+VLOOKUP(Tabla4[[#This Row],[Columna2]],Variables_SINIM[],4,0)</f>
        <v>B</v>
      </c>
      <c r="Q431" t="str">
        <f>+VLOOKUP(Tabla4[[#This Row],[Columna2]],Variables_SINIM[],5,0)</f>
        <v>Red Social (Subsidios y Pensiones)</v>
      </c>
    </row>
    <row r="432" spans="1:17">
      <c r="A432" t="str">
        <f t="shared" si="6"/>
        <v>NPBSIA</v>
      </c>
      <c r="B432">
        <v>318</v>
      </c>
      <c r="C432" t="s">
        <v>1899</v>
      </c>
      <c r="D432" t="s">
        <v>1366</v>
      </c>
      <c r="E432" t="s">
        <v>1895</v>
      </c>
      <c r="F432" t="s">
        <v>1900</v>
      </c>
      <c r="G432" t="s">
        <v>1897</v>
      </c>
      <c r="H432" t="s">
        <v>733</v>
      </c>
      <c r="I432" t="s">
        <v>1244</v>
      </c>
      <c r="J432" t="s">
        <v>734</v>
      </c>
      <c r="L432">
        <f>+Tabla4[[#This Row],[Index]]</f>
        <v>318</v>
      </c>
      <c r="M432" t="s">
        <v>1901</v>
      </c>
      <c r="N432">
        <f>+VLOOKUP(Tabla4[[#This Row],[Columna2]],Variables_SINIM[],2,0)</f>
        <v>5</v>
      </c>
      <c r="O432" t="str">
        <f>+VLOOKUP(Tabla4[[#This Row],[Columna2]],Variables_SINIM[],3,0)</f>
        <v>Social y Comunitario</v>
      </c>
      <c r="P432" t="str">
        <f>+VLOOKUP(Tabla4[[#This Row],[Columna2]],Variables_SINIM[],4,0)</f>
        <v>B</v>
      </c>
      <c r="Q432" t="str">
        <f>+VLOOKUP(Tabla4[[#This Row],[Columna2]],Variables_SINIM[],5,0)</f>
        <v>Red Social (Subsidios y Pensiones)</v>
      </c>
    </row>
    <row r="433" spans="1:17">
      <c r="A433" t="str">
        <f t="shared" si="6"/>
        <v>NPBSIM</v>
      </c>
      <c r="B433">
        <v>316</v>
      </c>
      <c r="C433" t="s">
        <v>1891</v>
      </c>
      <c r="D433" t="s">
        <v>1065</v>
      </c>
      <c r="E433" t="s">
        <v>1885</v>
      </c>
      <c r="F433" t="s">
        <v>1892</v>
      </c>
      <c r="G433" t="s">
        <v>1068</v>
      </c>
      <c r="H433" t="s">
        <v>729</v>
      </c>
      <c r="I433" t="s">
        <v>1069</v>
      </c>
      <c r="J433" t="s">
        <v>730</v>
      </c>
      <c r="L433">
        <f>+Tabla4[[#This Row],[Index]]</f>
        <v>316</v>
      </c>
      <c r="M433" t="s">
        <v>1893</v>
      </c>
      <c r="N433">
        <f>+VLOOKUP(Tabla4[[#This Row],[Columna2]],Variables_SINIM[],2,0)</f>
        <v>5</v>
      </c>
      <c r="O433" t="str">
        <f>+VLOOKUP(Tabla4[[#This Row],[Columna2]],Variables_SINIM[],3,0)</f>
        <v>Social y Comunitario</v>
      </c>
      <c r="P433" t="str">
        <f>+VLOOKUP(Tabla4[[#This Row],[Columna2]],Variables_SINIM[],4,0)</f>
        <v>B</v>
      </c>
      <c r="Q433" t="str">
        <f>+VLOOKUP(Tabla4[[#This Row],[Columna2]],Variables_SINIM[],5,0)</f>
        <v>Red Social (Subsidios y Pensiones)</v>
      </c>
    </row>
    <row r="434" spans="1:17">
      <c r="A434" t="str">
        <f t="shared" si="6"/>
        <v>NPBSVA</v>
      </c>
      <c r="B434">
        <v>319</v>
      </c>
      <c r="C434" t="s">
        <v>1902</v>
      </c>
      <c r="D434" t="s">
        <v>1366</v>
      </c>
      <c r="E434" t="s">
        <v>1895</v>
      </c>
      <c r="F434" t="s">
        <v>1903</v>
      </c>
      <c r="G434" t="s">
        <v>1897</v>
      </c>
      <c r="H434" t="s">
        <v>735</v>
      </c>
      <c r="I434" t="s">
        <v>1244</v>
      </c>
      <c r="J434" t="s">
        <v>736</v>
      </c>
      <c r="L434">
        <f>+Tabla4[[#This Row],[Index]]</f>
        <v>319</v>
      </c>
      <c r="M434" t="s">
        <v>1904</v>
      </c>
      <c r="N434">
        <f>+VLOOKUP(Tabla4[[#This Row],[Columna2]],Variables_SINIM[],2,0)</f>
        <v>5</v>
      </c>
      <c r="O434" t="str">
        <f>+VLOOKUP(Tabla4[[#This Row],[Columna2]],Variables_SINIM[],3,0)</f>
        <v>Social y Comunitario</v>
      </c>
      <c r="P434" t="str">
        <f>+VLOOKUP(Tabla4[[#This Row],[Columna2]],Variables_SINIM[],4,0)</f>
        <v>B</v>
      </c>
      <c r="Q434" t="str">
        <f>+VLOOKUP(Tabla4[[#This Row],[Columna2]],Variables_SINIM[],5,0)</f>
        <v>Red Social (Subsidios y Pensiones)</v>
      </c>
    </row>
    <row r="435" spans="1:17">
      <c r="A435" t="str">
        <f t="shared" si="6"/>
        <v>NPBSVM</v>
      </c>
      <c r="B435">
        <v>314</v>
      </c>
      <c r="C435" t="s">
        <v>1884</v>
      </c>
      <c r="D435" t="s">
        <v>1065</v>
      </c>
      <c r="E435" t="s">
        <v>1885</v>
      </c>
      <c r="F435" t="s">
        <v>1886</v>
      </c>
      <c r="G435" t="s">
        <v>1068</v>
      </c>
      <c r="H435" t="s">
        <v>725</v>
      </c>
      <c r="I435" t="s">
        <v>1069</v>
      </c>
      <c r="J435" t="s">
        <v>726</v>
      </c>
      <c r="L435">
        <f>+Tabla4[[#This Row],[Index]]</f>
        <v>314</v>
      </c>
      <c r="M435" t="s">
        <v>1887</v>
      </c>
      <c r="N435">
        <f>+VLOOKUP(Tabla4[[#This Row],[Columna2]],Variables_SINIM[],2,0)</f>
        <v>5</v>
      </c>
      <c r="O435" t="str">
        <f>+VLOOKUP(Tabla4[[#This Row],[Columna2]],Variables_SINIM[],3,0)</f>
        <v>Social y Comunitario</v>
      </c>
      <c r="P435" t="str">
        <f>+VLOOKUP(Tabla4[[#This Row],[Columna2]],Variables_SINIM[],4,0)</f>
        <v>B</v>
      </c>
      <c r="Q435" t="str">
        <f>+VLOOKUP(Tabla4[[#This Row],[Columna2]],Variables_SINIM[],5,0)</f>
        <v>Red Social (Subsidios y Pensiones)</v>
      </c>
    </row>
    <row r="436" spans="1:17">
      <c r="A436" t="str">
        <f t="shared" si="6"/>
        <v>PINVM</v>
      </c>
      <c r="B436">
        <v>561</v>
      </c>
      <c r="C436" s="6" t="s">
        <v>2355</v>
      </c>
      <c r="D436" t="s">
        <v>1366</v>
      </c>
      <c r="G436" t="s">
        <v>1291</v>
      </c>
      <c r="H436" t="s">
        <v>414</v>
      </c>
      <c r="I436" t="s">
        <v>301</v>
      </c>
      <c r="J436" s="6" t="s">
        <v>415</v>
      </c>
      <c r="L436">
        <f>+Tabla4[[#This Row],[Index]]</f>
        <v>561</v>
      </c>
      <c r="N436">
        <f>+VLOOKUP(Tabla4[[#This Row],[Columna2]],Variables_SINIM[],2,0)</f>
        <v>3</v>
      </c>
      <c r="O436" t="str">
        <f>+VLOOKUP(Tabla4[[#This Row],[Columna2]],Variables_SINIM[],3,0)</f>
        <v>Educación Municipal</v>
      </c>
      <c r="P436" t="str">
        <f>+VLOOKUP(Tabla4[[#This Row],[Columna2]],Variables_SINIM[],4,0)</f>
        <v>C</v>
      </c>
      <c r="Q436" t="str">
        <f>+VLOOKUP(Tabla4[[#This Row],[Columna2]],Variables_SINIM[],5,0)</f>
        <v>Resultados PAES</v>
      </c>
    </row>
    <row r="437" spans="1:17">
      <c r="A437" t="str">
        <f t="shared" si="6"/>
        <v>PINVP</v>
      </c>
      <c r="B437">
        <v>562</v>
      </c>
      <c r="C437" s="6" t="s">
        <v>2356</v>
      </c>
      <c r="D437" t="s">
        <v>1366</v>
      </c>
      <c r="G437" t="s">
        <v>1291</v>
      </c>
      <c r="H437" t="s">
        <v>416</v>
      </c>
      <c r="I437" t="s">
        <v>301</v>
      </c>
      <c r="J437" s="6" t="s">
        <v>417</v>
      </c>
      <c r="L437">
        <f>+Tabla4[[#This Row],[Index]]</f>
        <v>562</v>
      </c>
      <c r="N437">
        <f>+VLOOKUP(Tabla4[[#This Row],[Columna2]],Variables_SINIM[],2,0)</f>
        <v>3</v>
      </c>
      <c r="O437" t="str">
        <f>+VLOOKUP(Tabla4[[#This Row],[Columna2]],Variables_SINIM[],3,0)</f>
        <v>Educación Municipal</v>
      </c>
      <c r="P437" t="str">
        <f>+VLOOKUP(Tabla4[[#This Row],[Columna2]],Variables_SINIM[],4,0)</f>
        <v>C</v>
      </c>
      <c r="Q437" t="str">
        <f>+VLOOKUP(Tabla4[[#This Row],[Columna2]],Variables_SINIM[],5,0)</f>
        <v>Resultados PAES</v>
      </c>
    </row>
    <row r="438" spans="1:17">
      <c r="A438" t="str">
        <f t="shared" si="6"/>
        <v>PINVPS</v>
      </c>
      <c r="B438">
        <v>563</v>
      </c>
      <c r="C438" s="6" t="s">
        <v>2357</v>
      </c>
      <c r="D438" t="s">
        <v>1366</v>
      </c>
      <c r="G438" t="s">
        <v>1291</v>
      </c>
      <c r="H438" t="s">
        <v>418</v>
      </c>
      <c r="I438" t="s">
        <v>301</v>
      </c>
      <c r="J438" s="6" t="s">
        <v>419</v>
      </c>
      <c r="L438">
        <f>+Tabla4[[#This Row],[Index]]</f>
        <v>563</v>
      </c>
      <c r="N438">
        <f>+VLOOKUP(Tabla4[[#This Row],[Columna2]],Variables_SINIM[],2,0)</f>
        <v>3</v>
      </c>
      <c r="O438" t="str">
        <f>+VLOOKUP(Tabla4[[#This Row],[Columna2]],Variables_SINIM[],3,0)</f>
        <v>Educación Municipal</v>
      </c>
      <c r="P438" t="str">
        <f>+VLOOKUP(Tabla4[[#This Row],[Columna2]],Variables_SINIM[],4,0)</f>
        <v>C</v>
      </c>
      <c r="Q438" t="str">
        <f>+VLOOKUP(Tabla4[[#This Row],[Columna2]],Variables_SINIM[],5,0)</f>
        <v>Resultados PAES</v>
      </c>
    </row>
    <row r="439" spans="1:17">
      <c r="A439" t="str">
        <f t="shared" si="6"/>
        <v>PJEINVM</v>
      </c>
      <c r="B439">
        <v>564</v>
      </c>
      <c r="C439" s="6" t="s">
        <v>2358</v>
      </c>
      <c r="D439" t="s">
        <v>1366</v>
      </c>
      <c r="G439" t="s">
        <v>1291</v>
      </c>
      <c r="H439" t="s">
        <v>420</v>
      </c>
      <c r="I439" t="s">
        <v>301</v>
      </c>
      <c r="J439" s="6" t="s">
        <v>421</v>
      </c>
      <c r="L439">
        <f>+Tabla4[[#This Row],[Index]]</f>
        <v>564</v>
      </c>
      <c r="N439">
        <f>+VLOOKUP(Tabla4[[#This Row],[Columna2]],Variables_SINIM[],2,0)</f>
        <v>3</v>
      </c>
      <c r="O439" t="str">
        <f>+VLOOKUP(Tabla4[[#This Row],[Columna2]],Variables_SINIM[],3,0)</f>
        <v>Educación Municipal</v>
      </c>
      <c r="P439" t="str">
        <f>+VLOOKUP(Tabla4[[#This Row],[Columna2]],Variables_SINIM[],4,0)</f>
        <v>C</v>
      </c>
      <c r="Q439" t="str">
        <f>+VLOOKUP(Tabla4[[#This Row],[Columna2]],Variables_SINIM[],5,0)</f>
        <v>Resultados PAES</v>
      </c>
    </row>
    <row r="440" spans="1:17">
      <c r="A440" t="str">
        <f t="shared" si="6"/>
        <v>PJEINVP</v>
      </c>
      <c r="B440">
        <v>565</v>
      </c>
      <c r="C440" s="6" t="s">
        <v>2359</v>
      </c>
      <c r="D440" t="s">
        <v>1366</v>
      </c>
      <c r="G440" t="s">
        <v>1291</v>
      </c>
      <c r="H440" t="s">
        <v>422</v>
      </c>
      <c r="I440" t="s">
        <v>301</v>
      </c>
      <c r="J440" s="6" t="s">
        <v>423</v>
      </c>
      <c r="L440">
        <f>+Tabla4[[#This Row],[Index]]</f>
        <v>565</v>
      </c>
      <c r="N440">
        <f>+VLOOKUP(Tabla4[[#This Row],[Columna2]],Variables_SINIM[],2,0)</f>
        <v>3</v>
      </c>
      <c r="O440" t="str">
        <f>+VLOOKUP(Tabla4[[#This Row],[Columna2]],Variables_SINIM[],3,0)</f>
        <v>Educación Municipal</v>
      </c>
      <c r="P440" t="str">
        <f>+VLOOKUP(Tabla4[[#This Row],[Columna2]],Variables_SINIM[],4,0)</f>
        <v>C</v>
      </c>
      <c r="Q440" t="str">
        <f>+VLOOKUP(Tabla4[[#This Row],[Columna2]],Variables_SINIM[],5,0)</f>
        <v>Resultados PAES</v>
      </c>
    </row>
    <row r="441" spans="1:17">
      <c r="A441" t="str">
        <f t="shared" si="6"/>
        <v>PJEINVPS</v>
      </c>
      <c r="B441">
        <v>566</v>
      </c>
      <c r="C441" s="6" t="s">
        <v>2360</v>
      </c>
      <c r="D441" t="s">
        <v>1366</v>
      </c>
      <c r="G441" t="s">
        <v>1291</v>
      </c>
      <c r="H441" t="s">
        <v>422</v>
      </c>
      <c r="I441" t="s">
        <v>301</v>
      </c>
      <c r="J441" s="6" t="s">
        <v>424</v>
      </c>
      <c r="L441">
        <f>+Tabla4[[#This Row],[Index]]</f>
        <v>566</v>
      </c>
      <c r="N441">
        <f>+VLOOKUP(Tabla4[[#This Row],[Columna2]],Variables_SINIM[],2,0)</f>
        <v>3</v>
      </c>
      <c r="O441" t="str">
        <f>+VLOOKUP(Tabla4[[#This Row],[Columna2]],Variables_SINIM[],3,0)</f>
        <v>Educación Municipal</v>
      </c>
      <c r="P441" t="str">
        <f>+VLOOKUP(Tabla4[[#This Row],[Columna2]],Variables_SINIM[],4,0)</f>
        <v>C</v>
      </c>
      <c r="Q441" t="str">
        <f>+VLOOKUP(Tabla4[[#This Row],[Columna2]],Variables_SINIM[],5,0)</f>
        <v>Resultados PAES</v>
      </c>
    </row>
    <row r="442" spans="1:17">
      <c r="A442" t="str">
        <f t="shared" si="6"/>
        <v>RCOMPRED</v>
      </c>
      <c r="B442">
        <v>102</v>
      </c>
      <c r="C442" t="s">
        <v>1336</v>
      </c>
      <c r="D442" t="s">
        <v>1065</v>
      </c>
      <c r="E442" t="s">
        <v>1102</v>
      </c>
      <c r="F442" t="s">
        <v>1337</v>
      </c>
      <c r="G442" t="s">
        <v>1068</v>
      </c>
      <c r="H442" t="s">
        <v>243</v>
      </c>
      <c r="I442" t="s">
        <v>1069</v>
      </c>
      <c r="J442" t="s">
        <v>244</v>
      </c>
      <c r="L442">
        <f>+Tabla4[[#This Row],[Index]]</f>
        <v>102</v>
      </c>
      <c r="M442" t="s">
        <v>1338</v>
      </c>
      <c r="N442">
        <f>+VLOOKUP(Tabla4[[#This Row],[Columna2]],Variables_SINIM[],2,0)</f>
        <v>1</v>
      </c>
      <c r="O442" t="str">
        <f>+VLOOKUP(Tabla4[[#This Row],[Columna2]],Variables_SINIM[],3,0)</f>
        <v>Administración y Finanzas Municipales</v>
      </c>
      <c r="P442" t="str">
        <f>+VLOOKUP(Tabla4[[#This Row],[Columna2]],Variables_SINIM[],4,0)</f>
        <v>I</v>
      </c>
      <c r="Q442" t="str">
        <f>+VLOOKUP(Tabla4[[#This Row],[Columna2]],Variables_SINIM[],5,0)</f>
        <v>Transferencias y Compensaciones SUBDERE</v>
      </c>
    </row>
    <row r="443" spans="1:17">
      <c r="A443" t="str">
        <f t="shared" si="6"/>
        <v>RETIRO10M1</v>
      </c>
      <c r="B443">
        <v>523</v>
      </c>
      <c r="C443" t="s">
        <v>2305</v>
      </c>
      <c r="D443" t="s">
        <v>1885</v>
      </c>
      <c r="E443" t="s">
        <v>2306</v>
      </c>
      <c r="F443" t="s">
        <v>2307</v>
      </c>
      <c r="G443" t="s">
        <v>2308</v>
      </c>
      <c r="H443" t="s">
        <v>854</v>
      </c>
      <c r="I443" t="s">
        <v>1069</v>
      </c>
      <c r="J443" t="s">
        <v>855</v>
      </c>
      <c r="L443">
        <f>+Tabla4[[#This Row],[Index]]</f>
        <v>523</v>
      </c>
      <c r="M443" t="s">
        <v>2309</v>
      </c>
      <c r="N443">
        <f>+VLOOKUP(Tabla4[[#This Row],[Columna2]],Variables_SINIM[],2,0)</f>
        <v>5</v>
      </c>
      <c r="O443" t="str">
        <f>+VLOOKUP(Tabla4[[#This Row],[Columna2]],Variables_SINIM[],3,0)</f>
        <v>Social y Comunitario</v>
      </c>
      <c r="P443" t="str">
        <f>+VLOOKUP(Tabla4[[#This Row],[Columna2]],Variables_SINIM[],4,0)</f>
        <v>Q</v>
      </c>
      <c r="Q443" t="str">
        <f>+VLOOKUP(Tabla4[[#This Row],[Columna2]],Variables_SINIM[],5,0)</f>
        <v>Retiros 10%</v>
      </c>
    </row>
    <row r="444" spans="1:17">
      <c r="A444" t="str">
        <f t="shared" si="6"/>
        <v>RETIRO10M2</v>
      </c>
      <c r="B444">
        <v>524</v>
      </c>
      <c r="C444" t="s">
        <v>2310</v>
      </c>
      <c r="D444" t="s">
        <v>1885</v>
      </c>
      <c r="E444" t="s">
        <v>2311</v>
      </c>
      <c r="F444" t="s">
        <v>2307</v>
      </c>
      <c r="G444" t="s">
        <v>2308</v>
      </c>
      <c r="H444" t="s">
        <v>856</v>
      </c>
      <c r="I444" t="s">
        <v>1069</v>
      </c>
      <c r="J444" t="s">
        <v>857</v>
      </c>
      <c r="L444">
        <f>+Tabla4[[#This Row],[Index]]</f>
        <v>524</v>
      </c>
      <c r="M444" t="s">
        <v>2312</v>
      </c>
      <c r="N444">
        <f>+VLOOKUP(Tabla4[[#This Row],[Columna2]],Variables_SINIM[],2,0)</f>
        <v>5</v>
      </c>
      <c r="O444" t="str">
        <f>+VLOOKUP(Tabla4[[#This Row],[Columna2]],Variables_SINIM[],3,0)</f>
        <v>Social y Comunitario</v>
      </c>
      <c r="P444" t="str">
        <f>+VLOOKUP(Tabla4[[#This Row],[Columna2]],Variables_SINIM[],4,0)</f>
        <v>Q</v>
      </c>
      <c r="Q444" t="str">
        <f>+VLOOKUP(Tabla4[[#This Row],[Columna2]],Variables_SINIM[],5,0)</f>
        <v>Retiros 10%</v>
      </c>
    </row>
    <row r="445" spans="1:17">
      <c r="A445" t="str">
        <f t="shared" si="6"/>
        <v>RETIRO10M3</v>
      </c>
      <c r="B445">
        <v>525</v>
      </c>
      <c r="C445" t="s">
        <v>2313</v>
      </c>
      <c r="D445" t="s">
        <v>1885</v>
      </c>
      <c r="E445" t="s">
        <v>2314</v>
      </c>
      <c r="F445" t="s">
        <v>2307</v>
      </c>
      <c r="G445" t="s">
        <v>2308</v>
      </c>
      <c r="H445" t="s">
        <v>858</v>
      </c>
      <c r="I445" t="s">
        <v>1069</v>
      </c>
      <c r="J445" t="s">
        <v>859</v>
      </c>
      <c r="L445">
        <f>+Tabla4[[#This Row],[Index]]</f>
        <v>525</v>
      </c>
      <c r="M445" t="s">
        <v>2315</v>
      </c>
      <c r="N445">
        <f>+VLOOKUP(Tabla4[[#This Row],[Columna2]],Variables_SINIM[],2,0)</f>
        <v>5</v>
      </c>
      <c r="O445" t="str">
        <f>+VLOOKUP(Tabla4[[#This Row],[Columna2]],Variables_SINIM[],3,0)</f>
        <v>Social y Comunitario</v>
      </c>
      <c r="P445" t="str">
        <f>+VLOOKUP(Tabla4[[#This Row],[Columna2]],Variables_SINIM[],4,0)</f>
        <v>Q</v>
      </c>
      <c r="Q445" t="str">
        <f>+VLOOKUP(Tabla4[[#This Row],[Columna2]],Variables_SINIM[],5,0)</f>
        <v>Retiros 10%</v>
      </c>
    </row>
    <row r="446" spans="1:17">
      <c r="A446" t="str">
        <f t="shared" si="6"/>
        <v>RETIRO10N1</v>
      </c>
      <c r="B446">
        <v>526</v>
      </c>
      <c r="C446" t="s">
        <v>2316</v>
      </c>
      <c r="D446" t="s">
        <v>1366</v>
      </c>
      <c r="E446" t="s">
        <v>2306</v>
      </c>
      <c r="F446" t="s">
        <v>2307</v>
      </c>
      <c r="G446" t="s">
        <v>2308</v>
      </c>
      <c r="H446" t="s">
        <v>860</v>
      </c>
      <c r="I446" t="s">
        <v>1244</v>
      </c>
      <c r="J446" t="s">
        <v>861</v>
      </c>
      <c r="L446">
        <f>+Tabla4[[#This Row],[Index]]</f>
        <v>526</v>
      </c>
      <c r="M446" t="s">
        <v>2317</v>
      </c>
      <c r="N446">
        <f>+VLOOKUP(Tabla4[[#This Row],[Columna2]],Variables_SINIM[],2,0)</f>
        <v>5</v>
      </c>
      <c r="O446" t="str">
        <f>+VLOOKUP(Tabla4[[#This Row],[Columna2]],Variables_SINIM[],3,0)</f>
        <v>Social y Comunitario</v>
      </c>
      <c r="P446" t="str">
        <f>+VLOOKUP(Tabla4[[#This Row],[Columna2]],Variables_SINIM[],4,0)</f>
        <v>Q</v>
      </c>
      <c r="Q446" t="str">
        <f>+VLOOKUP(Tabla4[[#This Row],[Columna2]],Variables_SINIM[],5,0)</f>
        <v>Retiros 10%</v>
      </c>
    </row>
    <row r="447" spans="1:17">
      <c r="A447" t="str">
        <f t="shared" si="6"/>
        <v>RETIRO10N2</v>
      </c>
      <c r="B447">
        <v>527</v>
      </c>
      <c r="C447" t="s">
        <v>2318</v>
      </c>
      <c r="D447" t="s">
        <v>1366</v>
      </c>
      <c r="E447" t="s">
        <v>2311</v>
      </c>
      <c r="F447" t="s">
        <v>2307</v>
      </c>
      <c r="G447" t="s">
        <v>2308</v>
      </c>
      <c r="H447" t="s">
        <v>862</v>
      </c>
      <c r="I447" t="s">
        <v>1244</v>
      </c>
      <c r="J447" t="s">
        <v>863</v>
      </c>
      <c r="L447">
        <f>+Tabla4[[#This Row],[Index]]</f>
        <v>527</v>
      </c>
      <c r="M447" t="s">
        <v>2319</v>
      </c>
      <c r="N447">
        <f>+VLOOKUP(Tabla4[[#This Row],[Columna2]],Variables_SINIM[],2,0)</f>
        <v>5</v>
      </c>
      <c r="O447" t="str">
        <f>+VLOOKUP(Tabla4[[#This Row],[Columna2]],Variables_SINIM[],3,0)</f>
        <v>Social y Comunitario</v>
      </c>
      <c r="P447" t="str">
        <f>+VLOOKUP(Tabla4[[#This Row],[Columna2]],Variables_SINIM[],4,0)</f>
        <v>Q</v>
      </c>
      <c r="Q447" t="str">
        <f>+VLOOKUP(Tabla4[[#This Row],[Columna2]],Variables_SINIM[],5,0)</f>
        <v>Retiros 10%</v>
      </c>
    </row>
    <row r="448" spans="1:17">
      <c r="A448" t="str">
        <f t="shared" si="6"/>
        <v>RETIRO10N3</v>
      </c>
      <c r="B448">
        <v>528</v>
      </c>
      <c r="C448" t="s">
        <v>2320</v>
      </c>
      <c r="D448" t="s">
        <v>1366</v>
      </c>
      <c r="E448" t="s">
        <v>2314</v>
      </c>
      <c r="F448" t="s">
        <v>2307</v>
      </c>
      <c r="G448" t="s">
        <v>2308</v>
      </c>
      <c r="H448" t="s">
        <v>864</v>
      </c>
      <c r="I448" t="s">
        <v>1244</v>
      </c>
      <c r="J448" t="s">
        <v>865</v>
      </c>
      <c r="L448">
        <f>+Tabla4[[#This Row],[Index]]</f>
        <v>528</v>
      </c>
      <c r="M448" t="s">
        <v>2321</v>
      </c>
      <c r="N448">
        <f>+VLOOKUP(Tabla4[[#This Row],[Columna2]],Variables_SINIM[],2,0)</f>
        <v>5</v>
      </c>
      <c r="O448" t="str">
        <f>+VLOOKUP(Tabla4[[#This Row],[Columna2]],Variables_SINIM[],3,0)</f>
        <v>Social y Comunitario</v>
      </c>
      <c r="P448" t="str">
        <f>+VLOOKUP(Tabla4[[#This Row],[Columna2]],Variables_SINIM[],4,0)</f>
        <v>Q</v>
      </c>
      <c r="Q448" t="str">
        <f>+VLOOKUP(Tabla4[[#This Row],[Columna2]],Variables_SINIM[],5,0)</f>
        <v>Retiros 10%</v>
      </c>
    </row>
    <row r="449" spans="1:17">
      <c r="A449" t="str">
        <f t="shared" si="6"/>
        <v>RFIMGM</v>
      </c>
      <c r="B449">
        <v>103</v>
      </c>
      <c r="C449" t="s">
        <v>1339</v>
      </c>
      <c r="D449" t="s">
        <v>1065</v>
      </c>
      <c r="E449" t="s">
        <v>1102</v>
      </c>
      <c r="F449" t="s">
        <v>1340</v>
      </c>
      <c r="G449" t="s">
        <v>1068</v>
      </c>
      <c r="H449" t="s">
        <v>245</v>
      </c>
      <c r="I449" t="s">
        <v>1069</v>
      </c>
      <c r="J449" t="s">
        <v>246</v>
      </c>
      <c r="L449">
        <f>+Tabla4[[#This Row],[Index]]</f>
        <v>103</v>
      </c>
      <c r="M449" t="s">
        <v>1341</v>
      </c>
      <c r="N449">
        <f>+VLOOKUP(Tabla4[[#This Row],[Columna2]],Variables_SINIM[],2,0)</f>
        <v>1</v>
      </c>
      <c r="O449" t="str">
        <f>+VLOOKUP(Tabla4[[#This Row],[Columna2]],Variables_SINIM[],3,0)</f>
        <v>Administración y Finanzas Municipales</v>
      </c>
      <c r="P449" t="str">
        <f>+VLOOKUP(Tabla4[[#This Row],[Columna2]],Variables_SINIM[],4,0)</f>
        <v>I</v>
      </c>
      <c r="Q449" t="str">
        <f>+VLOOKUP(Tabla4[[#This Row],[Columna2]],Variables_SINIM[],5,0)</f>
        <v>Transferencias y Compensaciones SUBDERE</v>
      </c>
    </row>
    <row r="450" spans="1:17">
      <c r="A450" t="str">
        <f t="shared" ref="A450:A505" si="7">+J450</f>
        <v>RFNDRE</v>
      </c>
      <c r="B450">
        <v>194</v>
      </c>
      <c r="C450" t="s">
        <v>1565</v>
      </c>
      <c r="D450" t="s">
        <v>1065</v>
      </c>
      <c r="E450" t="s">
        <v>1566</v>
      </c>
      <c r="F450" t="s">
        <v>1567</v>
      </c>
      <c r="G450" t="s">
        <v>1291</v>
      </c>
      <c r="H450" t="s">
        <v>443</v>
      </c>
      <c r="I450" t="s">
        <v>1069</v>
      </c>
      <c r="J450" t="s">
        <v>444</v>
      </c>
      <c r="L450">
        <f>+Tabla4[[#This Row],[Index]]</f>
        <v>194</v>
      </c>
      <c r="M450" t="s">
        <v>1568</v>
      </c>
      <c r="N450">
        <f>+VLOOKUP(Tabla4[[#This Row],[Columna2]],Variables_SINIM[],2,0)</f>
        <v>3</v>
      </c>
      <c r="O450" t="str">
        <f>+VLOOKUP(Tabla4[[#This Row],[Columna2]],Variables_SINIM[],3,0)</f>
        <v>Educación Municipal</v>
      </c>
      <c r="P450" t="str">
        <f>+VLOOKUP(Tabla4[[#This Row],[Columna2]],Variables_SINIM[],4,0)</f>
        <v>D</v>
      </c>
      <c r="Q450" t="str">
        <f>+VLOOKUP(Tabla4[[#This Row],[Columna2]],Variables_SINIM[],5,0)</f>
        <v>Ingresos en Educación Municipal</v>
      </c>
    </row>
    <row r="451" spans="1:17">
      <c r="A451" t="str">
        <f t="shared" si="7"/>
        <v>RFNDRMUN</v>
      </c>
      <c r="B451">
        <v>78</v>
      </c>
      <c r="C451" t="s">
        <v>1274</v>
      </c>
      <c r="D451" t="s">
        <v>1065</v>
      </c>
      <c r="E451" t="s">
        <v>1102</v>
      </c>
      <c r="F451" t="s">
        <v>1275</v>
      </c>
      <c r="G451" t="s">
        <v>1068</v>
      </c>
      <c r="H451" t="s">
        <v>191</v>
      </c>
      <c r="I451" t="s">
        <v>1069</v>
      </c>
      <c r="J451" t="s">
        <v>192</v>
      </c>
      <c r="L451">
        <f>+Tabla4[[#This Row],[Index]]</f>
        <v>78</v>
      </c>
      <c r="M451" t="s">
        <v>1276</v>
      </c>
      <c r="N451">
        <f>+VLOOKUP(Tabla4[[#This Row],[Columna2]],Variables_SINIM[],2,0)</f>
        <v>1</v>
      </c>
      <c r="O451" t="str">
        <f>+VLOOKUP(Tabla4[[#This Row],[Columna2]],Variables_SINIM[],3,0)</f>
        <v>Administración y Finanzas Municipales</v>
      </c>
      <c r="P451" t="str">
        <f>+VLOOKUP(Tabla4[[#This Row],[Columna2]],Variables_SINIM[],4,0)</f>
        <v>F</v>
      </c>
      <c r="Q451" t="str">
        <f>+VLOOKUP(Tabla4[[#This Row],[Columna2]],Variables_SINIM[],5,0)</f>
        <v>Transferencias e Inversión</v>
      </c>
    </row>
    <row r="452" spans="1:17">
      <c r="A452" t="str">
        <f t="shared" si="7"/>
        <v>RFNDRS</v>
      </c>
      <c r="B452">
        <v>262</v>
      </c>
      <c r="C452" t="s">
        <v>1757</v>
      </c>
      <c r="D452" t="s">
        <v>1065</v>
      </c>
      <c r="E452" t="s">
        <v>1119</v>
      </c>
      <c r="F452" t="s">
        <v>1567</v>
      </c>
      <c r="G452" t="s">
        <v>1294</v>
      </c>
      <c r="H452" t="s">
        <v>594</v>
      </c>
      <c r="I452" t="s">
        <v>1069</v>
      </c>
      <c r="J452" t="s">
        <v>595</v>
      </c>
      <c r="L452">
        <f>+Tabla4[[#This Row],[Index]]</f>
        <v>262</v>
      </c>
      <c r="M452" t="s">
        <v>1758</v>
      </c>
      <c r="N452">
        <f>+VLOOKUP(Tabla4[[#This Row],[Columna2]],Variables_SINIM[],2,0)</f>
        <v>4</v>
      </c>
      <c r="O452" t="str">
        <f>+VLOOKUP(Tabla4[[#This Row],[Columna2]],Variables_SINIM[],3,0)</f>
        <v>Salud Municipal</v>
      </c>
      <c r="P452" t="str">
        <f>+VLOOKUP(Tabla4[[#This Row],[Columna2]],Variables_SINIM[],4,0)</f>
        <v>C</v>
      </c>
      <c r="Q452" t="str">
        <f>+VLOOKUP(Tabla4[[#This Row],[Columna2]],Variables_SINIM[],5,0)</f>
        <v>Ingresos en Salud Municipal</v>
      </c>
    </row>
    <row r="453" spans="1:17">
      <c r="A453" t="str">
        <f t="shared" si="7"/>
        <v>RPMB10</v>
      </c>
      <c r="B453">
        <v>104</v>
      </c>
      <c r="C453" t="s">
        <v>1342</v>
      </c>
      <c r="D453" t="s">
        <v>1065</v>
      </c>
      <c r="E453" t="s">
        <v>1191</v>
      </c>
      <c r="F453" t="s">
        <v>1182</v>
      </c>
      <c r="G453" t="s">
        <v>1068</v>
      </c>
      <c r="H453" t="s">
        <v>247</v>
      </c>
      <c r="I453" t="s">
        <v>1069</v>
      </c>
      <c r="J453" t="s">
        <v>248</v>
      </c>
      <c r="L453">
        <f>+Tabla4[[#This Row],[Index]]</f>
        <v>104</v>
      </c>
      <c r="M453" t="s">
        <v>1343</v>
      </c>
      <c r="N453">
        <f>+VLOOKUP(Tabla4[[#This Row],[Columna2]],Variables_SINIM[],2,0)</f>
        <v>1</v>
      </c>
      <c r="O453" t="str">
        <f>+VLOOKUP(Tabla4[[#This Row],[Columna2]],Variables_SINIM[],3,0)</f>
        <v>Administración y Finanzas Municipales</v>
      </c>
      <c r="P453" t="str">
        <f>+VLOOKUP(Tabla4[[#This Row],[Columna2]],Variables_SINIM[],4,0)</f>
        <v>I</v>
      </c>
      <c r="Q453" t="str">
        <f>+VLOOKUP(Tabla4[[#This Row],[Columna2]],Variables_SINIM[],5,0)</f>
        <v>Transferencias y Compensaciones SUBDERE</v>
      </c>
    </row>
    <row r="454" spans="1:17">
      <c r="A454" t="str">
        <f t="shared" si="7"/>
        <v>RPMU11</v>
      </c>
      <c r="B454">
        <v>105</v>
      </c>
      <c r="C454" t="s">
        <v>1344</v>
      </c>
      <c r="D454" t="s">
        <v>1065</v>
      </c>
      <c r="E454" t="s">
        <v>1191</v>
      </c>
      <c r="F454" t="s">
        <v>1182</v>
      </c>
      <c r="G454" t="s">
        <v>1068</v>
      </c>
      <c r="H454" t="s">
        <v>1345</v>
      </c>
      <c r="I454" t="s">
        <v>1069</v>
      </c>
      <c r="J454" t="s">
        <v>250</v>
      </c>
      <c r="L454">
        <f>+Tabla4[[#This Row],[Index]]</f>
        <v>105</v>
      </c>
      <c r="M454" t="s">
        <v>1346</v>
      </c>
      <c r="N454">
        <f>+VLOOKUP(Tabla4[[#This Row],[Columna2]],Variables_SINIM[],2,0)</f>
        <v>1</v>
      </c>
      <c r="O454" t="str">
        <f>+VLOOKUP(Tabla4[[#This Row],[Columna2]],Variables_SINIM[],3,0)</f>
        <v>Administración y Finanzas Municipales</v>
      </c>
      <c r="P454" t="str">
        <f>+VLOOKUP(Tabla4[[#This Row],[Columna2]],Variables_SINIM[],4,0)</f>
        <v>I</v>
      </c>
      <c r="Q454" t="str">
        <f>+VLOOKUP(Tabla4[[#This Row],[Columna2]],Variables_SINIM[],5,0)</f>
        <v>Transferencias y Compensaciones SUBDERE</v>
      </c>
    </row>
    <row r="455" spans="1:17">
      <c r="A455" t="str">
        <f t="shared" si="7"/>
        <v>RPRBIPE</v>
      </c>
      <c r="B455">
        <v>108</v>
      </c>
      <c r="C455" t="s">
        <v>1351</v>
      </c>
      <c r="D455" t="s">
        <v>1065</v>
      </c>
      <c r="E455" t="s">
        <v>1191</v>
      </c>
      <c r="F455" t="s">
        <v>1182</v>
      </c>
      <c r="G455" t="s">
        <v>1068</v>
      </c>
      <c r="H455" t="s">
        <v>255</v>
      </c>
      <c r="I455" t="s">
        <v>1069</v>
      </c>
      <c r="J455" t="s">
        <v>256</v>
      </c>
      <c r="L455">
        <f>+Tabla4[[#This Row],[Index]]</f>
        <v>108</v>
      </c>
      <c r="M455" t="s">
        <v>1352</v>
      </c>
      <c r="N455">
        <f>+VLOOKUP(Tabla4[[#This Row],[Columna2]],Variables_SINIM[],2,0)</f>
        <v>1</v>
      </c>
      <c r="O455" t="str">
        <f>+VLOOKUP(Tabla4[[#This Row],[Columna2]],Variables_SINIM[],3,0)</f>
        <v>Administración y Finanzas Municipales</v>
      </c>
      <c r="P455" t="str">
        <f>+VLOOKUP(Tabla4[[#This Row],[Columna2]],Variables_SINIM[],4,0)</f>
        <v>I</v>
      </c>
      <c r="Q455" t="str">
        <f>+VLOOKUP(Tabla4[[#This Row],[Columna2]],Variables_SINIM[],5,0)</f>
        <v>Transferencias y Compensaciones SUBDERE</v>
      </c>
    </row>
    <row r="456" spans="1:17">
      <c r="A456" t="str">
        <f t="shared" si="7"/>
        <v>RPREMIR</v>
      </c>
      <c r="B456">
        <v>106</v>
      </c>
      <c r="C456" t="s">
        <v>1347</v>
      </c>
      <c r="D456" t="s">
        <v>1065</v>
      </c>
      <c r="E456" t="s">
        <v>1191</v>
      </c>
      <c r="F456" t="s">
        <v>1182</v>
      </c>
      <c r="G456" t="s">
        <v>1068</v>
      </c>
      <c r="H456" t="s">
        <v>251</v>
      </c>
      <c r="I456" t="s">
        <v>1069</v>
      </c>
      <c r="J456" t="s">
        <v>252</v>
      </c>
      <c r="L456">
        <f>+Tabla4[[#This Row],[Index]]</f>
        <v>106</v>
      </c>
      <c r="M456" t="s">
        <v>1348</v>
      </c>
      <c r="N456">
        <f>+VLOOKUP(Tabla4[[#This Row],[Columna2]],Variables_SINIM[],2,0)</f>
        <v>1</v>
      </c>
      <c r="O456" t="str">
        <f>+VLOOKUP(Tabla4[[#This Row],[Columna2]],Variables_SINIM[],3,0)</f>
        <v>Administración y Finanzas Municipales</v>
      </c>
      <c r="P456" t="str">
        <f>+VLOOKUP(Tabla4[[#This Row],[Columna2]],Variables_SINIM[],4,0)</f>
        <v>I</v>
      </c>
      <c r="Q456" t="str">
        <f>+VLOOKUP(Tabla4[[#This Row],[Columna2]],Variables_SINIM[],5,0)</f>
        <v>Transferencias y Compensaciones SUBDERE</v>
      </c>
    </row>
    <row r="457" spans="1:17">
      <c r="A457" t="str">
        <f t="shared" si="7"/>
        <v>RPTRAC</v>
      </c>
      <c r="B457">
        <v>109</v>
      </c>
      <c r="C457" t="s">
        <v>1353</v>
      </c>
      <c r="D457" t="s">
        <v>1065</v>
      </c>
      <c r="E457" t="s">
        <v>1191</v>
      </c>
      <c r="F457" t="s">
        <v>1182</v>
      </c>
      <c r="G457" t="s">
        <v>1068</v>
      </c>
      <c r="H457" t="s">
        <v>257</v>
      </c>
      <c r="I457" t="s">
        <v>1069</v>
      </c>
      <c r="J457" t="s">
        <v>258</v>
      </c>
      <c r="L457">
        <f>+Tabla4[[#This Row],[Index]]</f>
        <v>109</v>
      </c>
      <c r="M457" t="s">
        <v>1354</v>
      </c>
      <c r="N457">
        <f>+VLOOKUP(Tabla4[[#This Row],[Columna2]],Variables_SINIM[],2,0)</f>
        <v>1</v>
      </c>
      <c r="O457" t="str">
        <f>+VLOOKUP(Tabla4[[#This Row],[Columna2]],Variables_SINIM[],3,0)</f>
        <v>Administración y Finanzas Municipales</v>
      </c>
      <c r="P457" t="str">
        <f>+VLOOKUP(Tabla4[[#This Row],[Columna2]],Variables_SINIM[],4,0)</f>
        <v>I</v>
      </c>
      <c r="Q457" t="str">
        <f>+VLOOKUP(Tabla4[[#This Row],[Columna2]],Variables_SINIM[],5,0)</f>
        <v>Transferencias y Compensaciones SUBDERE</v>
      </c>
    </row>
    <row r="458" spans="1:17">
      <c r="A458" t="str">
        <f t="shared" si="7"/>
        <v>RRECONST</v>
      </c>
      <c r="B458">
        <v>107</v>
      </c>
      <c r="C458" t="s">
        <v>1349</v>
      </c>
      <c r="D458" t="s">
        <v>1065</v>
      </c>
      <c r="E458" t="s">
        <v>1191</v>
      </c>
      <c r="F458" t="s">
        <v>1182</v>
      </c>
      <c r="G458" t="s">
        <v>1068</v>
      </c>
      <c r="H458" t="s">
        <v>253</v>
      </c>
      <c r="I458" t="s">
        <v>1069</v>
      </c>
      <c r="J458" t="s">
        <v>254</v>
      </c>
      <c r="L458">
        <f>+Tabla4[[#This Row],[Index]]</f>
        <v>107</v>
      </c>
      <c r="M458" t="s">
        <v>1350</v>
      </c>
      <c r="N458">
        <f>+VLOOKUP(Tabla4[[#This Row],[Columna2]],Variables_SINIM[],2,0)</f>
        <v>1</v>
      </c>
      <c r="O458" t="str">
        <f>+VLOOKUP(Tabla4[[#This Row],[Columna2]],Variables_SINIM[],3,0)</f>
        <v>Administración y Finanzas Municipales</v>
      </c>
      <c r="P458" t="str">
        <f>+VLOOKUP(Tabla4[[#This Row],[Columna2]],Variables_SINIM[],4,0)</f>
        <v>I</v>
      </c>
      <c r="Q458" t="str">
        <f>+VLOOKUP(Tabla4[[#This Row],[Columna2]],Variables_SINIM[],5,0)</f>
        <v>Transferencias y Compensaciones SUBDERE</v>
      </c>
    </row>
    <row r="459" spans="1:17">
      <c r="A459" t="str">
        <f t="shared" si="7"/>
        <v>RSFM12</v>
      </c>
      <c r="B459">
        <v>110</v>
      </c>
      <c r="C459" t="s">
        <v>1355</v>
      </c>
      <c r="D459" t="s">
        <v>1065</v>
      </c>
      <c r="E459" t="s">
        <v>1191</v>
      </c>
      <c r="F459" t="s">
        <v>1356</v>
      </c>
      <c r="G459" t="s">
        <v>1068</v>
      </c>
      <c r="H459" t="s">
        <v>259</v>
      </c>
      <c r="I459" t="s">
        <v>1069</v>
      </c>
      <c r="J459" t="s">
        <v>260</v>
      </c>
      <c r="L459">
        <f>+Tabla4[[#This Row],[Index]]</f>
        <v>110</v>
      </c>
      <c r="M459" t="s">
        <v>1357</v>
      </c>
      <c r="N459">
        <f>+VLOOKUP(Tabla4[[#This Row],[Columna2]],Variables_SINIM[],2,0)</f>
        <v>1</v>
      </c>
      <c r="O459" t="str">
        <f>+VLOOKUP(Tabla4[[#This Row],[Columna2]],Variables_SINIM[],3,0)</f>
        <v>Administración y Finanzas Municipales</v>
      </c>
      <c r="P459" t="str">
        <f>+VLOOKUP(Tabla4[[#This Row],[Columna2]],Variables_SINIM[],4,0)</f>
        <v>I</v>
      </c>
      <c r="Q459" t="str">
        <f>+VLOOKUP(Tabla4[[#This Row],[Columna2]],Variables_SINIM[],5,0)</f>
        <v>Transferencias y Compensaciones SUBDERE</v>
      </c>
    </row>
    <row r="460" spans="1:17">
      <c r="A460" t="str">
        <f t="shared" si="7"/>
        <v>RSHNFONASA</v>
      </c>
      <c r="B460">
        <v>521</v>
      </c>
      <c r="C460" t="s">
        <v>2299</v>
      </c>
      <c r="D460" t="s">
        <v>1366</v>
      </c>
      <c r="E460" t="s">
        <v>1724</v>
      </c>
      <c r="F460" t="s">
        <v>2300</v>
      </c>
      <c r="G460" t="s">
        <v>2224</v>
      </c>
      <c r="H460" t="s">
        <v>848</v>
      </c>
      <c r="I460" t="s">
        <v>1244</v>
      </c>
      <c r="J460" t="s">
        <v>849</v>
      </c>
      <c r="L460">
        <f>+Tabla4[[#This Row],[Index]]</f>
        <v>521</v>
      </c>
      <c r="M460" t="s">
        <v>2301</v>
      </c>
      <c r="N460">
        <f>+VLOOKUP(Tabla4[[#This Row],[Columna2]],Variables_SINIM[],2,0)</f>
        <v>5</v>
      </c>
      <c r="O460" t="str">
        <f>+VLOOKUP(Tabla4[[#This Row],[Columna2]],Variables_SINIM[],3,0)</f>
        <v>Social y Comunitario</v>
      </c>
      <c r="P460" t="str">
        <f>+VLOOKUP(Tabla4[[#This Row],[Columna2]],Variables_SINIM[],4,0)</f>
        <v>O</v>
      </c>
      <c r="Q460" t="str">
        <f>+VLOOKUP(Tabla4[[#This Row],[Columna2]],Variables_SINIM[],5,0)</f>
        <v>RSH - Características Encuestados</v>
      </c>
    </row>
    <row r="461" spans="1:17">
      <c r="A461" t="str">
        <f t="shared" si="7"/>
        <v>RSHNH100</v>
      </c>
      <c r="B461">
        <v>512</v>
      </c>
      <c r="C461" t="s">
        <v>2261</v>
      </c>
      <c r="D461" t="s">
        <v>2221</v>
      </c>
      <c r="E461" t="s">
        <v>1102</v>
      </c>
      <c r="F461" t="s">
        <v>2262</v>
      </c>
      <c r="G461" t="s">
        <v>2224</v>
      </c>
      <c r="H461" t="s">
        <v>2263</v>
      </c>
      <c r="I461" t="s">
        <v>1244</v>
      </c>
      <c r="J461" t="s">
        <v>2264</v>
      </c>
      <c r="L461">
        <f>+Tabla4[[#This Row],[Index]]</f>
        <v>512</v>
      </c>
      <c r="M461" t="s">
        <v>2265</v>
      </c>
      <c r="N461" t="e">
        <f>+VLOOKUP(Tabla4[[#This Row],[Columna2]],Variables_SINIM[],2,0)</f>
        <v>#N/A</v>
      </c>
      <c r="O461" t="e">
        <f>+VLOOKUP(Tabla4[[#This Row],[Columna2]],Variables_SINIM[],3,0)</f>
        <v>#N/A</v>
      </c>
      <c r="P461" t="e">
        <f>+VLOOKUP(Tabla4[[#This Row],[Columna2]],Variables_SINIM[],4,0)</f>
        <v>#N/A</v>
      </c>
      <c r="Q461" t="e">
        <f>+VLOOKUP(Tabla4[[#This Row],[Columna2]],Variables_SINIM[],5,0)</f>
        <v>#N/A</v>
      </c>
    </row>
    <row r="462" spans="1:17">
      <c r="A462" t="str">
        <f t="shared" si="7"/>
        <v>RSHNH40</v>
      </c>
      <c r="B462">
        <v>506</v>
      </c>
      <c r="C462" t="s">
        <v>2243</v>
      </c>
      <c r="D462" t="s">
        <v>2221</v>
      </c>
      <c r="E462" t="s">
        <v>1102</v>
      </c>
      <c r="F462" t="s">
        <v>2244</v>
      </c>
      <c r="G462" t="s">
        <v>2224</v>
      </c>
      <c r="H462" t="s">
        <v>831</v>
      </c>
      <c r="I462" t="s">
        <v>1244</v>
      </c>
      <c r="J462" t="s">
        <v>832</v>
      </c>
      <c r="L462">
        <f>+Tabla4[[#This Row],[Index]]</f>
        <v>506</v>
      </c>
      <c r="M462" t="s">
        <v>2245</v>
      </c>
      <c r="N462">
        <f>+VLOOKUP(Tabla4[[#This Row],[Columna2]],Variables_SINIM[],2,0)</f>
        <v>5</v>
      </c>
      <c r="O462" t="str">
        <f>+VLOOKUP(Tabla4[[#This Row],[Columna2]],Variables_SINIM[],3,0)</f>
        <v>Social y Comunitario</v>
      </c>
      <c r="P462" t="str">
        <f>+VLOOKUP(Tabla4[[#This Row],[Columna2]],Variables_SINIM[],4,0)</f>
        <v>N</v>
      </c>
      <c r="Q462" t="str">
        <f>+VLOOKUP(Tabla4[[#This Row],[Columna2]],Variables_SINIM[],5,0)</f>
        <v>RSH - Nivel Ingresos - Vulnerabilidad</v>
      </c>
    </row>
    <row r="463" spans="1:17">
      <c r="A463" t="str">
        <f t="shared" si="7"/>
        <v>RSHNH50</v>
      </c>
      <c r="B463">
        <v>507</v>
      </c>
      <c r="C463" t="s">
        <v>2246</v>
      </c>
      <c r="D463" t="s">
        <v>2221</v>
      </c>
      <c r="E463" t="s">
        <v>1102</v>
      </c>
      <c r="F463" t="s">
        <v>2247</v>
      </c>
      <c r="G463" t="s">
        <v>2224</v>
      </c>
      <c r="H463" t="s">
        <v>833</v>
      </c>
      <c r="I463" t="s">
        <v>1244</v>
      </c>
      <c r="J463" t="s">
        <v>834</v>
      </c>
      <c r="L463">
        <f>+Tabla4[[#This Row],[Index]]</f>
        <v>507</v>
      </c>
      <c r="M463" t="s">
        <v>2248</v>
      </c>
      <c r="N463">
        <f>+VLOOKUP(Tabla4[[#This Row],[Columna2]],Variables_SINIM[],2,0)</f>
        <v>5</v>
      </c>
      <c r="O463" t="str">
        <f>+VLOOKUP(Tabla4[[#This Row],[Columna2]],Variables_SINIM[],3,0)</f>
        <v>Social y Comunitario</v>
      </c>
      <c r="P463" t="str">
        <f>+VLOOKUP(Tabla4[[#This Row],[Columna2]],Variables_SINIM[],4,0)</f>
        <v>N</v>
      </c>
      <c r="Q463" t="str">
        <f>+VLOOKUP(Tabla4[[#This Row],[Columna2]],Variables_SINIM[],5,0)</f>
        <v>RSH - Nivel Ingresos - Vulnerabilidad</v>
      </c>
    </row>
    <row r="464" spans="1:17">
      <c r="A464" t="str">
        <f t="shared" si="7"/>
        <v>RSHNH60</v>
      </c>
      <c r="B464">
        <v>508</v>
      </c>
      <c r="C464" t="s">
        <v>2249</v>
      </c>
      <c r="D464" t="s">
        <v>2221</v>
      </c>
      <c r="E464" t="s">
        <v>1102</v>
      </c>
      <c r="F464" t="s">
        <v>2250</v>
      </c>
      <c r="G464" t="s">
        <v>2224</v>
      </c>
      <c r="H464" t="s">
        <v>835</v>
      </c>
      <c r="I464" t="s">
        <v>1244</v>
      </c>
      <c r="J464" t="s">
        <v>836</v>
      </c>
      <c r="L464">
        <f>+Tabla4[[#This Row],[Index]]</f>
        <v>508</v>
      </c>
      <c r="M464" t="s">
        <v>2251</v>
      </c>
      <c r="N464">
        <f>+VLOOKUP(Tabla4[[#This Row],[Columna2]],Variables_SINIM[],2,0)</f>
        <v>5</v>
      </c>
      <c r="O464" t="str">
        <f>+VLOOKUP(Tabla4[[#This Row],[Columna2]],Variables_SINIM[],3,0)</f>
        <v>Social y Comunitario</v>
      </c>
      <c r="P464" t="str">
        <f>+VLOOKUP(Tabla4[[#This Row],[Columna2]],Variables_SINIM[],4,0)</f>
        <v>N</v>
      </c>
      <c r="Q464" t="str">
        <f>+VLOOKUP(Tabla4[[#This Row],[Columna2]],Variables_SINIM[],5,0)</f>
        <v>RSH - Nivel Ingresos - Vulnerabilidad</v>
      </c>
    </row>
    <row r="465" spans="1:17">
      <c r="A465" t="str">
        <f t="shared" si="7"/>
        <v>RSHNH70</v>
      </c>
      <c r="B465">
        <v>509</v>
      </c>
      <c r="C465" t="s">
        <v>2252</v>
      </c>
      <c r="D465" t="s">
        <v>2221</v>
      </c>
      <c r="E465" t="s">
        <v>1102</v>
      </c>
      <c r="F465" t="s">
        <v>2253</v>
      </c>
      <c r="G465" t="s">
        <v>2224</v>
      </c>
      <c r="H465" t="s">
        <v>837</v>
      </c>
      <c r="I465" t="s">
        <v>1244</v>
      </c>
      <c r="J465" t="s">
        <v>838</v>
      </c>
      <c r="L465">
        <f>+Tabla4[[#This Row],[Index]]</f>
        <v>509</v>
      </c>
      <c r="M465" t="s">
        <v>2254</v>
      </c>
      <c r="N465">
        <f>+VLOOKUP(Tabla4[[#This Row],[Columna2]],Variables_SINIM[],2,0)</f>
        <v>5</v>
      </c>
      <c r="O465" t="str">
        <f>+VLOOKUP(Tabla4[[#This Row],[Columna2]],Variables_SINIM[],3,0)</f>
        <v>Social y Comunitario</v>
      </c>
      <c r="P465" t="str">
        <f>+VLOOKUP(Tabla4[[#This Row],[Columna2]],Variables_SINIM[],4,0)</f>
        <v>N</v>
      </c>
      <c r="Q465" t="str">
        <f>+VLOOKUP(Tabla4[[#This Row],[Columna2]],Variables_SINIM[],5,0)</f>
        <v>RSH - Nivel Ingresos - Vulnerabilidad</v>
      </c>
    </row>
    <row r="466" spans="1:17">
      <c r="A466" t="str">
        <f t="shared" si="7"/>
        <v>RSHNH80</v>
      </c>
      <c r="B466">
        <v>510</v>
      </c>
      <c r="C466" t="s">
        <v>2255</v>
      </c>
      <c r="D466" t="s">
        <v>2221</v>
      </c>
      <c r="E466" t="s">
        <v>1102</v>
      </c>
      <c r="F466" t="s">
        <v>2256</v>
      </c>
      <c r="G466" t="s">
        <v>2224</v>
      </c>
      <c r="H466" t="s">
        <v>839</v>
      </c>
      <c r="I466" t="s">
        <v>1244</v>
      </c>
      <c r="J466" t="s">
        <v>840</v>
      </c>
      <c r="L466">
        <f>+Tabla4[[#This Row],[Index]]</f>
        <v>510</v>
      </c>
      <c r="M466" t="s">
        <v>2257</v>
      </c>
      <c r="N466">
        <f>+VLOOKUP(Tabla4[[#This Row],[Columna2]],Variables_SINIM[],2,0)</f>
        <v>5</v>
      </c>
      <c r="O466" t="str">
        <f>+VLOOKUP(Tabla4[[#This Row],[Columna2]],Variables_SINIM[],3,0)</f>
        <v>Social y Comunitario</v>
      </c>
      <c r="P466" t="str">
        <f>+VLOOKUP(Tabla4[[#This Row],[Columna2]],Variables_SINIM[],4,0)</f>
        <v>N</v>
      </c>
      <c r="Q466" t="str">
        <f>+VLOOKUP(Tabla4[[#This Row],[Columna2]],Variables_SINIM[],5,0)</f>
        <v>RSH - Nivel Ingresos - Vulnerabilidad</v>
      </c>
    </row>
    <row r="467" spans="1:17">
      <c r="A467" t="str">
        <f t="shared" si="7"/>
        <v>RSHNH90</v>
      </c>
      <c r="B467">
        <v>511</v>
      </c>
      <c r="C467" t="s">
        <v>2258</v>
      </c>
      <c r="D467" t="s">
        <v>2221</v>
      </c>
      <c r="E467" t="s">
        <v>1102</v>
      </c>
      <c r="F467" t="s">
        <v>2259</v>
      </c>
      <c r="G467" t="s">
        <v>2224</v>
      </c>
      <c r="H467" t="s">
        <v>841</v>
      </c>
      <c r="I467" t="s">
        <v>1244</v>
      </c>
      <c r="J467" t="s">
        <v>842</v>
      </c>
      <c r="L467">
        <f>+Tabla4[[#This Row],[Index]]</f>
        <v>511</v>
      </c>
      <c r="M467" t="s">
        <v>2260</v>
      </c>
      <c r="N467">
        <f>+VLOOKUP(Tabla4[[#This Row],[Columna2]],Variables_SINIM[],2,0)</f>
        <v>5</v>
      </c>
      <c r="O467" t="str">
        <f>+VLOOKUP(Tabla4[[#This Row],[Columna2]],Variables_SINIM[],3,0)</f>
        <v>Social y Comunitario</v>
      </c>
      <c r="P467" t="str">
        <f>+VLOOKUP(Tabla4[[#This Row],[Columna2]],Variables_SINIM[],4,0)</f>
        <v>N</v>
      </c>
      <c r="Q467" t="str">
        <f>+VLOOKUP(Tabla4[[#This Row],[Columna2]],Variables_SINIM[],5,0)</f>
        <v>RSH - Nivel Ingresos - Vulnerabilidad</v>
      </c>
    </row>
    <row r="468" spans="1:17">
      <c r="A468" t="str">
        <f t="shared" si="7"/>
        <v>RSHNHENC</v>
      </c>
      <c r="B468">
        <v>500</v>
      </c>
      <c r="C468" t="s">
        <v>2220</v>
      </c>
      <c r="D468" t="s">
        <v>2221</v>
      </c>
      <c r="E468" t="s">
        <v>2222</v>
      </c>
      <c r="F468" t="s">
        <v>2223</v>
      </c>
      <c r="G468" t="s">
        <v>2224</v>
      </c>
      <c r="H468" t="s">
        <v>819</v>
      </c>
      <c r="I468" t="s">
        <v>1244</v>
      </c>
      <c r="J468" t="s">
        <v>820</v>
      </c>
      <c r="L468">
        <f>+Tabla4[[#This Row],[Index]]</f>
        <v>500</v>
      </c>
      <c r="M468" t="s">
        <v>2225</v>
      </c>
      <c r="N468">
        <f>+VLOOKUP(Tabla4[[#This Row],[Columna2]],Variables_SINIM[],2,0)</f>
        <v>5</v>
      </c>
      <c r="O468" t="str">
        <f>+VLOOKUP(Tabla4[[#This Row],[Columna2]],Variables_SINIM[],3,0)</f>
        <v>Social y Comunitario</v>
      </c>
      <c r="P468" t="str">
        <f>+VLOOKUP(Tabla4[[#This Row],[Columna2]],Variables_SINIM[],4,0)</f>
        <v>L</v>
      </c>
      <c r="Q468" t="str">
        <f>+VLOOKUP(Tabla4[[#This Row],[Columna2]],Variables_SINIM[],5,0)</f>
        <v>RSH - Antecedentes Generales</v>
      </c>
    </row>
    <row r="469" spans="1:17">
      <c r="A469" t="str">
        <f t="shared" si="7"/>
        <v>RSHNISAPRE</v>
      </c>
      <c r="B469">
        <v>522</v>
      </c>
      <c r="C469" t="s">
        <v>2302</v>
      </c>
      <c r="D469" t="s">
        <v>1366</v>
      </c>
      <c r="E469" t="s">
        <v>2303</v>
      </c>
      <c r="F469" t="s">
        <v>2300</v>
      </c>
      <c r="G469" t="s">
        <v>2224</v>
      </c>
      <c r="H469" t="s">
        <v>850</v>
      </c>
      <c r="I469" t="s">
        <v>1244</v>
      </c>
      <c r="J469" t="s">
        <v>851</v>
      </c>
      <c r="L469">
        <f>+Tabla4[[#This Row],[Index]]</f>
        <v>522</v>
      </c>
      <c r="M469" t="s">
        <v>2304</v>
      </c>
      <c r="N469">
        <f>+VLOOKUP(Tabla4[[#This Row],[Columna2]],Variables_SINIM[],2,0)</f>
        <v>5</v>
      </c>
      <c r="O469" t="str">
        <f>+VLOOKUP(Tabla4[[#This Row],[Columna2]],Variables_SINIM[],3,0)</f>
        <v>Social y Comunitario</v>
      </c>
      <c r="P469" t="str">
        <f>+VLOOKUP(Tabla4[[#This Row],[Columna2]],Variables_SINIM[],4,0)</f>
        <v>O</v>
      </c>
      <c r="Q469" t="str">
        <f>+VLOOKUP(Tabla4[[#This Row],[Columna2]],Variables_SINIM[],5,0)</f>
        <v>RSH - Características Encuestados</v>
      </c>
    </row>
    <row r="470" spans="1:17">
      <c r="A470" t="str">
        <f t="shared" si="7"/>
        <v>RSHNMAEDSU</v>
      </c>
      <c r="B470">
        <v>520</v>
      </c>
      <c r="C470" t="s">
        <v>2294</v>
      </c>
      <c r="D470" t="s">
        <v>1094</v>
      </c>
      <c r="E470" t="s">
        <v>2295</v>
      </c>
      <c r="F470" t="s">
        <v>2296</v>
      </c>
      <c r="G470" t="s">
        <v>2224</v>
      </c>
      <c r="H470" t="s">
        <v>2297</v>
      </c>
      <c r="I470" t="s">
        <v>1244</v>
      </c>
      <c r="J470" t="s">
        <v>847</v>
      </c>
      <c r="L470">
        <f>+Tabla4[[#This Row],[Index]]</f>
        <v>520</v>
      </c>
      <c r="M470" t="s">
        <v>2298</v>
      </c>
      <c r="N470">
        <f>+VLOOKUP(Tabla4[[#This Row],[Columna2]],Variables_SINIM[],2,0)</f>
        <v>5</v>
      </c>
      <c r="O470" t="str">
        <f>+VLOOKUP(Tabla4[[#This Row],[Columna2]],Variables_SINIM[],3,0)</f>
        <v>Social y Comunitario</v>
      </c>
      <c r="P470" t="str">
        <f>+VLOOKUP(Tabla4[[#This Row],[Columna2]],Variables_SINIM[],4,0)</f>
        <v>O</v>
      </c>
      <c r="Q470" t="str">
        <f>+VLOOKUP(Tabla4[[#This Row],[Columna2]],Variables_SINIM[],5,0)</f>
        <v>RSH - Características Encuestados</v>
      </c>
    </row>
    <row r="471" spans="1:17">
      <c r="A471" t="str">
        <f t="shared" si="7"/>
        <v>RSHNP</v>
      </c>
      <c r="B471">
        <v>504</v>
      </c>
      <c r="C471" t="s">
        <v>2237</v>
      </c>
      <c r="D471" t="s">
        <v>1366</v>
      </c>
      <c r="E471" t="s">
        <v>1921</v>
      </c>
      <c r="F471" t="s">
        <v>2223</v>
      </c>
      <c r="G471" t="s">
        <v>2224</v>
      </c>
      <c r="H471" t="s">
        <v>827</v>
      </c>
      <c r="I471" t="s">
        <v>301</v>
      </c>
      <c r="J471" t="s">
        <v>828</v>
      </c>
      <c r="L471">
        <f>+Tabla4[[#This Row],[Index]]</f>
        <v>504</v>
      </c>
      <c r="M471" t="s">
        <v>2238</v>
      </c>
      <c r="N471">
        <f>+VLOOKUP(Tabla4[[#This Row],[Columna2]],Variables_SINIM[],2,0)</f>
        <v>5</v>
      </c>
      <c r="O471" t="str">
        <f>+VLOOKUP(Tabla4[[#This Row],[Columna2]],Variables_SINIM[],3,0)</f>
        <v>Social y Comunitario</v>
      </c>
      <c r="P471" t="str">
        <f>+VLOOKUP(Tabla4[[#This Row],[Columna2]],Variables_SINIM[],4,0)</f>
        <v>L</v>
      </c>
      <c r="Q471" t="str">
        <f>+VLOOKUP(Tabla4[[#This Row],[Columna2]],Variables_SINIM[],5,0)</f>
        <v>RSH - Antecedentes Generales</v>
      </c>
    </row>
    <row r="472" spans="1:17">
      <c r="A472" t="str">
        <f t="shared" si="7"/>
        <v>RSHNPDEPEN</v>
      </c>
      <c r="B472">
        <v>501</v>
      </c>
      <c r="C472" t="s">
        <v>2226</v>
      </c>
      <c r="D472" t="s">
        <v>1366</v>
      </c>
      <c r="E472" t="s">
        <v>2227</v>
      </c>
      <c r="F472" t="s">
        <v>2223</v>
      </c>
      <c r="G472" t="s">
        <v>2224</v>
      </c>
      <c r="H472" t="s">
        <v>2228</v>
      </c>
      <c r="I472" t="s">
        <v>301</v>
      </c>
      <c r="J472" t="s">
        <v>822</v>
      </c>
      <c r="L472">
        <f>+Tabla4[[#This Row],[Index]]</f>
        <v>501</v>
      </c>
      <c r="M472" t="s">
        <v>2229</v>
      </c>
      <c r="N472">
        <f>+VLOOKUP(Tabla4[[#This Row],[Columna2]],Variables_SINIM[],2,0)</f>
        <v>5</v>
      </c>
      <c r="O472" t="str">
        <f>+VLOOKUP(Tabla4[[#This Row],[Columna2]],Variables_SINIM[],3,0)</f>
        <v>Social y Comunitario</v>
      </c>
      <c r="P472" t="str">
        <f>+VLOOKUP(Tabla4[[#This Row],[Columna2]],Variables_SINIM[],4,0)</f>
        <v>L</v>
      </c>
      <c r="Q472" t="str">
        <f>+VLOOKUP(Tabla4[[#This Row],[Columna2]],Variables_SINIM[],5,0)</f>
        <v>RSH - Antecedentes Generales</v>
      </c>
    </row>
    <row r="473" spans="1:17">
      <c r="A473" t="str">
        <f t="shared" si="7"/>
        <v>RSHNPDISCA</v>
      </c>
      <c r="B473">
        <v>502</v>
      </c>
      <c r="C473" t="s">
        <v>2230</v>
      </c>
      <c r="D473" t="s">
        <v>1366</v>
      </c>
      <c r="E473" t="s">
        <v>792</v>
      </c>
      <c r="F473" t="s">
        <v>2223</v>
      </c>
      <c r="G473" t="s">
        <v>2224</v>
      </c>
      <c r="H473" t="s">
        <v>2231</v>
      </c>
      <c r="I473" t="s">
        <v>301</v>
      </c>
      <c r="J473" t="s">
        <v>824</v>
      </c>
      <c r="L473">
        <f>+Tabla4[[#This Row],[Index]]</f>
        <v>502</v>
      </c>
      <c r="M473" t="s">
        <v>2232</v>
      </c>
      <c r="N473">
        <f>+VLOOKUP(Tabla4[[#This Row],[Columna2]],Variables_SINIM[],2,0)</f>
        <v>5</v>
      </c>
      <c r="O473" t="str">
        <f>+VLOOKUP(Tabla4[[#This Row],[Columna2]],Variables_SINIM[],3,0)</f>
        <v>Social y Comunitario</v>
      </c>
      <c r="P473" t="str">
        <f>+VLOOKUP(Tabla4[[#This Row],[Columna2]],Variables_SINIM[],4,0)</f>
        <v>L</v>
      </c>
      <c r="Q473" t="str">
        <f>+VLOOKUP(Tabla4[[#This Row],[Columna2]],Variables_SINIM[],5,0)</f>
        <v>RSH - Antecedentes Generales</v>
      </c>
    </row>
    <row r="474" spans="1:17">
      <c r="A474" t="str">
        <f t="shared" si="7"/>
        <v>RSHPMA60</v>
      </c>
      <c r="B474">
        <v>503</v>
      </c>
      <c r="C474" t="s">
        <v>2233</v>
      </c>
      <c r="D474" t="s">
        <v>1366</v>
      </c>
      <c r="E474" t="s">
        <v>1921</v>
      </c>
      <c r="F474" t="s">
        <v>2234</v>
      </c>
      <c r="G474" t="s">
        <v>2224</v>
      </c>
      <c r="H474" t="s">
        <v>2235</v>
      </c>
      <c r="I474" t="s">
        <v>301</v>
      </c>
      <c r="J474" t="s">
        <v>826</v>
      </c>
      <c r="L474">
        <f>+Tabla4[[#This Row],[Index]]</f>
        <v>503</v>
      </c>
      <c r="M474" t="s">
        <v>2236</v>
      </c>
      <c r="N474">
        <f>+VLOOKUP(Tabla4[[#This Row],[Columna2]],Variables_SINIM[],2,0)</f>
        <v>5</v>
      </c>
      <c r="O474" t="str">
        <f>+VLOOKUP(Tabla4[[#This Row],[Columna2]],Variables_SINIM[],3,0)</f>
        <v>Social y Comunitario</v>
      </c>
      <c r="P474" t="str">
        <f>+VLOOKUP(Tabla4[[#This Row],[Columna2]],Variables_SINIM[],4,0)</f>
        <v>L</v>
      </c>
      <c r="Q474" t="str">
        <f>+VLOOKUP(Tabla4[[#This Row],[Columna2]],Variables_SINIM[],5,0)</f>
        <v>RSH - Antecedentes Generales</v>
      </c>
    </row>
    <row r="475" spans="1:17">
      <c r="A475" t="str">
        <f t="shared" si="7"/>
        <v>RSHPME18</v>
      </c>
      <c r="B475">
        <v>505</v>
      </c>
      <c r="C475" t="s">
        <v>2239</v>
      </c>
      <c r="D475" t="s">
        <v>1366</v>
      </c>
      <c r="E475" t="s">
        <v>1921</v>
      </c>
      <c r="F475" t="s">
        <v>2240</v>
      </c>
      <c r="G475" t="s">
        <v>2224</v>
      </c>
      <c r="H475" t="s">
        <v>2241</v>
      </c>
      <c r="I475" t="s">
        <v>301</v>
      </c>
      <c r="J475" t="s">
        <v>830</v>
      </c>
      <c r="L475">
        <f>+Tabla4[[#This Row],[Index]]</f>
        <v>505</v>
      </c>
      <c r="M475" t="s">
        <v>2242</v>
      </c>
      <c r="N475">
        <f>+VLOOKUP(Tabla4[[#This Row],[Columna2]],Variables_SINIM[],2,0)</f>
        <v>5</v>
      </c>
      <c r="O475" t="str">
        <f>+VLOOKUP(Tabla4[[#This Row],[Columna2]],Variables_SINIM[],3,0)</f>
        <v>Social y Comunitario</v>
      </c>
      <c r="P475" t="str">
        <f>+VLOOKUP(Tabla4[[#This Row],[Columna2]],Variables_SINIM[],4,0)</f>
        <v>L</v>
      </c>
      <c r="Q475" t="str">
        <f>+VLOOKUP(Tabla4[[#This Row],[Columna2]],Variables_SINIM[],5,0)</f>
        <v>RSH - Antecedentes Generales</v>
      </c>
    </row>
    <row r="476" spans="1:17">
      <c r="A476" t="str">
        <f t="shared" si="7"/>
        <v>RSHPOR100i</v>
      </c>
      <c r="B476">
        <v>567</v>
      </c>
      <c r="C476" s="6" t="s">
        <v>2361</v>
      </c>
      <c r="D476" t="s">
        <v>1094</v>
      </c>
      <c r="G476" t="s">
        <v>2224</v>
      </c>
      <c r="H476" s="6" t="s">
        <v>2291</v>
      </c>
      <c r="I476" t="s">
        <v>1143</v>
      </c>
      <c r="J476" s="6" t="s">
        <v>2373</v>
      </c>
      <c r="L476">
        <f>+Tabla4[[#This Row],[Index]]</f>
        <v>567</v>
      </c>
      <c r="N476" t="e">
        <f>+VLOOKUP(Tabla4[[#This Row],[Columna2]],Variables_SINIM[],2,0)</f>
        <v>#N/A</v>
      </c>
      <c r="O476" t="e">
        <f>+VLOOKUP(Tabla4[[#This Row],[Columna2]],Variables_SINIM[],3,0)</f>
        <v>#N/A</v>
      </c>
      <c r="P476" t="e">
        <f>+VLOOKUP(Tabla4[[#This Row],[Columna2]],Variables_SINIM[],4,0)</f>
        <v>#N/A</v>
      </c>
      <c r="Q476" t="e">
        <f>+VLOOKUP(Tabla4[[#This Row],[Columna2]],Variables_SINIM[],5,0)</f>
        <v>#N/A</v>
      </c>
    </row>
    <row r="477" spans="1:17">
      <c r="A477" t="str">
        <f t="shared" si="7"/>
        <v>RSHPORH100</v>
      </c>
      <c r="B477">
        <v>519</v>
      </c>
      <c r="C477" t="s">
        <v>2290</v>
      </c>
      <c r="D477" t="s">
        <v>1094</v>
      </c>
      <c r="E477" t="s">
        <v>2221</v>
      </c>
      <c r="F477" t="s">
        <v>2262</v>
      </c>
      <c r="G477" t="s">
        <v>2224</v>
      </c>
      <c r="H477" t="s">
        <v>2291</v>
      </c>
      <c r="I477" t="s">
        <v>1143</v>
      </c>
      <c r="J477" t="s">
        <v>2292</v>
      </c>
      <c r="L477">
        <f>+Tabla4[[#This Row],[Index]]</f>
        <v>519</v>
      </c>
      <c r="M477" t="s">
        <v>2293</v>
      </c>
      <c r="N477" t="e">
        <f>+VLOOKUP(Tabla4[[#This Row],[Columna2]],Variables_SINIM[],2,0)</f>
        <v>#N/A</v>
      </c>
      <c r="O477" t="e">
        <f>+VLOOKUP(Tabla4[[#This Row],[Columna2]],Variables_SINIM[],3,0)</f>
        <v>#N/A</v>
      </c>
      <c r="P477" t="e">
        <f>+VLOOKUP(Tabla4[[#This Row],[Columna2]],Variables_SINIM[],4,0)</f>
        <v>#N/A</v>
      </c>
      <c r="Q477" t="e">
        <f>+VLOOKUP(Tabla4[[#This Row],[Columna2]],Variables_SINIM[],5,0)</f>
        <v>#N/A</v>
      </c>
    </row>
    <row r="478" spans="1:17">
      <c r="A478" t="str">
        <f t="shared" si="7"/>
        <v>RSHPORH40</v>
      </c>
      <c r="B478">
        <v>513</v>
      </c>
      <c r="C478" t="s">
        <v>2266</v>
      </c>
      <c r="D478" t="s">
        <v>1094</v>
      </c>
      <c r="E478" t="s">
        <v>2221</v>
      </c>
      <c r="F478" t="s">
        <v>2244</v>
      </c>
      <c r="G478" t="s">
        <v>2224</v>
      </c>
      <c r="H478" t="s">
        <v>2267</v>
      </c>
      <c r="I478" t="s">
        <v>1143</v>
      </c>
      <c r="J478" t="s">
        <v>2268</v>
      </c>
      <c r="L478">
        <f>+Tabla4[[#This Row],[Index]]</f>
        <v>513</v>
      </c>
      <c r="M478" t="s">
        <v>2269</v>
      </c>
      <c r="N478" t="e">
        <f>+VLOOKUP(Tabla4[[#This Row],[Columna2]],Variables_SINIM[],2,0)</f>
        <v>#N/A</v>
      </c>
      <c r="O478" t="e">
        <f>+VLOOKUP(Tabla4[[#This Row],[Columna2]],Variables_SINIM[],3,0)</f>
        <v>#N/A</v>
      </c>
      <c r="P478" t="e">
        <f>+VLOOKUP(Tabla4[[#This Row],[Columna2]],Variables_SINIM[],4,0)</f>
        <v>#N/A</v>
      </c>
      <c r="Q478" t="e">
        <f>+VLOOKUP(Tabla4[[#This Row],[Columna2]],Variables_SINIM[],5,0)</f>
        <v>#N/A</v>
      </c>
    </row>
    <row r="479" spans="1:17">
      <c r="A479" t="str">
        <f t="shared" si="7"/>
        <v>RSHPORH40i</v>
      </c>
      <c r="B479">
        <v>568</v>
      </c>
      <c r="C479" s="6" t="s">
        <v>2362</v>
      </c>
      <c r="D479" t="s">
        <v>1094</v>
      </c>
      <c r="G479" t="s">
        <v>2224</v>
      </c>
      <c r="H479" s="6" t="s">
        <v>2267</v>
      </c>
      <c r="I479" t="s">
        <v>1143</v>
      </c>
      <c r="J479" s="6" t="s">
        <v>2374</v>
      </c>
      <c r="L479">
        <f>+Tabla4[[#This Row],[Index]]</f>
        <v>568</v>
      </c>
      <c r="N479" t="e">
        <f>+VLOOKUP(Tabla4[[#This Row],[Columna2]],Variables_SINIM[],2,0)</f>
        <v>#N/A</v>
      </c>
      <c r="O479" t="e">
        <f>+VLOOKUP(Tabla4[[#This Row],[Columna2]],Variables_SINIM[],3,0)</f>
        <v>#N/A</v>
      </c>
      <c r="P479" t="e">
        <f>+VLOOKUP(Tabla4[[#This Row],[Columna2]],Variables_SINIM[],4,0)</f>
        <v>#N/A</v>
      </c>
      <c r="Q479" t="e">
        <f>+VLOOKUP(Tabla4[[#This Row],[Columna2]],Variables_SINIM[],5,0)</f>
        <v>#N/A</v>
      </c>
    </row>
    <row r="480" spans="1:17">
      <c r="A480" t="str">
        <f t="shared" si="7"/>
        <v>RSHPORH50</v>
      </c>
      <c r="B480">
        <v>514</v>
      </c>
      <c r="C480" t="s">
        <v>2270</v>
      </c>
      <c r="D480" t="s">
        <v>1094</v>
      </c>
      <c r="E480" t="s">
        <v>2221</v>
      </c>
      <c r="F480" t="s">
        <v>2247</v>
      </c>
      <c r="G480" t="s">
        <v>2224</v>
      </c>
      <c r="H480" t="s">
        <v>2271</v>
      </c>
      <c r="I480" t="s">
        <v>1143</v>
      </c>
      <c r="J480" t="s">
        <v>2272</v>
      </c>
      <c r="L480">
        <f>+Tabla4[[#This Row],[Index]]</f>
        <v>514</v>
      </c>
      <c r="M480" t="s">
        <v>2273</v>
      </c>
      <c r="N480" t="e">
        <f>+VLOOKUP(Tabla4[[#This Row],[Columna2]],Variables_SINIM[],2,0)</f>
        <v>#N/A</v>
      </c>
      <c r="O480" t="e">
        <f>+VLOOKUP(Tabla4[[#This Row],[Columna2]],Variables_SINIM[],3,0)</f>
        <v>#N/A</v>
      </c>
      <c r="P480" t="e">
        <f>+VLOOKUP(Tabla4[[#This Row],[Columna2]],Variables_SINIM[],4,0)</f>
        <v>#N/A</v>
      </c>
      <c r="Q480" t="e">
        <f>+VLOOKUP(Tabla4[[#This Row],[Columna2]],Variables_SINIM[],5,0)</f>
        <v>#N/A</v>
      </c>
    </row>
    <row r="481" spans="1:17">
      <c r="A481" t="str">
        <f t="shared" si="7"/>
        <v>RSHPORH50i</v>
      </c>
      <c r="B481">
        <v>569</v>
      </c>
      <c r="C481" s="6" t="s">
        <v>2363</v>
      </c>
      <c r="D481" t="s">
        <v>1094</v>
      </c>
      <c r="G481" t="s">
        <v>2224</v>
      </c>
      <c r="H481" s="6" t="s">
        <v>2271</v>
      </c>
      <c r="I481" t="s">
        <v>1143</v>
      </c>
      <c r="J481" s="6" t="s">
        <v>2375</v>
      </c>
      <c r="L481">
        <f>+Tabla4[[#This Row],[Index]]</f>
        <v>569</v>
      </c>
      <c r="N481" t="e">
        <f>+VLOOKUP(Tabla4[[#This Row],[Columna2]],Variables_SINIM[],2,0)</f>
        <v>#N/A</v>
      </c>
      <c r="O481" t="e">
        <f>+VLOOKUP(Tabla4[[#This Row],[Columna2]],Variables_SINIM[],3,0)</f>
        <v>#N/A</v>
      </c>
      <c r="P481" t="e">
        <f>+VLOOKUP(Tabla4[[#This Row],[Columna2]],Variables_SINIM[],4,0)</f>
        <v>#N/A</v>
      </c>
      <c r="Q481" t="e">
        <f>+VLOOKUP(Tabla4[[#This Row],[Columna2]],Variables_SINIM[],5,0)</f>
        <v>#N/A</v>
      </c>
    </row>
    <row r="482" spans="1:17">
      <c r="A482" t="str">
        <f t="shared" si="7"/>
        <v>RSHPORH60</v>
      </c>
      <c r="B482">
        <v>515</v>
      </c>
      <c r="C482" t="s">
        <v>2274</v>
      </c>
      <c r="D482" t="s">
        <v>1094</v>
      </c>
      <c r="E482" t="s">
        <v>2221</v>
      </c>
      <c r="F482" t="s">
        <v>2250</v>
      </c>
      <c r="G482" t="s">
        <v>2224</v>
      </c>
      <c r="H482" t="s">
        <v>2275</v>
      </c>
      <c r="I482" t="s">
        <v>1143</v>
      </c>
      <c r="J482" t="s">
        <v>2276</v>
      </c>
      <c r="L482">
        <f>+Tabla4[[#This Row],[Index]]</f>
        <v>515</v>
      </c>
      <c r="M482" t="s">
        <v>2277</v>
      </c>
      <c r="N482" t="e">
        <f>+VLOOKUP(Tabla4[[#This Row],[Columna2]],Variables_SINIM[],2,0)</f>
        <v>#N/A</v>
      </c>
      <c r="O482" t="e">
        <f>+VLOOKUP(Tabla4[[#This Row],[Columna2]],Variables_SINIM[],3,0)</f>
        <v>#N/A</v>
      </c>
      <c r="P482" t="e">
        <f>+VLOOKUP(Tabla4[[#This Row],[Columna2]],Variables_SINIM[],4,0)</f>
        <v>#N/A</v>
      </c>
      <c r="Q482" t="e">
        <f>+VLOOKUP(Tabla4[[#This Row],[Columna2]],Variables_SINIM[],5,0)</f>
        <v>#N/A</v>
      </c>
    </row>
    <row r="483" spans="1:17">
      <c r="A483" t="str">
        <f t="shared" si="7"/>
        <v>RSHPORH60i</v>
      </c>
      <c r="B483">
        <v>570</v>
      </c>
      <c r="C483" s="6" t="s">
        <v>2364</v>
      </c>
      <c r="D483" t="s">
        <v>1094</v>
      </c>
      <c r="G483" t="s">
        <v>2224</v>
      </c>
      <c r="H483" s="6" t="s">
        <v>2275</v>
      </c>
      <c r="I483" t="s">
        <v>1143</v>
      </c>
      <c r="J483" s="6" t="s">
        <v>2376</v>
      </c>
      <c r="L483">
        <f>+Tabla4[[#This Row],[Index]]</f>
        <v>570</v>
      </c>
      <c r="N483" t="e">
        <f>+VLOOKUP(Tabla4[[#This Row],[Columna2]],Variables_SINIM[],2,0)</f>
        <v>#N/A</v>
      </c>
      <c r="O483" t="e">
        <f>+VLOOKUP(Tabla4[[#This Row],[Columna2]],Variables_SINIM[],3,0)</f>
        <v>#N/A</v>
      </c>
      <c r="P483" t="e">
        <f>+VLOOKUP(Tabla4[[#This Row],[Columna2]],Variables_SINIM[],4,0)</f>
        <v>#N/A</v>
      </c>
      <c r="Q483" t="e">
        <f>+VLOOKUP(Tabla4[[#This Row],[Columna2]],Variables_SINIM[],5,0)</f>
        <v>#N/A</v>
      </c>
    </row>
    <row r="484" spans="1:17">
      <c r="A484" t="str">
        <f t="shared" si="7"/>
        <v>RSHPORH70</v>
      </c>
      <c r="B484">
        <v>516</v>
      </c>
      <c r="C484" t="s">
        <v>2278</v>
      </c>
      <c r="D484" t="s">
        <v>1094</v>
      </c>
      <c r="E484" t="s">
        <v>2221</v>
      </c>
      <c r="F484" t="s">
        <v>2253</v>
      </c>
      <c r="G484" t="s">
        <v>2224</v>
      </c>
      <c r="H484" t="s">
        <v>2279</v>
      </c>
      <c r="I484" t="s">
        <v>1143</v>
      </c>
      <c r="J484" t="s">
        <v>2280</v>
      </c>
      <c r="L484">
        <f>+Tabla4[[#This Row],[Index]]</f>
        <v>516</v>
      </c>
      <c r="M484" t="s">
        <v>2281</v>
      </c>
      <c r="N484" t="e">
        <f>+VLOOKUP(Tabla4[[#This Row],[Columna2]],Variables_SINIM[],2,0)</f>
        <v>#N/A</v>
      </c>
      <c r="O484" t="e">
        <f>+VLOOKUP(Tabla4[[#This Row],[Columna2]],Variables_SINIM[],3,0)</f>
        <v>#N/A</v>
      </c>
      <c r="P484" t="e">
        <f>+VLOOKUP(Tabla4[[#This Row],[Columna2]],Variables_SINIM[],4,0)</f>
        <v>#N/A</v>
      </c>
      <c r="Q484" t="e">
        <f>+VLOOKUP(Tabla4[[#This Row],[Columna2]],Variables_SINIM[],5,0)</f>
        <v>#N/A</v>
      </c>
    </row>
    <row r="485" spans="1:17">
      <c r="A485" t="str">
        <f t="shared" si="7"/>
        <v>RSHPORH70i</v>
      </c>
      <c r="B485">
        <v>571</v>
      </c>
      <c r="C485" s="6" t="s">
        <v>2365</v>
      </c>
      <c r="D485" t="s">
        <v>1094</v>
      </c>
      <c r="G485" t="s">
        <v>2224</v>
      </c>
      <c r="H485" s="6" t="s">
        <v>2279</v>
      </c>
      <c r="I485" t="s">
        <v>1143</v>
      </c>
      <c r="J485" s="6" t="s">
        <v>2377</v>
      </c>
      <c r="L485">
        <f>+Tabla4[[#This Row],[Index]]</f>
        <v>571</v>
      </c>
      <c r="N485" t="e">
        <f>+VLOOKUP(Tabla4[[#This Row],[Columna2]],Variables_SINIM[],2,0)</f>
        <v>#N/A</v>
      </c>
      <c r="O485" t="e">
        <f>+VLOOKUP(Tabla4[[#This Row],[Columna2]],Variables_SINIM[],3,0)</f>
        <v>#N/A</v>
      </c>
      <c r="P485" t="e">
        <f>+VLOOKUP(Tabla4[[#This Row],[Columna2]],Variables_SINIM[],4,0)</f>
        <v>#N/A</v>
      </c>
      <c r="Q485" t="e">
        <f>+VLOOKUP(Tabla4[[#This Row],[Columna2]],Variables_SINIM[],5,0)</f>
        <v>#N/A</v>
      </c>
    </row>
    <row r="486" spans="1:17">
      <c r="A486" t="str">
        <f t="shared" si="7"/>
        <v>RSHPORH80</v>
      </c>
      <c r="B486">
        <v>517</v>
      </c>
      <c r="C486" t="s">
        <v>2282</v>
      </c>
      <c r="D486" t="s">
        <v>1094</v>
      </c>
      <c r="E486" t="s">
        <v>2221</v>
      </c>
      <c r="F486" t="s">
        <v>2256</v>
      </c>
      <c r="G486" t="s">
        <v>2224</v>
      </c>
      <c r="H486" t="s">
        <v>2283</v>
      </c>
      <c r="I486" t="s">
        <v>1143</v>
      </c>
      <c r="J486" t="s">
        <v>2284</v>
      </c>
      <c r="L486">
        <f>+Tabla4[[#This Row],[Index]]</f>
        <v>517</v>
      </c>
      <c r="M486" t="s">
        <v>2285</v>
      </c>
      <c r="N486" t="e">
        <f>+VLOOKUP(Tabla4[[#This Row],[Columna2]],Variables_SINIM[],2,0)</f>
        <v>#N/A</v>
      </c>
      <c r="O486" t="e">
        <f>+VLOOKUP(Tabla4[[#This Row],[Columna2]],Variables_SINIM[],3,0)</f>
        <v>#N/A</v>
      </c>
      <c r="P486" t="e">
        <f>+VLOOKUP(Tabla4[[#This Row],[Columna2]],Variables_SINIM[],4,0)</f>
        <v>#N/A</v>
      </c>
      <c r="Q486" t="e">
        <f>+VLOOKUP(Tabla4[[#This Row],[Columna2]],Variables_SINIM[],5,0)</f>
        <v>#N/A</v>
      </c>
    </row>
    <row r="487" spans="1:17">
      <c r="A487" t="str">
        <f t="shared" si="7"/>
        <v>RSHPORH80i</v>
      </c>
      <c r="B487">
        <v>572</v>
      </c>
      <c r="C487" s="6" t="s">
        <v>2366</v>
      </c>
      <c r="D487" t="s">
        <v>1094</v>
      </c>
      <c r="G487" t="s">
        <v>2224</v>
      </c>
      <c r="H487" s="6" t="s">
        <v>2283</v>
      </c>
      <c r="I487" t="s">
        <v>1143</v>
      </c>
      <c r="J487" s="6" t="s">
        <v>2378</v>
      </c>
      <c r="L487">
        <f>+Tabla4[[#This Row],[Index]]</f>
        <v>572</v>
      </c>
      <c r="N487" t="e">
        <f>+VLOOKUP(Tabla4[[#This Row],[Columna2]],Variables_SINIM[],2,0)</f>
        <v>#N/A</v>
      </c>
      <c r="O487" t="e">
        <f>+VLOOKUP(Tabla4[[#This Row],[Columna2]],Variables_SINIM[],3,0)</f>
        <v>#N/A</v>
      </c>
      <c r="P487" t="e">
        <f>+VLOOKUP(Tabla4[[#This Row],[Columna2]],Variables_SINIM[],4,0)</f>
        <v>#N/A</v>
      </c>
      <c r="Q487" t="e">
        <f>+VLOOKUP(Tabla4[[#This Row],[Columna2]],Variables_SINIM[],5,0)</f>
        <v>#N/A</v>
      </c>
    </row>
    <row r="488" spans="1:17">
      <c r="A488" t="str">
        <f t="shared" si="7"/>
        <v>RSHPORH90</v>
      </c>
      <c r="B488">
        <v>518</v>
      </c>
      <c r="C488" t="s">
        <v>2286</v>
      </c>
      <c r="D488" t="s">
        <v>1094</v>
      </c>
      <c r="E488" t="s">
        <v>2221</v>
      </c>
      <c r="F488" t="s">
        <v>2259</v>
      </c>
      <c r="G488" t="s">
        <v>2224</v>
      </c>
      <c r="H488" t="s">
        <v>2287</v>
      </c>
      <c r="I488" t="s">
        <v>1143</v>
      </c>
      <c r="J488" t="s">
        <v>2288</v>
      </c>
      <c r="L488">
        <f>+Tabla4[[#This Row],[Index]]</f>
        <v>518</v>
      </c>
      <c r="M488" t="s">
        <v>2289</v>
      </c>
      <c r="N488" t="e">
        <f>+VLOOKUP(Tabla4[[#This Row],[Columna2]],Variables_SINIM[],2,0)</f>
        <v>#N/A</v>
      </c>
      <c r="O488" t="e">
        <f>+VLOOKUP(Tabla4[[#This Row],[Columna2]],Variables_SINIM[],3,0)</f>
        <v>#N/A</v>
      </c>
      <c r="P488" t="e">
        <f>+VLOOKUP(Tabla4[[#This Row],[Columna2]],Variables_SINIM[],4,0)</f>
        <v>#N/A</v>
      </c>
      <c r="Q488" t="e">
        <f>+VLOOKUP(Tabla4[[#This Row],[Columna2]],Variables_SINIM[],5,0)</f>
        <v>#N/A</v>
      </c>
    </row>
    <row r="489" spans="1:17">
      <c r="A489" t="str">
        <f t="shared" si="7"/>
        <v>RSHPORH90i</v>
      </c>
      <c r="B489">
        <v>573</v>
      </c>
      <c r="C489" s="6" t="s">
        <v>2367</v>
      </c>
      <c r="D489" t="s">
        <v>1094</v>
      </c>
      <c r="G489" t="s">
        <v>2224</v>
      </c>
      <c r="H489" s="6" t="s">
        <v>2287</v>
      </c>
      <c r="I489" t="s">
        <v>1143</v>
      </c>
      <c r="J489" s="6" t="s">
        <v>2379</v>
      </c>
      <c r="L489">
        <f>+Tabla4[[#This Row],[Index]]</f>
        <v>573</v>
      </c>
      <c r="N489" t="e">
        <f>+VLOOKUP(Tabla4[[#This Row],[Columna2]],Variables_SINIM[],2,0)</f>
        <v>#N/A</v>
      </c>
      <c r="O489" t="e">
        <f>+VLOOKUP(Tabla4[[#This Row],[Columna2]],Variables_SINIM[],3,0)</f>
        <v>#N/A</v>
      </c>
      <c r="P489" t="e">
        <f>+VLOOKUP(Tabla4[[#This Row],[Columna2]],Variables_SINIM[],4,0)</f>
        <v>#N/A</v>
      </c>
      <c r="Q489" t="e">
        <f>+VLOOKUP(Tabla4[[#This Row],[Columna2]],Variables_SINIM[],5,0)</f>
        <v>#N/A</v>
      </c>
    </row>
    <row r="490" spans="1:17">
      <c r="A490" t="str">
        <f t="shared" si="7"/>
        <v>UPPSM</v>
      </c>
      <c r="B490">
        <v>184</v>
      </c>
      <c r="C490" t="s">
        <v>2393</v>
      </c>
      <c r="D490" t="s">
        <v>1366</v>
      </c>
      <c r="E490" t="s">
        <v>1068</v>
      </c>
      <c r="F490" t="s">
        <v>1532</v>
      </c>
      <c r="G490" t="s">
        <v>1291</v>
      </c>
      <c r="H490" t="s">
        <v>1539</v>
      </c>
      <c r="I490" t="s">
        <v>1244</v>
      </c>
      <c r="J490" t="s">
        <v>426</v>
      </c>
      <c r="L490">
        <f>+Tabla4[[#This Row],[Index]]</f>
        <v>184</v>
      </c>
      <c r="M490" t="s">
        <v>1540</v>
      </c>
      <c r="N490">
        <f>+VLOOKUP(Tabla4[[#This Row],[Columna2]],Variables_SINIM[],2,0)</f>
        <v>3</v>
      </c>
      <c r="O490" t="str">
        <f>+VLOOKUP(Tabla4[[#This Row],[Columna2]],Variables_SINIM[],3,0)</f>
        <v>Educación Municipal</v>
      </c>
      <c r="P490" t="str">
        <f>+VLOOKUP(Tabla4[[#This Row],[Columna2]],Variables_SINIM[],4,0)</f>
        <v>C</v>
      </c>
      <c r="Q490" t="str">
        <f>+VLOOKUP(Tabla4[[#This Row],[Columna2]],Variables_SINIM[],5,0)</f>
        <v>Resultados PAES</v>
      </c>
    </row>
    <row r="491" spans="1:17">
      <c r="A491" t="str">
        <f t="shared" si="7"/>
        <v>UPPSP</v>
      </c>
      <c r="B491">
        <v>185</v>
      </c>
      <c r="C491" t="s">
        <v>2394</v>
      </c>
      <c r="D491" t="s">
        <v>1366</v>
      </c>
      <c r="E491" t="s">
        <v>1516</v>
      </c>
      <c r="F491" t="s">
        <v>1532</v>
      </c>
      <c r="G491" t="s">
        <v>1291</v>
      </c>
      <c r="H491" t="s">
        <v>1541</v>
      </c>
      <c r="I491" t="s">
        <v>1244</v>
      </c>
      <c r="J491" t="s">
        <v>427</v>
      </c>
      <c r="L491">
        <f>+Tabla4[[#This Row],[Index]]</f>
        <v>185</v>
      </c>
      <c r="M491" t="s">
        <v>1542</v>
      </c>
      <c r="N491">
        <f>+VLOOKUP(Tabla4[[#This Row],[Columna2]],Variables_SINIM[],2,0)</f>
        <v>3</v>
      </c>
      <c r="O491" t="str">
        <f>+VLOOKUP(Tabla4[[#This Row],[Columna2]],Variables_SINIM[],3,0)</f>
        <v>Educación Municipal</v>
      </c>
      <c r="P491" t="str">
        <f>+VLOOKUP(Tabla4[[#This Row],[Columna2]],Variables_SINIM[],4,0)</f>
        <v>C</v>
      </c>
      <c r="Q491" t="str">
        <f>+VLOOKUP(Tabla4[[#This Row],[Columna2]],Variables_SINIM[],5,0)</f>
        <v>Resultados PAES</v>
      </c>
    </row>
    <row r="492" spans="1:17">
      <c r="A492" t="str">
        <f t="shared" si="7"/>
        <v>UPPSPS</v>
      </c>
      <c r="B492">
        <v>186</v>
      </c>
      <c r="C492" t="s">
        <v>2395</v>
      </c>
      <c r="D492" t="s">
        <v>1366</v>
      </c>
      <c r="E492" t="s">
        <v>1519</v>
      </c>
      <c r="F492" t="s">
        <v>1532</v>
      </c>
      <c r="G492" t="s">
        <v>1291</v>
      </c>
      <c r="H492" t="s">
        <v>1543</v>
      </c>
      <c r="I492" t="s">
        <v>1244</v>
      </c>
      <c r="J492" t="s">
        <v>428</v>
      </c>
      <c r="L492">
        <f>+Tabla4[[#This Row],[Index]]</f>
        <v>186</v>
      </c>
      <c r="M492" t="s">
        <v>1544</v>
      </c>
      <c r="N492">
        <f>+VLOOKUP(Tabla4[[#This Row],[Columna2]],Variables_SINIM[],2,0)</f>
        <v>3</v>
      </c>
      <c r="O492" t="str">
        <f>+VLOOKUP(Tabla4[[#This Row],[Columna2]],Variables_SINIM[],3,0)</f>
        <v>Educación Municipal</v>
      </c>
      <c r="P492" t="str">
        <f>+VLOOKUP(Tabla4[[#This Row],[Columna2]],Variables_SINIM[],4,0)</f>
        <v>C</v>
      </c>
      <c r="Q492" t="str">
        <f>+VLOOKUP(Tabla4[[#This Row],[Columna2]],Variables_SINIM[],5,0)</f>
        <v>Resultados PAES</v>
      </c>
    </row>
    <row r="493" spans="1:17">
      <c r="A493" t="str">
        <f t="shared" si="7"/>
        <v>UPRM</v>
      </c>
      <c r="B493">
        <v>181</v>
      </c>
      <c r="C493" t="s">
        <v>2396</v>
      </c>
      <c r="D493" t="s">
        <v>1366</v>
      </c>
      <c r="E493" t="s">
        <v>1068</v>
      </c>
      <c r="F493" t="s">
        <v>1532</v>
      </c>
      <c r="G493" t="s">
        <v>1291</v>
      </c>
      <c r="H493" t="s">
        <v>1533</v>
      </c>
      <c r="I493" t="s">
        <v>1244</v>
      </c>
      <c r="J493" t="s">
        <v>409</v>
      </c>
      <c r="L493">
        <f>+Tabla4[[#This Row],[Index]]</f>
        <v>181</v>
      </c>
      <c r="M493" t="s">
        <v>1534</v>
      </c>
      <c r="N493">
        <f>+VLOOKUP(Tabla4[[#This Row],[Columna2]],Variables_SINIM[],2,0)</f>
        <v>3</v>
      </c>
      <c r="O493" t="str">
        <f>+VLOOKUP(Tabla4[[#This Row],[Columna2]],Variables_SINIM[],3,0)</f>
        <v>Educación Municipal</v>
      </c>
      <c r="P493" t="str">
        <f>+VLOOKUP(Tabla4[[#This Row],[Columna2]],Variables_SINIM[],4,0)</f>
        <v>C</v>
      </c>
      <c r="Q493" t="str">
        <f>+VLOOKUP(Tabla4[[#This Row],[Columna2]],Variables_SINIM[],5,0)</f>
        <v>Resultados PAES</v>
      </c>
    </row>
    <row r="494" spans="1:17">
      <c r="A494" t="str">
        <f t="shared" si="7"/>
        <v>UPRP</v>
      </c>
      <c r="B494">
        <v>182</v>
      </c>
      <c r="C494" t="s">
        <v>2397</v>
      </c>
      <c r="D494" t="s">
        <v>1366</v>
      </c>
      <c r="E494" t="s">
        <v>1516</v>
      </c>
      <c r="F494" t="s">
        <v>1532</v>
      </c>
      <c r="G494" t="s">
        <v>1291</v>
      </c>
      <c r="H494" t="s">
        <v>1535</v>
      </c>
      <c r="I494" t="s">
        <v>1244</v>
      </c>
      <c r="J494" t="s">
        <v>411</v>
      </c>
      <c r="L494">
        <f>+Tabla4[[#This Row],[Index]]</f>
        <v>182</v>
      </c>
      <c r="M494" t="s">
        <v>1536</v>
      </c>
      <c r="N494">
        <f>+VLOOKUP(Tabla4[[#This Row],[Columna2]],Variables_SINIM[],2,0)</f>
        <v>3</v>
      </c>
      <c r="O494" t="str">
        <f>+VLOOKUP(Tabla4[[#This Row],[Columna2]],Variables_SINIM[],3,0)</f>
        <v>Educación Municipal</v>
      </c>
      <c r="P494" t="str">
        <f>+VLOOKUP(Tabla4[[#This Row],[Columna2]],Variables_SINIM[],4,0)</f>
        <v>C</v>
      </c>
      <c r="Q494" t="str">
        <f>+VLOOKUP(Tabla4[[#This Row],[Columna2]],Variables_SINIM[],5,0)</f>
        <v>Resultados PAES</v>
      </c>
    </row>
    <row r="495" spans="1:17">
      <c r="A495" t="str">
        <f t="shared" si="7"/>
        <v>UPRPS</v>
      </c>
      <c r="B495">
        <v>183</v>
      </c>
      <c r="C495" t="s">
        <v>2398</v>
      </c>
      <c r="D495" t="s">
        <v>1366</v>
      </c>
      <c r="E495" t="s">
        <v>1519</v>
      </c>
      <c r="F495" t="s">
        <v>1532</v>
      </c>
      <c r="G495" t="s">
        <v>1291</v>
      </c>
      <c r="H495" t="s">
        <v>1537</v>
      </c>
      <c r="I495" t="s">
        <v>1244</v>
      </c>
      <c r="J495" t="s">
        <v>413</v>
      </c>
      <c r="L495">
        <f>+Tabla4[[#This Row],[Index]]</f>
        <v>183</v>
      </c>
      <c r="M495" t="s">
        <v>1538</v>
      </c>
      <c r="N495">
        <f>+VLOOKUP(Tabla4[[#This Row],[Columna2]],Variables_SINIM[],2,0)</f>
        <v>3</v>
      </c>
      <c r="O495" t="str">
        <f>+VLOOKUP(Tabla4[[#This Row],[Columna2]],Variables_SINIM[],3,0)</f>
        <v>Educación Municipal</v>
      </c>
      <c r="P495" t="str">
        <f>+VLOOKUP(Tabla4[[#This Row],[Columna2]],Variables_SINIM[],4,0)</f>
        <v>C</v>
      </c>
      <c r="Q495" t="str">
        <f>+VLOOKUP(Tabla4[[#This Row],[Columna2]],Variables_SINIM[],5,0)</f>
        <v>Resultados PAES</v>
      </c>
    </row>
    <row r="496" spans="1:17">
      <c r="A496" t="str">
        <f t="shared" si="7"/>
        <v>YPROCORP</v>
      </c>
      <c r="B496">
        <v>372</v>
      </c>
      <c r="C496" t="s">
        <v>2057</v>
      </c>
      <c r="D496" t="s">
        <v>1664</v>
      </c>
      <c r="E496" t="s">
        <v>1665</v>
      </c>
      <c r="F496" t="s">
        <v>2058</v>
      </c>
      <c r="G496" t="s">
        <v>2059</v>
      </c>
      <c r="H496" t="s">
        <v>916</v>
      </c>
      <c r="I496" t="s">
        <v>1244</v>
      </c>
      <c r="J496" t="s">
        <v>917</v>
      </c>
      <c r="L496">
        <f>+Tabla4[[#This Row],[Index]]</f>
        <v>372</v>
      </c>
      <c r="M496" t="s">
        <v>2060</v>
      </c>
      <c r="N496">
        <f>+VLOOKUP(Tabla4[[#This Row],[Columna2]],Variables_SINIM[],2,0)</f>
        <v>6</v>
      </c>
      <c r="O496" t="str">
        <f>+VLOOKUP(Tabla4[[#This Row],[Columna2]],Variables_SINIM[],3,0)</f>
        <v>Desarrollo y Gestión Territorial</v>
      </c>
      <c r="P496" t="str">
        <f>+VLOOKUP(Tabla4[[#This Row],[Columna2]],Variables_SINIM[],4,0)</f>
        <v>D</v>
      </c>
      <c r="Q496" t="str">
        <f>+VLOOKUP(Tabla4[[#This Row],[Columna2]],Variables_SINIM[],5,0)</f>
        <v>Catastro Predios y Valoración Catastral</v>
      </c>
    </row>
    <row r="497" spans="1:17">
      <c r="A497" t="str">
        <f t="shared" si="7"/>
        <v>YPROCORPAV</v>
      </c>
      <c r="B497">
        <v>361</v>
      </c>
      <c r="C497" t="s">
        <v>2031</v>
      </c>
      <c r="D497" t="s">
        <v>1065</v>
      </c>
      <c r="E497" t="s">
        <v>1102</v>
      </c>
      <c r="F497" t="s">
        <v>2029</v>
      </c>
      <c r="G497" t="s">
        <v>1068</v>
      </c>
      <c r="H497" t="s">
        <v>894</v>
      </c>
      <c r="I497" t="s">
        <v>1069</v>
      </c>
      <c r="J497" t="s">
        <v>895</v>
      </c>
      <c r="L497">
        <f>+Tabla4[[#This Row],[Index]]</f>
        <v>361</v>
      </c>
      <c r="M497" t="s">
        <v>2032</v>
      </c>
      <c r="N497">
        <f>+VLOOKUP(Tabla4[[#This Row],[Columna2]],Variables_SINIM[],2,0)</f>
        <v>6</v>
      </c>
      <c r="O497" t="str">
        <f>+VLOOKUP(Tabla4[[#This Row],[Columna2]],Variables_SINIM[],3,0)</f>
        <v>Desarrollo y Gestión Territorial</v>
      </c>
      <c r="P497" t="str">
        <f>+VLOOKUP(Tabla4[[#This Row],[Columna2]],Variables_SINIM[],4,0)</f>
        <v>D</v>
      </c>
      <c r="Q497" t="str">
        <f>+VLOOKUP(Tabla4[[#This Row],[Columna2]],Variables_SINIM[],5,0)</f>
        <v>Catastro Predios y Valoración Catastral</v>
      </c>
    </row>
    <row r="498" spans="1:17">
      <c r="A498" t="str">
        <f t="shared" si="7"/>
        <v>YPROMU</v>
      </c>
      <c r="B498">
        <v>374</v>
      </c>
      <c r="C498" t="s">
        <v>2063</v>
      </c>
      <c r="D498" t="s">
        <v>1664</v>
      </c>
      <c r="E498" t="s">
        <v>1665</v>
      </c>
      <c r="F498" t="s">
        <v>2058</v>
      </c>
      <c r="G498" t="s">
        <v>1068</v>
      </c>
      <c r="H498" t="s">
        <v>920</v>
      </c>
      <c r="I498" t="s">
        <v>1244</v>
      </c>
      <c r="J498" t="s">
        <v>921</v>
      </c>
      <c r="L498">
        <f>+Tabla4[[#This Row],[Index]]</f>
        <v>374</v>
      </c>
      <c r="M498" t="s">
        <v>2064</v>
      </c>
      <c r="N498">
        <f>+VLOOKUP(Tabla4[[#This Row],[Columna2]],Variables_SINIM[],2,0)</f>
        <v>6</v>
      </c>
      <c r="O498" t="str">
        <f>+VLOOKUP(Tabla4[[#This Row],[Columna2]],Variables_SINIM[],3,0)</f>
        <v>Desarrollo y Gestión Territorial</v>
      </c>
      <c r="P498" t="str">
        <f>+VLOOKUP(Tabla4[[#This Row],[Columna2]],Variables_SINIM[],4,0)</f>
        <v>D</v>
      </c>
      <c r="Q498" t="str">
        <f>+VLOOKUP(Tabla4[[#This Row],[Columna2]],Variables_SINIM[],5,0)</f>
        <v>Catastro Predios y Valoración Catastral</v>
      </c>
    </row>
    <row r="499" spans="1:17">
      <c r="A499" t="str">
        <f t="shared" si="7"/>
        <v>YPROMUAV</v>
      </c>
      <c r="B499">
        <v>362</v>
      </c>
      <c r="C499" t="s">
        <v>2033</v>
      </c>
      <c r="D499" t="s">
        <v>1065</v>
      </c>
      <c r="E499" t="s">
        <v>1102</v>
      </c>
      <c r="F499" t="s">
        <v>2029</v>
      </c>
      <c r="G499" t="s">
        <v>1068</v>
      </c>
      <c r="H499" t="s">
        <v>896</v>
      </c>
      <c r="I499" t="s">
        <v>1069</v>
      </c>
      <c r="J499" t="s">
        <v>897</v>
      </c>
      <c r="L499">
        <f>+Tabla4[[#This Row],[Index]]</f>
        <v>362</v>
      </c>
      <c r="M499" t="s">
        <v>2034</v>
      </c>
      <c r="N499">
        <f>+VLOOKUP(Tabla4[[#This Row],[Columna2]],Variables_SINIM[],2,0)</f>
        <v>6</v>
      </c>
      <c r="O499" t="str">
        <f>+VLOOKUP(Tabla4[[#This Row],[Columna2]],Variables_SINIM[],3,0)</f>
        <v>Desarrollo y Gestión Territorial</v>
      </c>
      <c r="P499" t="str">
        <f>+VLOOKUP(Tabla4[[#This Row],[Columna2]],Variables_SINIM[],4,0)</f>
        <v>D</v>
      </c>
      <c r="Q499" t="str">
        <f>+VLOOKUP(Tabla4[[#This Row],[Columna2]],Variables_SINIM[],5,0)</f>
        <v>Catastro Predios y Valoración Catastral</v>
      </c>
    </row>
    <row r="500" spans="1:17">
      <c r="A500" t="str">
        <f t="shared" si="7"/>
        <v>YROLPAE</v>
      </c>
      <c r="B500">
        <v>365</v>
      </c>
      <c r="C500" t="s">
        <v>2041</v>
      </c>
      <c r="D500" t="s">
        <v>1664</v>
      </c>
      <c r="E500" t="s">
        <v>1665</v>
      </c>
      <c r="F500" t="s">
        <v>2042</v>
      </c>
      <c r="G500" t="s">
        <v>2037</v>
      </c>
      <c r="H500" t="s">
        <v>902</v>
      </c>
      <c r="I500" t="s">
        <v>1244</v>
      </c>
      <c r="J500" t="s">
        <v>903</v>
      </c>
      <c r="L500">
        <f>+Tabla4[[#This Row],[Index]]</f>
        <v>365</v>
      </c>
      <c r="M500" t="s">
        <v>2043</v>
      </c>
      <c r="N500">
        <f>+VLOOKUP(Tabla4[[#This Row],[Columna2]],Variables_SINIM[],2,0)</f>
        <v>6</v>
      </c>
      <c r="O500" t="str">
        <f>+VLOOKUP(Tabla4[[#This Row],[Columna2]],Variables_SINIM[],3,0)</f>
        <v>Desarrollo y Gestión Territorial</v>
      </c>
      <c r="P500" t="str">
        <f>+VLOOKUP(Tabla4[[#This Row],[Columna2]],Variables_SINIM[],4,0)</f>
        <v>D</v>
      </c>
      <c r="Q500" t="str">
        <f>+VLOOKUP(Tabla4[[#This Row],[Columna2]],Variables_SINIM[],5,0)</f>
        <v>Catastro Predios y Valoración Catastral</v>
      </c>
    </row>
    <row r="501" spans="1:17">
      <c r="A501" t="str">
        <f t="shared" si="7"/>
        <v>YROLPNAE</v>
      </c>
      <c r="B501">
        <v>367</v>
      </c>
      <c r="C501" t="s">
        <v>2046</v>
      </c>
      <c r="D501" t="s">
        <v>1664</v>
      </c>
      <c r="E501" t="s">
        <v>1665</v>
      </c>
      <c r="F501" t="s">
        <v>2047</v>
      </c>
      <c r="G501" t="s">
        <v>2037</v>
      </c>
      <c r="H501" t="s">
        <v>906</v>
      </c>
      <c r="I501" t="s">
        <v>1244</v>
      </c>
      <c r="J501" t="s">
        <v>907</v>
      </c>
      <c r="L501">
        <f>+Tabla4[[#This Row],[Index]]</f>
        <v>367</v>
      </c>
      <c r="M501" t="s">
        <v>2048</v>
      </c>
      <c r="N501">
        <f>+VLOOKUP(Tabla4[[#This Row],[Columna2]],Variables_SINIM[],2,0)</f>
        <v>6</v>
      </c>
      <c r="O501" t="str">
        <f>+VLOOKUP(Tabla4[[#This Row],[Columna2]],Variables_SINIM[],3,0)</f>
        <v>Desarrollo y Gestión Territorial</v>
      </c>
      <c r="P501" t="str">
        <f>+VLOOKUP(Tabla4[[#This Row],[Columna2]],Variables_SINIM[],4,0)</f>
        <v>D</v>
      </c>
      <c r="Q501" t="str">
        <f>+VLOOKUP(Tabla4[[#This Row],[Columna2]],Variables_SINIM[],5,0)</f>
        <v>Catastro Predios y Valoración Catastral</v>
      </c>
    </row>
    <row r="502" spans="1:17">
      <c r="A502" t="str">
        <f t="shared" si="7"/>
        <v>YROLPNAH</v>
      </c>
      <c r="B502">
        <v>368</v>
      </c>
      <c r="C502" t="s">
        <v>2049</v>
      </c>
      <c r="D502" t="s">
        <v>1664</v>
      </c>
      <c r="E502" t="s">
        <v>1665</v>
      </c>
      <c r="F502" t="s">
        <v>2047</v>
      </c>
      <c r="G502" t="s">
        <v>2037</v>
      </c>
      <c r="H502" t="s">
        <v>908</v>
      </c>
      <c r="I502" t="s">
        <v>1244</v>
      </c>
      <c r="J502" t="s">
        <v>909</v>
      </c>
      <c r="L502">
        <f>+Tabla4[[#This Row],[Index]]</f>
        <v>368</v>
      </c>
      <c r="M502" t="s">
        <v>2050</v>
      </c>
      <c r="N502">
        <f>+VLOOKUP(Tabla4[[#This Row],[Columna2]],Variables_SINIM[],2,0)</f>
        <v>6</v>
      </c>
      <c r="O502" t="str">
        <f>+VLOOKUP(Tabla4[[#This Row],[Columna2]],Variables_SINIM[],3,0)</f>
        <v>Desarrollo y Gestión Territorial</v>
      </c>
      <c r="P502" t="str">
        <f>+VLOOKUP(Tabla4[[#This Row],[Columna2]],Variables_SINIM[],4,0)</f>
        <v>D</v>
      </c>
      <c r="Q502" t="str">
        <f>+VLOOKUP(Tabla4[[#This Row],[Columna2]],Variables_SINIM[],5,0)</f>
        <v>Catastro Predios y Valoración Catastral</v>
      </c>
    </row>
    <row r="503" spans="1:17">
      <c r="A503" t="str">
        <f t="shared" si="7"/>
        <v>YROLPNANH</v>
      </c>
      <c r="B503">
        <v>371</v>
      </c>
      <c r="C503" t="s">
        <v>2055</v>
      </c>
      <c r="D503" t="s">
        <v>1664</v>
      </c>
      <c r="E503" t="s">
        <v>1665</v>
      </c>
      <c r="F503" t="s">
        <v>2047</v>
      </c>
      <c r="G503" t="s">
        <v>2037</v>
      </c>
      <c r="H503" t="s">
        <v>914</v>
      </c>
      <c r="I503" t="s">
        <v>1244</v>
      </c>
      <c r="J503" t="s">
        <v>915</v>
      </c>
      <c r="L503">
        <f>+Tabla4[[#This Row],[Index]]</f>
        <v>371</v>
      </c>
      <c r="M503" t="s">
        <v>2056</v>
      </c>
      <c r="N503">
        <f>+VLOOKUP(Tabla4[[#This Row],[Columna2]],Variables_SINIM[],2,0)</f>
        <v>6</v>
      </c>
      <c r="O503" t="str">
        <f>+VLOOKUP(Tabla4[[#This Row],[Columna2]],Variables_SINIM[],3,0)</f>
        <v>Desarrollo y Gestión Territorial</v>
      </c>
      <c r="P503" t="str">
        <f>+VLOOKUP(Tabla4[[#This Row],[Columna2]],Variables_SINIM[],4,0)</f>
        <v>D</v>
      </c>
      <c r="Q503" t="str">
        <f>+VLOOKUP(Tabla4[[#This Row],[Columna2]],Variables_SINIM[],5,0)</f>
        <v>Catastro Predios y Valoración Catastral</v>
      </c>
    </row>
    <row r="504" spans="1:17">
      <c r="A504" t="str">
        <f t="shared" si="7"/>
        <v>YROLPNHA</v>
      </c>
      <c r="B504">
        <v>369</v>
      </c>
      <c r="C504" t="s">
        <v>2051</v>
      </c>
      <c r="D504" t="s">
        <v>1664</v>
      </c>
      <c r="E504" t="s">
        <v>1665</v>
      </c>
      <c r="F504" t="s">
        <v>2047</v>
      </c>
      <c r="G504" t="s">
        <v>2037</v>
      </c>
      <c r="H504" t="s">
        <v>910</v>
      </c>
      <c r="I504" t="s">
        <v>1244</v>
      </c>
      <c r="J504" t="s">
        <v>911</v>
      </c>
      <c r="L504">
        <f>+Tabla4[[#This Row],[Index]]</f>
        <v>369</v>
      </c>
      <c r="M504" t="s">
        <v>2052</v>
      </c>
      <c r="N504">
        <f>+VLOOKUP(Tabla4[[#This Row],[Columna2]],Variables_SINIM[],2,0)</f>
        <v>6</v>
      </c>
      <c r="O504" t="str">
        <f>+VLOOKUP(Tabla4[[#This Row],[Columna2]],Variables_SINIM[],3,0)</f>
        <v>Desarrollo y Gestión Territorial</v>
      </c>
      <c r="P504" t="str">
        <f>+VLOOKUP(Tabla4[[#This Row],[Columna2]],Variables_SINIM[],4,0)</f>
        <v>D</v>
      </c>
      <c r="Q504" t="str">
        <f>+VLOOKUP(Tabla4[[#This Row],[Columna2]],Variables_SINIM[],5,0)</f>
        <v>Catastro Predios y Valoración Catastral</v>
      </c>
    </row>
    <row r="505" spans="1:17">
      <c r="A505" t="str">
        <f t="shared" si="7"/>
        <v>YROLSII</v>
      </c>
      <c r="B505">
        <v>375</v>
      </c>
      <c r="C505" t="s">
        <v>2065</v>
      </c>
      <c r="D505" t="s">
        <v>1664</v>
      </c>
      <c r="E505" t="s">
        <v>1665</v>
      </c>
      <c r="F505" t="s">
        <v>2037</v>
      </c>
      <c r="G505" t="s">
        <v>1068</v>
      </c>
      <c r="H505" t="s">
        <v>922</v>
      </c>
      <c r="I505" t="s">
        <v>1244</v>
      </c>
      <c r="J505" t="s">
        <v>923</v>
      </c>
      <c r="L505">
        <f>+Tabla4[[#This Row],[Index]]</f>
        <v>375</v>
      </c>
      <c r="M505" t="s">
        <v>2066</v>
      </c>
      <c r="N505">
        <f>+VLOOKUP(Tabla4[[#This Row],[Columna2]],Variables_SINIM[],2,0)</f>
        <v>6</v>
      </c>
      <c r="O505" t="str">
        <f>+VLOOKUP(Tabla4[[#This Row],[Columna2]],Variables_SINIM[],3,0)</f>
        <v>Desarrollo y Gestión Territorial</v>
      </c>
      <c r="P505" t="str">
        <f>+VLOOKUP(Tabla4[[#This Row],[Columna2]],Variables_SINIM[],4,0)</f>
        <v>D</v>
      </c>
      <c r="Q505" t="str">
        <f>+VLOOKUP(Tabla4[[#This Row],[Columna2]],Variables_SINIM[],5,0)</f>
        <v>Catastro Predios y Valoración Catastral</v>
      </c>
    </row>
    <row r="506" spans="1:17">
      <c r="A506" s="9">
        <f>+J506</f>
        <v>0</v>
      </c>
      <c r="B506" s="9">
        <v>402</v>
      </c>
      <c r="C506" s="9" t="s">
        <v>2442</v>
      </c>
      <c r="D506" s="9"/>
      <c r="E506" s="9"/>
      <c r="F506" s="9"/>
      <c r="G506" s="9"/>
      <c r="H506" s="9"/>
      <c r="I506" s="9"/>
      <c r="J506" s="9"/>
      <c r="K506" s="9"/>
      <c r="L506" s="9">
        <f>+Tabla4[[#This Row],[Index]]</f>
        <v>402</v>
      </c>
      <c r="M506" s="9"/>
      <c r="N506" s="9">
        <f>+VLOOKUP(Tabla4[[#This Row],[Columna2]],Variables_SINIM[],2,0)</f>
        <v>8</v>
      </c>
      <c r="O506" s="9" t="str">
        <f>+VLOOKUP(Tabla4[[#This Row],[Columna2]],Variables_SINIM[],3,0)</f>
        <v>Género</v>
      </c>
      <c r="P506" s="9" t="str">
        <f>+VLOOKUP(Tabla4[[#This Row],[Columna2]],Variables_SINIM[],4,0)</f>
        <v>A</v>
      </c>
      <c r="Q506" s="9" t="str">
        <f>+VLOOKUP(Tabla4[[#This Row],[Columna2]],Variables_SINIM[],5,0)</f>
        <v>Dotación Municipal de Hombres y Mujeres</v>
      </c>
    </row>
    <row r="507" spans="1:17">
      <c r="A507" s="9">
        <f>+J507</f>
        <v>0</v>
      </c>
      <c r="B507" s="9">
        <v>403</v>
      </c>
      <c r="C507" s="9" t="s">
        <v>2443</v>
      </c>
      <c r="D507" s="9"/>
      <c r="E507" s="9"/>
      <c r="F507" s="9"/>
      <c r="G507" s="9"/>
      <c r="H507" s="9"/>
      <c r="I507" s="9"/>
      <c r="J507" s="9"/>
      <c r="K507" s="9"/>
      <c r="L507" s="9">
        <f>+Tabla4[[#This Row],[Index]]</f>
        <v>403</v>
      </c>
      <c r="M507" s="9"/>
      <c r="N507" s="9">
        <f>+VLOOKUP(Tabla4[[#This Row],[Columna2]],Variables_SINIM[],2,0)</f>
        <v>8</v>
      </c>
      <c r="O507" s="9" t="str">
        <f>+VLOOKUP(Tabla4[[#This Row],[Columna2]],Variables_SINIM[],3,0)</f>
        <v>Género</v>
      </c>
      <c r="P507" s="9" t="str">
        <f>+VLOOKUP(Tabla4[[#This Row],[Columna2]],Variables_SINIM[],4,0)</f>
        <v>A</v>
      </c>
      <c r="Q507" s="9" t="str">
        <f>+VLOOKUP(Tabla4[[#This Row],[Columna2]],Variables_SINIM[],5,0)</f>
        <v>Dotación Municipal de Hombres y Mujeres</v>
      </c>
    </row>
    <row r="508" spans="1:17">
      <c r="A508" s="9">
        <f>+J508</f>
        <v>0</v>
      </c>
      <c r="B508" s="9">
        <v>404</v>
      </c>
      <c r="C508" s="9" t="s">
        <v>2444</v>
      </c>
      <c r="D508" s="9"/>
      <c r="E508" s="9"/>
      <c r="F508" s="9"/>
      <c r="G508" s="9"/>
      <c r="H508" s="9"/>
      <c r="I508" s="9"/>
      <c r="J508" s="9"/>
      <c r="K508" s="9"/>
      <c r="L508" s="9">
        <f>+Tabla4[[#This Row],[Index]]</f>
        <v>404</v>
      </c>
      <c r="M508" s="9"/>
      <c r="N508" s="9">
        <f>+VLOOKUP(Tabla4[[#This Row],[Columna2]],Variables_SINIM[],2,0)</f>
        <v>8</v>
      </c>
      <c r="O508" s="9" t="str">
        <f>+VLOOKUP(Tabla4[[#This Row],[Columna2]],Variables_SINIM[],3,0)</f>
        <v>Género</v>
      </c>
      <c r="P508" s="9" t="str">
        <f>+VLOOKUP(Tabla4[[#This Row],[Columna2]],Variables_SINIM[],4,0)</f>
        <v>A</v>
      </c>
      <c r="Q508" s="9" t="str">
        <f>+VLOOKUP(Tabla4[[#This Row],[Columna2]],Variables_SINIM[],5,0)</f>
        <v>Dotación Municipal de Hombres y Mujeres</v>
      </c>
    </row>
    <row r="509" spans="1:17">
      <c r="A509" s="9">
        <f>+J509</f>
        <v>0</v>
      </c>
      <c r="B509" s="9">
        <v>405</v>
      </c>
      <c r="C509" s="9" t="s">
        <v>2445</v>
      </c>
      <c r="D509" s="9"/>
      <c r="E509" s="9"/>
      <c r="F509" s="9"/>
      <c r="G509" s="9"/>
      <c r="H509" s="9"/>
      <c r="I509" s="9"/>
      <c r="J509" s="9"/>
      <c r="K509" s="9"/>
      <c r="L509" s="9">
        <f>+Tabla4[[#This Row],[Index]]</f>
        <v>405</v>
      </c>
      <c r="M509" s="9"/>
      <c r="N509" s="9">
        <f>+VLOOKUP(Tabla4[[#This Row],[Columna2]],Variables_SINIM[],2,0)</f>
        <v>8</v>
      </c>
      <c r="O509" s="9" t="str">
        <f>+VLOOKUP(Tabla4[[#This Row],[Columna2]],Variables_SINIM[],3,0)</f>
        <v>Género</v>
      </c>
      <c r="P509" s="9" t="str">
        <f>+VLOOKUP(Tabla4[[#This Row],[Columna2]],Variables_SINIM[],4,0)</f>
        <v>A</v>
      </c>
      <c r="Q509" s="9" t="str">
        <f>+VLOOKUP(Tabla4[[#This Row],[Columna2]],Variables_SINIM[],5,0)</f>
        <v>Dotación Municipal de Hombres y Mujeres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Variables</vt:lpstr>
      <vt:lpstr>LINKS</vt:lpstr>
      <vt:lpstr>Variables 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anin only anin</cp:lastModifiedBy>
  <dcterms:created xsi:type="dcterms:W3CDTF">2024-05-25T14:16:58Z</dcterms:created>
  <dcterms:modified xsi:type="dcterms:W3CDTF">2024-05-29T20:41:52Z</dcterms:modified>
</cp:coreProperties>
</file>