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000 COBENEFICIOS Guatemala\"/>
    </mc:Choice>
  </mc:AlternateContent>
  <xr:revisionPtr revIDLastSave="0" documentId="13_ncr:1_{110B9AC8-7513-4428-ACDC-944C22B6F5BE}" xr6:coauthVersionLast="45" xr6:coauthVersionMax="45" xr10:uidLastSave="{00000000-0000-0000-0000-000000000000}"/>
  <bookViews>
    <workbookView xWindow="-120" yWindow="-120" windowWidth="20730" windowHeight="11160" xr2:uid="{70BEA9A9-44E2-49DD-8369-F218C22F449A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A8" i="1"/>
  <c r="A9" i="1"/>
  <c r="A10" i="1"/>
  <c r="A11" i="1"/>
  <c r="M8" i="1"/>
  <c r="M9" i="1"/>
  <c r="M10" i="1"/>
  <c r="M11" i="1"/>
  <c r="A7" i="1"/>
  <c r="M7" i="1"/>
  <c r="L5" i="1"/>
  <c r="K5" i="1"/>
  <c r="J5" i="1"/>
  <c r="I5" i="1"/>
  <c r="F5" i="1"/>
  <c r="B5" i="1"/>
  <c r="G5" i="1" l="1"/>
</calcChain>
</file>

<file path=xl/sharedStrings.xml><?xml version="1.0" encoding="utf-8"?>
<sst xmlns="http://schemas.openxmlformats.org/spreadsheetml/2006/main" count="299" uniqueCount="150">
  <si>
    <t>Monitoreo de Beneficio No Carbono de la Estrategia Nacional REDD+ de Guatemala 2020-2050</t>
  </si>
  <si>
    <t>INAB</t>
  </si>
  <si>
    <r>
      <rPr>
        <b/>
        <i/>
        <sz val="10"/>
        <color theme="1"/>
        <rFont val="Calibri"/>
        <family val="2"/>
      </rPr>
      <t xml:space="preserve">Bienvenidas y bienvenidos </t>
    </r>
    <r>
      <rPr>
        <i/>
        <sz val="10"/>
        <color theme="1"/>
        <rFont val="Calibri"/>
        <family val="2"/>
      </rPr>
      <t>a la planilla de monitoreo de Beneficio no carbono. Usted deberá llenar las casillas en rosa que se encuentran en las columnas</t>
    </r>
    <r>
      <rPr>
        <b/>
        <i/>
        <sz val="10"/>
        <color rgb="FFFF0000"/>
        <rFont val="Calibri"/>
        <family val="2"/>
      </rPr>
      <t xml:space="preserve"> F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, </t>
    </r>
    <r>
      <rPr>
        <b/>
        <i/>
        <sz val="10"/>
        <color rgb="FFFF0000"/>
        <rFont val="Calibri"/>
        <family val="2"/>
      </rPr>
      <t xml:space="preserve"> I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y las de las columnas</t>
    </r>
    <r>
      <rPr>
        <b/>
        <i/>
        <sz val="10"/>
        <color rgb="FFFF0000"/>
        <rFont val="Calibri"/>
        <family val="2"/>
      </rPr>
      <t xml:space="preserve"> I, J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rgb="FFFF0000"/>
        <rFont val="Calibri"/>
        <family val="2"/>
      </rPr>
      <t>K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"DIA"</t>
    </r>
    <r>
      <rPr>
        <i/>
        <sz val="10"/>
        <color theme="1"/>
        <rFont val="Calibri"/>
        <family val="2"/>
      </rPr>
      <t>,</t>
    </r>
    <r>
      <rPr>
        <b/>
        <i/>
        <sz val="10"/>
        <color theme="1"/>
        <rFont val="Calibri"/>
        <family val="2"/>
      </rPr>
      <t>"MES"</t>
    </r>
    <r>
      <rPr>
        <i/>
        <sz val="10"/>
        <color theme="1"/>
        <rFont val="Calibri"/>
        <family val="2"/>
      </rPr>
      <t xml:space="preserve"> y </t>
    </r>
    <r>
      <rPr>
        <b/>
        <i/>
        <sz val="10"/>
        <color theme="1"/>
        <rFont val="Calibri"/>
        <family val="2"/>
      </rPr>
      <t>"AÑO"</t>
    </r>
    <r>
      <rPr>
        <i/>
        <sz val="10"/>
        <color theme="1"/>
        <rFont val="Calibri"/>
        <family val="2"/>
      </rPr>
      <t xml:space="preserve">.  El </t>
    </r>
    <r>
      <rPr>
        <b/>
        <i/>
        <sz val="10"/>
        <color theme="1"/>
        <rFont val="Calibri"/>
        <family val="2"/>
      </rPr>
      <t>"Valor Base"</t>
    </r>
    <r>
      <rPr>
        <i/>
        <sz val="10"/>
        <color theme="1"/>
        <rFont val="Calibri"/>
        <family val="2"/>
      </rPr>
      <t xml:space="preserve"> se refiere a la línea base del indicador, mientras que </t>
    </r>
    <r>
      <rPr>
        <b/>
        <i/>
        <sz val="10"/>
        <color theme="1"/>
        <rFont val="Calibri"/>
        <family val="2"/>
      </rPr>
      <t xml:space="preserve">"Evaluación" </t>
    </r>
    <r>
      <rPr>
        <i/>
        <sz val="10"/>
        <color theme="1"/>
        <rFont val="Calibri"/>
        <family val="2"/>
      </rPr>
      <t>da cuenta del valor específico que se comparará con la base.</t>
    </r>
    <r>
      <rPr>
        <b/>
        <i/>
        <sz val="10"/>
        <color theme="1"/>
        <rFont val="Calibri"/>
        <family val="2"/>
      </rPr>
      <t xml:space="preserve"> </t>
    </r>
    <r>
      <rPr>
        <i/>
        <sz val="10"/>
        <color theme="1"/>
        <rFont val="Calibri"/>
        <family val="2"/>
      </rPr>
      <t xml:space="preserve">Los campos </t>
    </r>
    <r>
      <rPr>
        <b/>
        <i/>
        <sz val="10"/>
        <color theme="1"/>
        <rFont val="Calibri"/>
        <family val="2"/>
      </rPr>
      <t xml:space="preserve">"DIA","MES" y "AÑO" </t>
    </r>
    <r>
      <rPr>
        <i/>
        <sz val="10"/>
        <color theme="1"/>
        <rFont val="Calibri"/>
        <family val="2"/>
      </rPr>
      <t xml:space="preserve">construyen la fecha en que se realiza la Evaluación. Opcionalmente puede agregar un comentario en la columna </t>
    </r>
    <r>
      <rPr>
        <b/>
        <i/>
        <sz val="10"/>
        <color rgb="FFFF0000"/>
        <rFont val="Calibri"/>
        <family val="2"/>
      </rPr>
      <t xml:space="preserve">N </t>
    </r>
    <r>
      <rPr>
        <b/>
        <i/>
        <sz val="10"/>
        <color theme="1"/>
        <rFont val="Calibri"/>
        <family val="2"/>
      </rPr>
      <t>"Comentario"</t>
    </r>
    <r>
      <rPr>
        <i/>
        <sz val="10"/>
        <color theme="1"/>
        <rFont val="Calibri"/>
        <family val="2"/>
      </rPr>
      <t xml:space="preserve"> y un vínculo de descarga como medio de verificación de la información que se está registrando en la columna </t>
    </r>
    <r>
      <rPr>
        <b/>
        <i/>
        <sz val="10"/>
        <color rgb="FFFF0000"/>
        <rFont val="Calibri"/>
        <family val="2"/>
      </rPr>
      <t>O</t>
    </r>
    <r>
      <rPr>
        <i/>
        <sz val="10"/>
        <color theme="1"/>
        <rFont val="Calibri"/>
        <family val="2"/>
      </rPr>
      <t xml:space="preserve"> </t>
    </r>
    <r>
      <rPr>
        <b/>
        <i/>
        <sz val="10"/>
        <color theme="1"/>
        <rFont val="Calibri"/>
        <family val="2"/>
      </rPr>
      <t>"Medio Verificación"</t>
    </r>
    <r>
      <rPr>
        <i/>
        <sz val="10"/>
        <color theme="1"/>
        <rFont val="Calibri"/>
        <family val="2"/>
      </rPr>
      <t>. Todos los demás campos de la hoja, se encuentran bloqueados a objeto de mantener la consistencia estructural de la información proveniente de los distintos actores.</t>
    </r>
  </si>
  <si>
    <t>Aun debe completar campos</t>
  </si>
  <si>
    <t>Clave Ind Actor</t>
  </si>
  <si>
    <t>Id Indicador</t>
  </si>
  <si>
    <t xml:space="preserve">Responsable </t>
  </si>
  <si>
    <t>Variable Base</t>
  </si>
  <si>
    <t>Unidad V. Base</t>
  </si>
  <si>
    <t>Valor Base</t>
  </si>
  <si>
    <t>Variable Específica</t>
  </si>
  <si>
    <t>Unidad V. Específica</t>
  </si>
  <si>
    <t>Evaluación</t>
  </si>
  <si>
    <t>DIA</t>
  </si>
  <si>
    <t>MES</t>
  </si>
  <si>
    <t>AÑO</t>
  </si>
  <si>
    <t>Fecha de la evaluación</t>
  </si>
  <si>
    <t>Comentario</t>
  </si>
  <si>
    <t>Medio Verificación</t>
  </si>
  <si>
    <t>COB-01</t>
  </si>
  <si>
    <t>Número de proyectos modalidad M.B.N. Protección PINPEP [Año 1]</t>
  </si>
  <si>
    <t>PROYECTOS</t>
  </si>
  <si>
    <t>Número de proyectos modalidad M.B.N. Protección PINPEP [Año 2]</t>
  </si>
  <si>
    <t>http://www.sifgua.org.gt/Pinpep.aspx</t>
  </si>
  <si>
    <t>COB-02</t>
  </si>
  <si>
    <t>Superficie (ha) modalidad M.B.N. Protección PINPEP [Año 1]</t>
  </si>
  <si>
    <t>HECTÁREAS</t>
  </si>
  <si>
    <t>Superficie (ha) modalidad M.B.N. Protección PINPEP [Año 2]</t>
  </si>
  <si>
    <t>COB-03</t>
  </si>
  <si>
    <t>Número de proyectos modalidad M.B.N. Protección PROBOSQUE [Año 1]</t>
  </si>
  <si>
    <t>Número de proyectos modalidad M.B.N. Protección PROBOSQUE [Año 2]</t>
  </si>
  <si>
    <t>www.sifgua.org.gt/Probosque.aspx</t>
  </si>
  <si>
    <t>COB-04</t>
  </si>
  <si>
    <t>Superficie (ha) (proyectos nuevos) modalidad M.B.N. Protección PROBOSQUE [Año 1]</t>
  </si>
  <si>
    <t>Superficie (ha) (proyectos nuevos) modalidad M.B.N. Protección PROBOSQUE [Año 2]</t>
  </si>
  <si>
    <t>COB-05</t>
  </si>
  <si>
    <t>Superficie (ha) (proyectos de mantenimiento) modalidad  M.B.N. Protección PROBOSQUE [Año 1]</t>
  </si>
  <si>
    <t>Superficie (ha) modalidad (proyectos de mantenimiento) M.B.N. Protección PROBOSQUE [Año 2]</t>
  </si>
  <si>
    <t>COB-06</t>
  </si>
  <si>
    <t>Número de proyectos modalidad Sistema Agroforestal PINPEP [Año 1]</t>
  </si>
  <si>
    <t>Número de proyectos modalidad Sistema Agroforestal PINPEP [Año 2]</t>
  </si>
  <si>
    <t>COB-07</t>
  </si>
  <si>
    <t>Superficie (ha) modalidad Sistema Agroforestal PINPEP [Año 1]</t>
  </si>
  <si>
    <t>Superficie (ha) modalidad Sistema Agroforestal PINPEP [Año 2]</t>
  </si>
  <si>
    <t>COB-08</t>
  </si>
  <si>
    <t>Superficie (ha) de proyectos nuevos modalidad Sistema Agroforestal PROBOSQUE [Año 1]</t>
  </si>
  <si>
    <t>Superficie (ha) de proyectos nuevos modalidad Sistema Agroforestal PROBOSQUE [Año 2]</t>
  </si>
  <si>
    <t>COB-09</t>
  </si>
  <si>
    <t>Superficie (ha) de proyectos de mantenimiento modalidad Sistema Agroforestal PROBOSQUE [Año 1]</t>
  </si>
  <si>
    <t>Superficie (ha) de proyectos de mantenimiento modalidad Sistema Agroforestal PROBOSQUE [Año 2]</t>
  </si>
  <si>
    <t>COB-10</t>
  </si>
  <si>
    <t>Número de proyectos de mantenimiento modalidad Sistema Agroforestal PROBOSQUE [Año 1]</t>
  </si>
  <si>
    <t>Número de proyectos de mantenimiento modalidad Sistema Agroforestal PROBOSQUE [Año 2]</t>
  </si>
  <si>
    <t>COB-11</t>
  </si>
  <si>
    <t>Incremento en área (ha) recuperada por compromisos de repoblación en licencias vigentes [Año1]</t>
  </si>
  <si>
    <t>http://www.sifgua.org.gt/ManejoSeis.aspx</t>
  </si>
  <si>
    <t>COB-12</t>
  </si>
  <si>
    <t>Superficie (ha) (proyectos nuevos) modalidad Restauración PROBOSQUE [Año 1]</t>
  </si>
  <si>
    <t>Superficie (ha) (proyectos nuevos) modalidad Restauración PROBOSQUE [Año 2]</t>
  </si>
  <si>
    <t>COB-13</t>
  </si>
  <si>
    <t>Superficie (ha) (proyectos de mantenimiento) modalidad Restauración PROBOSQUE [Año 1]</t>
  </si>
  <si>
    <t>Superficie (ha) (proyectos de mantenimiento) modalidad Restauración PROBOSQUE [Año 2]</t>
  </si>
  <si>
    <t>COB-14</t>
  </si>
  <si>
    <t>Número de proyectos modalidad Plantación Forestal PINPEP [Año 1]</t>
  </si>
  <si>
    <t>Número de proyectos modalidad Plantación Forestal PINPEP [Año 2]</t>
  </si>
  <si>
    <t>COB-15</t>
  </si>
  <si>
    <t>Superficie (ha) modalidad Plantación Forestal PINPEP [Año 1]</t>
  </si>
  <si>
    <t>COB-16</t>
  </si>
  <si>
    <t>Número de proyectos modalidad M.B.N Producción PINPEP [Año 1]</t>
  </si>
  <si>
    <t>Número de proyectos modalidad M.B.N Producción PINPEP [Año 2]</t>
  </si>
  <si>
    <t>COB-17</t>
  </si>
  <si>
    <t>Superficie (ha) modalidad M.B.N. Producción PINPEP [Año 1]</t>
  </si>
  <si>
    <t>Superficie (ha) modalidad M.B.N. Producción PINPEP [Año 2]</t>
  </si>
  <si>
    <t>COB-18</t>
  </si>
  <si>
    <t>Superficie (ha) (proyectos nuevos) modalidad Plantación Forestal PROBOSQUE [Año 1]</t>
  </si>
  <si>
    <t>Superficie (ha) (proyectos nuevos) modalidad Plantación Forestal PROBOSQUE [Año 2]</t>
  </si>
  <si>
    <t>COB-19</t>
  </si>
  <si>
    <t>Superficie (ha) (proyectos de mantenimiento) modalidad Plantación Forestal PROBOSQUE [Año 1]</t>
  </si>
  <si>
    <t>Superficie (ha) (proyectos de mantenimiento) modalidad Plantación Forestal PROBOSQUE [Año 2]</t>
  </si>
  <si>
    <t>COB-20</t>
  </si>
  <si>
    <t>Superficie (ha) de proyectos nuevo modalidad M.B.N Producción PROBOSQUE [Año 1]</t>
  </si>
  <si>
    <t>Superficie (ha) de proyectos nuevo modalidad M.B.N Producción PROBOSQUE [Año 2]</t>
  </si>
  <si>
    <t>COB-21</t>
  </si>
  <si>
    <t>Superficie (ha) de proyectos de mantenimiento modalidad M.B.N Producción PROBOSQUE [Año 1]</t>
  </si>
  <si>
    <t>Superficie (ha) de proyectos de mantenimiento modalidad M.B.N Producción PROBOSQUE [Año 2]</t>
  </si>
  <si>
    <t>COB-22</t>
  </si>
  <si>
    <t>Número de centros de acopio y depósitos de productos forestales registrados y activos en RNF [Año 1]</t>
  </si>
  <si>
    <t>CENTROS DE ACOPIO/DEPÓSITOS</t>
  </si>
  <si>
    <t>Número de centros de acopio y depósitos de productos forestales registrados y activos en RNF [Año 2]</t>
  </si>
  <si>
    <t>http://www.sifgua.org.gt/OfertayDemandaPF.aspx</t>
  </si>
  <si>
    <t>COB-23</t>
  </si>
  <si>
    <t>Número de industrial forestales y productoras forestales no maderables registradas y activas en el RNF [Año 1]</t>
  </si>
  <si>
    <t>INDUSTRIAS FORESTALES</t>
  </si>
  <si>
    <t>Número de industrial forestales y productoras forestales no maderables registradas y activas en el RNF [Año 2]</t>
  </si>
  <si>
    <t>COB-25</t>
  </si>
  <si>
    <t>Monto total (Q.) PINPEP [año 1]</t>
  </si>
  <si>
    <t>QUETZALES</t>
  </si>
  <si>
    <t>Monto total (Q.) PINPEP [año 2]</t>
  </si>
  <si>
    <t>COB-26</t>
  </si>
  <si>
    <t>Número jornales totales PINPEP [año 1]</t>
  </si>
  <si>
    <t>JORNALES</t>
  </si>
  <si>
    <t>Número jornales totales PINPEP [año 2]</t>
  </si>
  <si>
    <t>COB-27</t>
  </si>
  <si>
    <t>Monto total (Q.) nuevos proyectos PROBOSQUE [año 1]</t>
  </si>
  <si>
    <t>Monto total (Q.) nuevos proyectos PROBOSQUE [año 2]</t>
  </si>
  <si>
    <t>COB-28</t>
  </si>
  <si>
    <t>Número jornales de proyectos nuevos PROBOSQUE [año 1]</t>
  </si>
  <si>
    <t>Número jornales de proyectos nuevos PROBOSQUE [año 2]</t>
  </si>
  <si>
    <t>COB-29</t>
  </si>
  <si>
    <t>Número de beneficiarios PINPEP [ año 1]</t>
  </si>
  <si>
    <t>BENEFICIARIOS</t>
  </si>
  <si>
    <t>Número de beneficiarios PINPEP [ año 2]</t>
  </si>
  <si>
    <t>COB-30</t>
  </si>
  <si>
    <t>Número de beneficiarios nuevos PROBOSQUE [ año 1]</t>
  </si>
  <si>
    <t>Número de beneficiarios nuevos PROBOSQUE [ año 2]</t>
  </si>
  <si>
    <t>COB-31</t>
  </si>
  <si>
    <t>Monto total (Q.) proyectos de mantenimineto PROBOSQUE [año 1]</t>
  </si>
  <si>
    <t>Monto total (Q.) proyectos de mantenimiento PROBOSQUE [año 2]</t>
  </si>
  <si>
    <t>COB-32</t>
  </si>
  <si>
    <t>Número de beneficiarios de proyectos de mantenimiento de PROBOSQUE [ año 1]</t>
  </si>
  <si>
    <t>Número de beneficiarios de proyectos de mantenimiento de PROBOSQUE [ año 2]</t>
  </si>
  <si>
    <t>COB-33</t>
  </si>
  <si>
    <t>Número jornales totales en proyectos de mantenimiento PROBOSQUE [año 1]</t>
  </si>
  <si>
    <t>Número jornales totales en proyectos de mantenimiento PROBOSQUE [año 2]</t>
  </si>
  <si>
    <t>COB-40</t>
  </si>
  <si>
    <t>Número de beneficiarios jóvenes (menores de 30 años)  directos PINPEP [Año]</t>
  </si>
  <si>
    <t>Número de beneficiarios totales directos PINPEP [Año]</t>
  </si>
  <si>
    <t>No se cuenta con datos públicos de beneficiarios degragregados por comunidades locales y pueblos indígenas para PINPEP</t>
  </si>
  <si>
    <t>COB-41</t>
  </si>
  <si>
    <t>Número de beneficiarios jóvenes (menores de 30 años) directos PROBOSQUE [Año]</t>
  </si>
  <si>
    <t>Número de beneficiarios totales directos PROBOSQUE [Año]</t>
  </si>
  <si>
    <t>COB-42</t>
  </si>
  <si>
    <t>Número de beneficiarios de pueblos indígenas beneficiarios directos PINPEP [Año]</t>
  </si>
  <si>
    <t>COB-43</t>
  </si>
  <si>
    <t>Número de beneficiarios de pueblos indígenas beneficiarios directos PROBOSQUE [Año]</t>
  </si>
  <si>
    <t>COB-44</t>
  </si>
  <si>
    <t>Número de mujeres beneficiarias directas PINPEP [Año ]</t>
  </si>
  <si>
    <t>MUJERES</t>
  </si>
  <si>
    <t>COB-45</t>
  </si>
  <si>
    <t>Número de mujeres beneficiarias directas PROBOSQUE [Año ]</t>
  </si>
  <si>
    <t>COB-46</t>
  </si>
  <si>
    <t>Número de OFGM habilitadas para prestación de servicios forestales [Año 1]</t>
  </si>
  <si>
    <t>OFM</t>
  </si>
  <si>
    <t>Número de OFGM habilitadas para prestación de servicios forestales [Año 2]</t>
  </si>
  <si>
    <t>No se cuenta con datos públicos de OFM habilitadas anualmente, sin embargo se tomó del reporte anual 2019 que indica que 294 Oficinas de Gestión Forestal Municipal eran de seguimiento y se integraron 6 nuevas municipalidades.</t>
  </si>
  <si>
    <t>http://portal.inab.gob.gt/images/memoria_de_labores/Memoria%20de%20Labores%202019.pdf</t>
  </si>
  <si>
    <t>COB-48</t>
  </si>
  <si>
    <t>Número de políticas municipales desarrolladas [Año 1]</t>
  </si>
  <si>
    <t>Políticas</t>
  </si>
  <si>
    <t>No se cuenta con datos público Políticas forestales si nembargo en el reporte anual del 2019 se reportan 6 política desarrolladas. El reporte anual del 2018 no contiene información respecto a este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</si>
</sst>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2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vertical="top"/>
    </xf>
    <xf numFmtId="0" fontId="12" fillId="3" borderId="3" xfId="0" applyFont="1" applyFill="1" applyBorder="1" applyAlignment="1">
      <alignment horizontal="left" vertical="top" wrapText="1"/>
    </xf>
    <xf numFmtId="0" fontId="13" fillId="3" borderId="3" xfId="0" applyFont="1" applyFill="1" applyBorder="1" applyAlignment="1">
      <alignment horizontal="center" vertical="top" wrapText="1"/>
    </xf>
    <xf numFmtId="14" fontId="11" fillId="4" borderId="3" xfId="0" applyNumberFormat="1" applyFont="1" applyFill="1" applyBorder="1" applyAlignment="1">
      <alignment horizontal="center" vertical="top"/>
    </xf>
    <xf numFmtId="0" fontId="14" fillId="5" borderId="3" xfId="0" applyFont="1" applyFill="1" applyBorder="1" applyAlignment="1">
      <alignment horizontal="center" vertical="top"/>
    </xf>
    <xf numFmtId="0" fontId="14" fillId="6" borderId="3" xfId="0" applyFont="1" applyFill="1" applyBorder="1" applyAlignment="1">
      <alignment horizontal="center" vertical="top"/>
    </xf>
    <xf numFmtId="0" fontId="15" fillId="6" borderId="3" xfId="0" applyFont="1" applyFill="1" applyBorder="1" applyAlignment="1">
      <alignment horizontal="left" vertical="top" wrapText="1"/>
    </xf>
    <xf numFmtId="0" fontId="13" fillId="6" borderId="3" xfId="0" applyFont="1" applyFill="1" applyBorder="1" applyAlignment="1">
      <alignment horizontal="left" vertical="top" wrapText="1"/>
    </xf>
    <xf numFmtId="0" fontId="16" fillId="3" borderId="3" xfId="0" applyFont="1" applyFill="1" applyBorder="1" applyAlignment="1">
      <alignment horizontal="center" vertical="top" wrapText="1"/>
    </xf>
    <xf numFmtId="0" fontId="17" fillId="5" borderId="3" xfId="0" applyFont="1" applyFill="1" applyBorder="1" applyAlignment="1">
      <alignment horizontal="center" vertical="top"/>
    </xf>
    <xf numFmtId="0" fontId="0" fillId="0" borderId="0" xfId="0"/>
    <xf numFmtId="0" fontId="18" fillId="6" borderId="3" xfId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/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/>
  </cellXfs>
  <cellStyles count="2">
    <cellStyle name="Hyperlink" xfId="1" xr:uid="{00000000-000B-0000-0000-000008000000}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d/m/yyyy"/>
      <fill>
        <patternFill patternType="solid">
          <fgColor rgb="FFD8D8D8"/>
          <bgColor rgb="FFD8D8D8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z val="9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alibri"/>
        <family val="2"/>
      </font>
      <fill>
        <patternFill patternType="solid">
          <fgColor rgb="FFE2EFD9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9"/>
        <name val="Calibri"/>
        <family val="2"/>
      </font>
      <fill>
        <patternFill patternType="solid">
          <fgColor rgb="FFE2EFD9"/>
          <bgColor rgb="FFE2EFD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rgb="FFBFBFBF"/>
          <bgColor rgb="FFBFBFBF"/>
        </patternFill>
      </fill>
      <alignment horizontal="left" vertical="top" textRotation="0" wrapText="1" indent="0" justifyLastLine="0" shrinkToFit="0" readingOrder="0"/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COB-INAB-style" pivot="0" count="3" xr9:uid="{26F5D6E3-DC5E-4E58-9120-73E9D6C3AF77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8031F-5E58-4B2A-ADA5-0FF3676DCD61}" name="INAB" displayName="INAB" ref="A6:O46">
  <tableColumns count="15">
    <tableColumn id="1" xr3:uid="{26C7C19C-7422-40A2-AF73-00BAE7BD7DCD}" name="Clave Ind Actor" dataDxfId="14">
      <calculatedColumnFormula>+INAB[[#This Row],[Id Indicador]]&amp;INAB[[#This Row],[Responsable ]]</calculatedColumnFormula>
    </tableColumn>
    <tableColumn id="2" xr3:uid="{EFD8DE5B-217B-4C46-A72C-AF48CB07A2AA}" name="Id Indicador" dataDxfId="13"/>
    <tableColumn id="3" xr3:uid="{08A2BD50-E027-49FE-BB94-FC8151DEF266}" name="Responsable " dataDxfId="12"/>
    <tableColumn id="4" xr3:uid="{1C9700D1-2833-47D6-B0FB-3DA499719045}" name="Variable Base" dataDxfId="11"/>
    <tableColumn id="5" xr3:uid="{90D3189E-082E-473B-9DC7-89422767D568}" name="Unidad V. Base" dataDxfId="10"/>
    <tableColumn id="6" xr3:uid="{F095E56A-A306-4D34-AD65-0E6B2DD630E9}" name="Valor Base" dataDxfId="9"/>
    <tableColumn id="7" xr3:uid="{61554114-8BA9-48E4-B521-4E42D9F4CCBA}" name="Variable Específica" dataDxfId="8"/>
    <tableColumn id="8" xr3:uid="{6F726EAF-42E1-47EA-8091-9540DCB24AE4}" name="Unidad V. Específica" dataDxfId="7"/>
    <tableColumn id="9" xr3:uid="{7B9EA9E1-2FB4-40E6-ABC8-9DD69BA8CD40}" name="Evaluación" dataDxfId="6"/>
    <tableColumn id="10" xr3:uid="{5599738E-71C7-4096-B1F4-F7599F59D174}" name="DIA" dataDxfId="5"/>
    <tableColumn id="11" xr3:uid="{AF953105-6023-42E6-9953-6C0AB0362A06}" name="MES" dataDxfId="4"/>
    <tableColumn id="12" xr3:uid="{22ECF4F0-503B-4211-A203-4B2DE6B91463}" name="AÑO" dataDxfId="3"/>
    <tableColumn id="13" xr3:uid="{A08202E4-5736-435D-A74C-D793FBFD3A4F}" name="Fecha de la evaluación" dataDxfId="2">
      <calculatedColumnFormula>+IF(OR(INAB[[#This Row],[DIA]]="",INAB[[#This Row],[MES]]="",INAB[[#This Row],[AÑO]]=""),"",INAB[[#This Row],[DIA]]&amp;"/"&amp;INAB[[#This Row],[MES]]&amp;"/"&amp;INAB[[#This Row],[AÑO]])</calculatedColumnFormula>
    </tableColumn>
    <tableColumn id="14" xr3:uid="{7BA47EB5-98A1-47DD-AF3D-725410318142}" name="Comentario" dataDxfId="1"/>
    <tableColumn id="15" xr3:uid="{BEC6F40B-4CF4-4DCF-9E47-87DF87AFB06A}" name="Medio Verificación" dataDxfId="0"/>
  </tableColumns>
  <tableStyleInfo name="COB-INAB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ifgua.org.gt/Pinpep.aspx" TargetMode="External"/><Relationship Id="rId18" Type="http://schemas.openxmlformats.org/officeDocument/2006/relationships/hyperlink" Target="http://www.sifgua.org.gt/Probosque.aspx" TargetMode="External"/><Relationship Id="rId26" Type="http://schemas.openxmlformats.org/officeDocument/2006/relationships/hyperlink" Target="http://www.sifgua.org.gt/Probosque.aspx" TargetMode="External"/><Relationship Id="rId3" Type="http://schemas.openxmlformats.org/officeDocument/2006/relationships/hyperlink" Target="http://www.sifgua.org.gt/Probosque.aspx" TargetMode="External"/><Relationship Id="rId21" Type="http://schemas.openxmlformats.org/officeDocument/2006/relationships/hyperlink" Target="http://www.sifgua.org.gt/Probosque.aspx" TargetMode="External"/><Relationship Id="rId34" Type="http://schemas.openxmlformats.org/officeDocument/2006/relationships/hyperlink" Target="http://portal.inab.gob.gt/images/memoria_de_labores/Memoria%20de%20Labores%202019.pdf" TargetMode="External"/><Relationship Id="rId7" Type="http://schemas.openxmlformats.org/officeDocument/2006/relationships/hyperlink" Target="http://www.sifgua.org.gt/Pinpep.aspx" TargetMode="External"/><Relationship Id="rId12" Type="http://schemas.openxmlformats.org/officeDocument/2006/relationships/hyperlink" Target="http://www.sifgua.org.gt/Pinpep.aspx" TargetMode="External"/><Relationship Id="rId17" Type="http://schemas.openxmlformats.org/officeDocument/2006/relationships/hyperlink" Target="http://www.sifgua.org.gt/Probosque.aspx" TargetMode="External"/><Relationship Id="rId25" Type="http://schemas.openxmlformats.org/officeDocument/2006/relationships/hyperlink" Target="http://www.sifgua.org.gt/Probosque.aspx" TargetMode="External"/><Relationship Id="rId33" Type="http://schemas.openxmlformats.org/officeDocument/2006/relationships/hyperlink" Target="http://portal.inab.gob.gt/images/memoria_de_labores/Memoria%20de%20Labores%202019.pdf" TargetMode="External"/><Relationship Id="rId2" Type="http://schemas.openxmlformats.org/officeDocument/2006/relationships/hyperlink" Target="http://www.sifgua.org.gt/OfertayDemandaPF.aspx" TargetMode="External"/><Relationship Id="rId16" Type="http://schemas.openxmlformats.org/officeDocument/2006/relationships/hyperlink" Target="http://www.sifgua.org.gt/Pinpep.aspx" TargetMode="External"/><Relationship Id="rId20" Type="http://schemas.openxmlformats.org/officeDocument/2006/relationships/hyperlink" Target="http://www.sifgua.org.gt/Probosque.aspx" TargetMode="External"/><Relationship Id="rId29" Type="http://schemas.openxmlformats.org/officeDocument/2006/relationships/hyperlink" Target="http://www.sifgua.org.gt/Probosque.aspx" TargetMode="External"/><Relationship Id="rId1" Type="http://schemas.openxmlformats.org/officeDocument/2006/relationships/hyperlink" Target="http://www.sifgua.org.gt/OfertayDemandaPF.aspx" TargetMode="External"/><Relationship Id="rId6" Type="http://schemas.openxmlformats.org/officeDocument/2006/relationships/hyperlink" Target="http://www.sifgua.org.gt/Pinpep.aspx" TargetMode="External"/><Relationship Id="rId11" Type="http://schemas.openxmlformats.org/officeDocument/2006/relationships/hyperlink" Target="http://www.sifgua.org.gt/Pinpep.aspx" TargetMode="External"/><Relationship Id="rId24" Type="http://schemas.openxmlformats.org/officeDocument/2006/relationships/hyperlink" Target="http://www.sifgua.org.gt/Probosque.aspx" TargetMode="External"/><Relationship Id="rId32" Type="http://schemas.openxmlformats.org/officeDocument/2006/relationships/hyperlink" Target="http://www.sifgua.org.gt/Probosque.aspx" TargetMode="External"/><Relationship Id="rId5" Type="http://schemas.openxmlformats.org/officeDocument/2006/relationships/hyperlink" Target="http://www.sifgua.org.gt/ManejoSeis.aspx" TargetMode="External"/><Relationship Id="rId15" Type="http://schemas.openxmlformats.org/officeDocument/2006/relationships/hyperlink" Target="http://www.sifgua.org.gt/Pinpep.aspx" TargetMode="External"/><Relationship Id="rId23" Type="http://schemas.openxmlformats.org/officeDocument/2006/relationships/hyperlink" Target="http://www.sifgua.org.gt/Probosque.aspx" TargetMode="External"/><Relationship Id="rId28" Type="http://schemas.openxmlformats.org/officeDocument/2006/relationships/hyperlink" Target="http://www.sifgua.org.gt/Probosque.aspx" TargetMode="External"/><Relationship Id="rId10" Type="http://schemas.openxmlformats.org/officeDocument/2006/relationships/hyperlink" Target="http://www.sifgua.org.gt/Pinpep.aspx" TargetMode="External"/><Relationship Id="rId19" Type="http://schemas.openxmlformats.org/officeDocument/2006/relationships/hyperlink" Target="http://www.sifgua.org.gt/Probosque.aspx" TargetMode="External"/><Relationship Id="rId31" Type="http://schemas.openxmlformats.org/officeDocument/2006/relationships/hyperlink" Target="http://www.sifgua.org.gt/Probosque.aspx" TargetMode="External"/><Relationship Id="rId4" Type="http://schemas.openxmlformats.org/officeDocument/2006/relationships/hyperlink" Target="http://www.sifgua.org.gt/Probosque.aspx" TargetMode="External"/><Relationship Id="rId9" Type="http://schemas.openxmlformats.org/officeDocument/2006/relationships/hyperlink" Target="http://www.sifgua.org.gt/Pinpep.aspx" TargetMode="External"/><Relationship Id="rId14" Type="http://schemas.openxmlformats.org/officeDocument/2006/relationships/hyperlink" Target="http://www.sifgua.org.gt/Pinpep.aspx" TargetMode="External"/><Relationship Id="rId22" Type="http://schemas.openxmlformats.org/officeDocument/2006/relationships/hyperlink" Target="http://www.sifgua.org.gt/Probosque.aspx" TargetMode="External"/><Relationship Id="rId27" Type="http://schemas.openxmlformats.org/officeDocument/2006/relationships/hyperlink" Target="http://www.sifgua.org.gt/Probosque.aspx" TargetMode="External"/><Relationship Id="rId30" Type="http://schemas.openxmlformats.org/officeDocument/2006/relationships/hyperlink" Target="http://www.sifgua.org.gt/Probosque.aspx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://www.sifgua.org.gt/Pinpep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FC10-0C8D-4957-99B4-E27D1A942A77}">
  <dimension ref="A1:O46"/>
  <sheetViews>
    <sheetView showGridLines="0" tabSelected="1" workbookViewId="0">
      <pane ySplit="6" topLeftCell="D7" activePane="bottomLeft" state="frozen"/>
      <selection pane="bottomLeft" activeCell="N3" sqref="N3"/>
    </sheetView>
  </sheetViews>
  <sheetFormatPr defaultColWidth="11.42578125" defaultRowHeight="15"/>
  <cols>
    <col min="1" max="1" width="10" customWidth="1"/>
    <col min="2" max="2" width="8.7109375" customWidth="1"/>
    <col min="3" max="3" width="7.5703125" customWidth="1"/>
    <col min="4" max="4" width="31.85546875" customWidth="1"/>
    <col min="7" max="7" width="31.42578125" customWidth="1"/>
    <col min="9" max="9" width="9.28515625" bestFit="1" customWidth="1"/>
    <col min="10" max="10" width="3.85546875" bestFit="1" customWidth="1"/>
    <col min="11" max="11" width="4.42578125" bestFit="1" customWidth="1"/>
    <col min="12" max="12" width="5.140625" bestFit="1" customWidth="1"/>
    <col min="14" max="14" width="31.42578125" customWidth="1"/>
    <col min="15" max="15" width="22.5703125" customWidth="1"/>
  </cols>
  <sheetData>
    <row r="1" spans="1:15" ht="18.7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0"/>
      <c r="O1" s="20"/>
    </row>
    <row r="2" spans="1:15">
      <c r="A2" s="1"/>
      <c r="B2" s="1"/>
      <c r="C2" s="1"/>
      <c r="D2" s="1"/>
      <c r="E2" s="24" t="s">
        <v>1</v>
      </c>
      <c r="F2" s="25"/>
      <c r="G2" s="1"/>
      <c r="H2" s="1"/>
      <c r="I2" s="1"/>
      <c r="J2" s="1"/>
      <c r="K2" s="1"/>
      <c r="L2" s="1"/>
      <c r="M2" s="1"/>
      <c r="N2" s="20"/>
      <c r="O2" s="20"/>
    </row>
    <row r="3" spans="1:15" ht="70.900000000000006" customHeight="1">
      <c r="A3" s="26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0"/>
      <c r="O3" s="20"/>
    </row>
    <row r="4" spans="1:15">
      <c r="A4" s="2"/>
      <c r="B4" s="2"/>
      <c r="C4" s="2"/>
      <c r="D4" s="2"/>
      <c r="E4" s="2"/>
      <c r="F4" s="2"/>
      <c r="G4" s="3" t="s">
        <v>3</v>
      </c>
      <c r="H4" s="3"/>
      <c r="I4" s="2"/>
      <c r="J4" s="2"/>
      <c r="K4" s="2"/>
      <c r="L4" s="2"/>
      <c r="M4" s="20"/>
      <c r="N4" s="20"/>
      <c r="O4" s="20"/>
    </row>
    <row r="5" spans="1:15">
      <c r="A5" s="2"/>
      <c r="B5" s="4">
        <f>+COUNTA(INAB[Id Indicador])</f>
        <v>40</v>
      </c>
      <c r="C5" s="2"/>
      <c r="D5" s="2"/>
      <c r="E5" s="2"/>
      <c r="F5" s="4">
        <f>+COUNTA(INAB[Valor Base])</f>
        <v>35</v>
      </c>
      <c r="G5" s="5">
        <f>+B5*5-F5-I5-J5-K5-L5</f>
        <v>11</v>
      </c>
      <c r="H5" s="5"/>
      <c r="I5" s="4">
        <f>+COUNTA(INAB[Evaluación])</f>
        <v>34</v>
      </c>
      <c r="J5" s="4">
        <f>+COUNTA(INAB[DIA])</f>
        <v>40</v>
      </c>
      <c r="K5" s="4">
        <f>+COUNTA(INAB[MES])</f>
        <v>40</v>
      </c>
      <c r="L5" s="4">
        <f>+COUNTA(INAB[AÑO])</f>
        <v>40</v>
      </c>
      <c r="M5" s="20"/>
      <c r="N5" s="20"/>
      <c r="O5" s="20"/>
    </row>
    <row r="6" spans="1:15" ht="25.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8" t="s">
        <v>17</v>
      </c>
      <c r="O6" s="7" t="s">
        <v>18</v>
      </c>
    </row>
    <row r="7" spans="1:15" ht="30">
      <c r="A7" s="9" t="str">
        <f>+INAB[[#This Row],[Id Indicador]]&amp;INAB[[#This Row],[Responsable ]]</f>
        <v>COB-01INAB</v>
      </c>
      <c r="B7" s="10" t="s">
        <v>19</v>
      </c>
      <c r="C7" s="10" t="s">
        <v>1</v>
      </c>
      <c r="D7" s="11" t="s">
        <v>20</v>
      </c>
      <c r="E7" s="12" t="s">
        <v>21</v>
      </c>
      <c r="F7" s="14">
        <v>23821</v>
      </c>
      <c r="G7" s="11" t="s">
        <v>22</v>
      </c>
      <c r="H7" s="12" t="s">
        <v>21</v>
      </c>
      <c r="I7" s="15">
        <v>24874</v>
      </c>
      <c r="J7" s="15">
        <v>30</v>
      </c>
      <c r="K7" s="15">
        <v>6</v>
      </c>
      <c r="L7" s="15">
        <v>2020</v>
      </c>
      <c r="M7" s="13" t="str">
        <f>+IF(OR(INAB[[#This Row],[DIA]]="",INAB[[#This Row],[MES]]="",INAB[[#This Row],[AÑO]]=""),"",INAB[[#This Row],[DIA]]&amp;"/"&amp;INAB[[#This Row],[MES]]&amp;"/"&amp;INAB[[#This Row],[AÑO]])</f>
        <v>30/6/2020</v>
      </c>
      <c r="N7" s="16"/>
      <c r="O7" s="21" t="s">
        <v>23</v>
      </c>
    </row>
    <row r="8" spans="1:15" ht="30">
      <c r="A8" s="9" t="str">
        <f>+INAB[[#This Row],[Id Indicador]]&amp;INAB[[#This Row],[Responsable ]]</f>
        <v>COB-02INAB</v>
      </c>
      <c r="B8" s="10" t="s">
        <v>24</v>
      </c>
      <c r="C8" s="10" t="s">
        <v>1</v>
      </c>
      <c r="D8" s="11" t="s">
        <v>25</v>
      </c>
      <c r="E8" s="18" t="s">
        <v>26</v>
      </c>
      <c r="F8" s="19">
        <v>92851</v>
      </c>
      <c r="G8" s="11" t="s">
        <v>27</v>
      </c>
      <c r="H8" s="12" t="s">
        <v>26</v>
      </c>
      <c r="I8" s="15">
        <v>97768</v>
      </c>
      <c r="J8" s="15">
        <v>30</v>
      </c>
      <c r="K8" s="15">
        <v>6</v>
      </c>
      <c r="L8" s="15">
        <v>2020</v>
      </c>
      <c r="M8" s="13" t="str">
        <f>+IF(OR(INAB[[#This Row],[DIA]]="",INAB[[#This Row],[MES]]="",INAB[[#This Row],[AÑO]]=""),"",INAB[[#This Row],[DIA]]&amp;"/"&amp;INAB[[#This Row],[MES]]&amp;"/"&amp;INAB[[#This Row],[AÑO]])</f>
        <v>30/6/2020</v>
      </c>
      <c r="N8" s="16"/>
      <c r="O8" s="21" t="s">
        <v>23</v>
      </c>
    </row>
    <row r="9" spans="1:15" ht="30">
      <c r="A9" s="9" t="str">
        <f>+INAB[[#This Row],[Id Indicador]]&amp;INAB[[#This Row],[Responsable ]]</f>
        <v>COB-03INAB</v>
      </c>
      <c r="B9" s="10" t="s">
        <v>28</v>
      </c>
      <c r="C9" s="10" t="s">
        <v>1</v>
      </c>
      <c r="D9" s="11" t="s">
        <v>29</v>
      </c>
      <c r="E9" s="18" t="s">
        <v>21</v>
      </c>
      <c r="F9" s="19">
        <v>1720</v>
      </c>
      <c r="G9" s="11" t="s">
        <v>30</v>
      </c>
      <c r="H9" s="12" t="s">
        <v>21</v>
      </c>
      <c r="I9" s="15">
        <v>1788</v>
      </c>
      <c r="J9" s="15">
        <v>30</v>
      </c>
      <c r="K9" s="15">
        <v>6</v>
      </c>
      <c r="L9" s="15">
        <v>2020</v>
      </c>
      <c r="M9" s="13" t="str">
        <f>+IF(OR(INAB[[#This Row],[DIA]]="",INAB[[#This Row],[MES]]="",INAB[[#This Row],[AÑO]]=""),"",INAB[[#This Row],[DIA]]&amp;"/"&amp;INAB[[#This Row],[MES]]&amp;"/"&amp;INAB[[#This Row],[AÑO]])</f>
        <v>30/6/2020</v>
      </c>
      <c r="N9" s="16"/>
      <c r="O9" s="21" t="s">
        <v>31</v>
      </c>
    </row>
    <row r="10" spans="1:15" ht="36">
      <c r="A10" s="9" t="str">
        <f>+INAB[[#This Row],[Id Indicador]]&amp;INAB[[#This Row],[Responsable ]]</f>
        <v>COB-04INAB</v>
      </c>
      <c r="B10" s="10" t="s">
        <v>32</v>
      </c>
      <c r="C10" s="10" t="s">
        <v>1</v>
      </c>
      <c r="D10" s="11" t="s">
        <v>33</v>
      </c>
      <c r="E10" s="18" t="s">
        <v>26</v>
      </c>
      <c r="F10" s="19">
        <v>20042</v>
      </c>
      <c r="G10" s="11" t="s">
        <v>34</v>
      </c>
      <c r="H10" s="12" t="s">
        <v>26</v>
      </c>
      <c r="I10" s="15">
        <v>23104</v>
      </c>
      <c r="J10" s="15">
        <v>30</v>
      </c>
      <c r="K10" s="15">
        <v>6</v>
      </c>
      <c r="L10" s="15">
        <v>2020</v>
      </c>
      <c r="M10" s="13" t="str">
        <f>+IF(OR(INAB[[#This Row],[DIA]]="",INAB[[#This Row],[MES]]="",INAB[[#This Row],[AÑO]]=""),"",INAB[[#This Row],[DIA]]&amp;"/"&amp;INAB[[#This Row],[MES]]&amp;"/"&amp;INAB[[#This Row],[AÑO]])</f>
        <v>30/6/2020</v>
      </c>
      <c r="N10" s="16"/>
      <c r="O10" s="21" t="s">
        <v>31</v>
      </c>
    </row>
    <row r="11" spans="1:15" ht="36">
      <c r="A11" s="9" t="str">
        <f>+INAB[[#This Row],[Id Indicador]]&amp;INAB[[#This Row],[Responsable ]]</f>
        <v>COB-05INAB</v>
      </c>
      <c r="B11" s="10" t="s">
        <v>35</v>
      </c>
      <c r="C11" s="10" t="s">
        <v>1</v>
      </c>
      <c r="D11" s="11" t="s">
        <v>36</v>
      </c>
      <c r="E11" s="18" t="s">
        <v>26</v>
      </c>
      <c r="F11" s="19">
        <v>53082</v>
      </c>
      <c r="G11" s="11" t="s">
        <v>37</v>
      </c>
      <c r="H11" s="12" t="s">
        <v>26</v>
      </c>
      <c r="I11" s="15">
        <v>73442</v>
      </c>
      <c r="J11" s="15">
        <v>30</v>
      </c>
      <c r="K11" s="15">
        <v>6</v>
      </c>
      <c r="L11" s="15">
        <v>2020</v>
      </c>
      <c r="M11" s="13" t="str">
        <f>+IF(OR(INAB[[#This Row],[DIA]]="",INAB[[#This Row],[MES]]="",INAB[[#This Row],[AÑO]]=""),"",INAB[[#This Row],[DIA]]&amp;"/"&amp;INAB[[#This Row],[MES]]&amp;"/"&amp;INAB[[#This Row],[AÑO]])</f>
        <v>30/6/2020</v>
      </c>
      <c r="N11" s="16"/>
      <c r="O11" s="21" t="s">
        <v>31</v>
      </c>
    </row>
    <row r="12" spans="1:15" ht="30">
      <c r="A12" s="9" t="str">
        <f>+INAB[[#This Row],[Id Indicador]]&amp;INAB[[#This Row],[Responsable ]]</f>
        <v>COB-06INAB</v>
      </c>
      <c r="B12" s="10" t="s">
        <v>38</v>
      </c>
      <c r="C12" s="10" t="s">
        <v>1</v>
      </c>
      <c r="D12" s="11" t="s">
        <v>39</v>
      </c>
      <c r="E12" s="18" t="s">
        <v>21</v>
      </c>
      <c r="F12" s="19">
        <v>2378</v>
      </c>
      <c r="G12" s="11" t="s">
        <v>40</v>
      </c>
      <c r="H12" s="12" t="s">
        <v>21</v>
      </c>
      <c r="I12" s="15">
        <v>1985</v>
      </c>
      <c r="J12" s="15">
        <v>30</v>
      </c>
      <c r="K12" s="15">
        <v>6</v>
      </c>
      <c r="L12" s="15">
        <v>2020</v>
      </c>
      <c r="M12" s="13" t="str">
        <f>+IF(OR(INAB[[#This Row],[DIA]]="",INAB[[#This Row],[MES]]="",INAB[[#This Row],[AÑO]]=""),"",INAB[[#This Row],[DIA]]&amp;"/"&amp;INAB[[#This Row],[MES]]&amp;"/"&amp;INAB[[#This Row],[AÑO]])</f>
        <v>30/6/2020</v>
      </c>
      <c r="N12" s="16"/>
      <c r="O12" s="21" t="s">
        <v>23</v>
      </c>
    </row>
    <row r="13" spans="1:15" ht="30">
      <c r="A13" s="9" t="str">
        <f>+INAB[[#This Row],[Id Indicador]]&amp;INAB[[#This Row],[Responsable ]]</f>
        <v>COB-07INAB</v>
      </c>
      <c r="B13" s="10" t="s">
        <v>41</v>
      </c>
      <c r="C13" s="10" t="s">
        <v>1</v>
      </c>
      <c r="D13" s="11" t="s">
        <v>42</v>
      </c>
      <c r="E13" s="18" t="s">
        <v>26</v>
      </c>
      <c r="F13" s="19">
        <v>6389</v>
      </c>
      <c r="G13" s="11" t="s">
        <v>43</v>
      </c>
      <c r="H13" s="12" t="s">
        <v>26</v>
      </c>
      <c r="I13" s="15">
        <v>5399</v>
      </c>
      <c r="J13" s="15">
        <v>30</v>
      </c>
      <c r="K13" s="15">
        <v>6</v>
      </c>
      <c r="L13" s="15">
        <v>2020</v>
      </c>
      <c r="M13" s="13" t="str">
        <f>+IF(OR(INAB[[#This Row],[DIA]]="",INAB[[#This Row],[MES]]="",INAB[[#This Row],[AÑO]]=""),"",INAB[[#This Row],[DIA]]&amp;"/"&amp;INAB[[#This Row],[MES]]&amp;"/"&amp;INAB[[#This Row],[AÑO]])</f>
        <v>30/6/2020</v>
      </c>
      <c r="N13" s="16"/>
      <c r="O13" s="21" t="s">
        <v>23</v>
      </c>
    </row>
    <row r="14" spans="1:15" ht="36">
      <c r="A14" s="9" t="str">
        <f>+INAB[[#This Row],[Id Indicador]]&amp;INAB[[#This Row],[Responsable ]]</f>
        <v>COB-08INAB</v>
      </c>
      <c r="B14" s="10" t="s">
        <v>44</v>
      </c>
      <c r="C14" s="10" t="s">
        <v>1</v>
      </c>
      <c r="D14" s="11" t="s">
        <v>45</v>
      </c>
      <c r="E14" s="18" t="s">
        <v>26</v>
      </c>
      <c r="F14" s="19">
        <v>639</v>
      </c>
      <c r="G14" s="11" t="s">
        <v>46</v>
      </c>
      <c r="H14" s="12" t="s">
        <v>26</v>
      </c>
      <c r="I14" s="15">
        <v>841</v>
      </c>
      <c r="J14" s="15">
        <v>30</v>
      </c>
      <c r="K14" s="15">
        <v>6</v>
      </c>
      <c r="L14" s="15">
        <v>2020</v>
      </c>
      <c r="M14" s="13" t="str">
        <f>+IF(OR(INAB[[#This Row],[DIA]]="",INAB[[#This Row],[MES]]="",INAB[[#This Row],[AÑO]]=""),"",INAB[[#This Row],[DIA]]&amp;"/"&amp;INAB[[#This Row],[MES]]&amp;"/"&amp;INAB[[#This Row],[AÑO]])</f>
        <v>30/6/2020</v>
      </c>
      <c r="N14" s="16"/>
      <c r="O14" s="21" t="s">
        <v>31</v>
      </c>
    </row>
    <row r="15" spans="1:15" ht="36">
      <c r="A15" s="9" t="str">
        <f>+INAB[[#This Row],[Id Indicador]]&amp;INAB[[#This Row],[Responsable ]]</f>
        <v>COB-09INAB</v>
      </c>
      <c r="B15" s="10" t="s">
        <v>47</v>
      </c>
      <c r="C15" s="10" t="s">
        <v>1</v>
      </c>
      <c r="D15" s="11" t="s">
        <v>48</v>
      </c>
      <c r="E15" s="18" t="s">
        <v>26</v>
      </c>
      <c r="F15" s="19">
        <v>143</v>
      </c>
      <c r="G15" s="11" t="s">
        <v>49</v>
      </c>
      <c r="H15" s="12" t="s">
        <v>26</v>
      </c>
      <c r="I15" s="15">
        <v>723</v>
      </c>
      <c r="J15" s="15">
        <v>30</v>
      </c>
      <c r="K15" s="15">
        <v>6</v>
      </c>
      <c r="L15" s="15">
        <v>2020</v>
      </c>
      <c r="M15" s="13" t="str">
        <f>+IF(OR(INAB[[#This Row],[DIA]]="",INAB[[#This Row],[MES]]="",INAB[[#This Row],[AÑO]]=""),"",INAB[[#This Row],[DIA]]&amp;"/"&amp;INAB[[#This Row],[MES]]&amp;"/"&amp;INAB[[#This Row],[AÑO]])</f>
        <v>30/6/2020</v>
      </c>
      <c r="N15" s="16"/>
      <c r="O15" s="21" t="s">
        <v>31</v>
      </c>
    </row>
    <row r="16" spans="1:15" ht="36">
      <c r="A16" s="9" t="str">
        <f>+INAB[[#This Row],[Id Indicador]]&amp;INAB[[#This Row],[Responsable ]]</f>
        <v>COB-10INAB</v>
      </c>
      <c r="B16" s="10" t="s">
        <v>50</v>
      </c>
      <c r="C16" s="10" t="s">
        <v>1</v>
      </c>
      <c r="D16" s="11" t="s">
        <v>51</v>
      </c>
      <c r="E16" s="18" t="s">
        <v>21</v>
      </c>
      <c r="F16" s="19">
        <v>8</v>
      </c>
      <c r="G16" s="11" t="s">
        <v>52</v>
      </c>
      <c r="H16" s="12" t="s">
        <v>21</v>
      </c>
      <c r="I16" s="15">
        <v>36</v>
      </c>
      <c r="J16" s="15">
        <v>30</v>
      </c>
      <c r="K16" s="15">
        <v>6</v>
      </c>
      <c r="L16" s="15">
        <v>2020</v>
      </c>
      <c r="M16" s="13" t="str">
        <f>+IF(OR(INAB[[#This Row],[DIA]]="",INAB[[#This Row],[MES]]="",INAB[[#This Row],[AÑO]]=""),"",INAB[[#This Row],[DIA]]&amp;"/"&amp;INAB[[#This Row],[MES]]&amp;"/"&amp;INAB[[#This Row],[AÑO]])</f>
        <v>30/6/2020</v>
      </c>
      <c r="N16" s="16"/>
      <c r="O16" s="21" t="s">
        <v>31</v>
      </c>
    </row>
    <row r="17" spans="1:15" ht="36">
      <c r="A17" s="9" t="str">
        <f>+INAB[[#This Row],[Id Indicador]]&amp;INAB[[#This Row],[Responsable ]]</f>
        <v>COB-11INAB</v>
      </c>
      <c r="B17" s="10" t="s">
        <v>53</v>
      </c>
      <c r="C17" s="10" t="s">
        <v>1</v>
      </c>
      <c r="D17" s="11" t="s">
        <v>54</v>
      </c>
      <c r="E17" s="18" t="s">
        <v>26</v>
      </c>
      <c r="F17" s="19">
        <v>31700</v>
      </c>
      <c r="G17" s="11" t="s">
        <v>54</v>
      </c>
      <c r="H17" s="12" t="s">
        <v>26</v>
      </c>
      <c r="I17" s="15">
        <v>56878</v>
      </c>
      <c r="J17" s="15">
        <v>30</v>
      </c>
      <c r="K17" s="15">
        <v>6</v>
      </c>
      <c r="L17" s="15">
        <v>2020</v>
      </c>
      <c r="M17" s="13" t="str">
        <f>+IF(OR(INAB[[#This Row],[DIA]]="",INAB[[#This Row],[MES]]="",INAB[[#This Row],[AÑO]]=""),"",INAB[[#This Row],[DIA]]&amp;"/"&amp;INAB[[#This Row],[MES]]&amp;"/"&amp;INAB[[#This Row],[AÑO]])</f>
        <v>30/6/2020</v>
      </c>
      <c r="N17" s="16"/>
      <c r="O17" s="21" t="s">
        <v>55</v>
      </c>
    </row>
    <row r="18" spans="1:15" ht="36">
      <c r="A18" s="9" t="str">
        <f>+INAB[[#This Row],[Id Indicador]]&amp;INAB[[#This Row],[Responsable ]]</f>
        <v>COB-12INAB</v>
      </c>
      <c r="B18" s="10" t="s">
        <v>56</v>
      </c>
      <c r="C18" s="10" t="s">
        <v>1</v>
      </c>
      <c r="D18" s="11" t="s">
        <v>57</v>
      </c>
      <c r="E18" s="18" t="s">
        <v>26</v>
      </c>
      <c r="F18" s="19">
        <v>490</v>
      </c>
      <c r="G18" s="11" t="s">
        <v>58</v>
      </c>
      <c r="H18" s="12" t="s">
        <v>26</v>
      </c>
      <c r="I18" s="15">
        <v>526</v>
      </c>
      <c r="J18" s="15">
        <v>30</v>
      </c>
      <c r="K18" s="15">
        <v>6</v>
      </c>
      <c r="L18" s="15">
        <v>2020</v>
      </c>
      <c r="M18" s="13" t="str">
        <f>+IF(OR(INAB[[#This Row],[DIA]]="",INAB[[#This Row],[MES]]="",INAB[[#This Row],[AÑO]]=""),"",INAB[[#This Row],[DIA]]&amp;"/"&amp;INAB[[#This Row],[MES]]&amp;"/"&amp;INAB[[#This Row],[AÑO]])</f>
        <v>30/6/2020</v>
      </c>
      <c r="N18" s="16"/>
      <c r="O18" s="21" t="s">
        <v>31</v>
      </c>
    </row>
    <row r="19" spans="1:15" ht="36">
      <c r="A19" s="9" t="str">
        <f>+INAB[[#This Row],[Id Indicador]]&amp;INAB[[#This Row],[Responsable ]]</f>
        <v>COB-13INAB</v>
      </c>
      <c r="B19" s="10" t="s">
        <v>59</v>
      </c>
      <c r="C19" s="10" t="s">
        <v>1</v>
      </c>
      <c r="D19" s="11" t="s">
        <v>60</v>
      </c>
      <c r="E19" s="18" t="s">
        <v>26</v>
      </c>
      <c r="F19" s="19">
        <v>1556</v>
      </c>
      <c r="G19" s="11" t="s">
        <v>61</v>
      </c>
      <c r="H19" s="12" t="s">
        <v>26</v>
      </c>
      <c r="I19" s="15">
        <v>2023</v>
      </c>
      <c r="J19" s="15">
        <v>30</v>
      </c>
      <c r="K19" s="15">
        <v>6</v>
      </c>
      <c r="L19" s="15">
        <v>2020</v>
      </c>
      <c r="M19" s="13" t="str">
        <f>+IF(OR(INAB[[#This Row],[DIA]]="",INAB[[#This Row],[MES]]="",INAB[[#This Row],[AÑO]]=""),"",INAB[[#This Row],[DIA]]&amp;"/"&amp;INAB[[#This Row],[MES]]&amp;"/"&amp;INAB[[#This Row],[AÑO]])</f>
        <v>30/6/2020</v>
      </c>
      <c r="N19" s="16"/>
      <c r="O19" s="21" t="s">
        <v>31</v>
      </c>
    </row>
    <row r="20" spans="1:15" ht="30">
      <c r="A20" s="9" t="str">
        <f>+INAB[[#This Row],[Id Indicador]]&amp;INAB[[#This Row],[Responsable ]]</f>
        <v>COB-14INAB</v>
      </c>
      <c r="B20" s="10" t="s">
        <v>62</v>
      </c>
      <c r="C20" s="10" t="s">
        <v>1</v>
      </c>
      <c r="D20" s="11" t="s">
        <v>63</v>
      </c>
      <c r="E20" s="18" t="s">
        <v>21</v>
      </c>
      <c r="F20" s="19">
        <v>3235</v>
      </c>
      <c r="G20" s="11" t="s">
        <v>64</v>
      </c>
      <c r="H20" s="12" t="s">
        <v>21</v>
      </c>
      <c r="I20" s="15">
        <v>2375</v>
      </c>
      <c r="J20" s="15">
        <v>30</v>
      </c>
      <c r="K20" s="15">
        <v>6</v>
      </c>
      <c r="L20" s="15">
        <v>2020</v>
      </c>
      <c r="M20" s="13" t="str">
        <f>+IF(OR(INAB[[#This Row],[DIA]]="",INAB[[#This Row],[MES]]="",INAB[[#This Row],[AÑO]]=""),"",INAB[[#This Row],[DIA]]&amp;"/"&amp;INAB[[#This Row],[MES]]&amp;"/"&amp;INAB[[#This Row],[AÑO]])</f>
        <v>30/6/2020</v>
      </c>
      <c r="N20" s="16"/>
      <c r="O20" s="21" t="s">
        <v>23</v>
      </c>
    </row>
    <row r="21" spans="1:15" ht="30">
      <c r="A21" s="9" t="str">
        <f>+INAB[[#This Row],[Id Indicador]]&amp;INAB[[#This Row],[Responsable ]]</f>
        <v>COB-15INAB</v>
      </c>
      <c r="B21" s="10" t="s">
        <v>65</v>
      </c>
      <c r="C21" s="10" t="s">
        <v>1</v>
      </c>
      <c r="D21" s="11" t="s">
        <v>66</v>
      </c>
      <c r="E21" s="18" t="s">
        <v>26</v>
      </c>
      <c r="F21" s="19">
        <v>3543</v>
      </c>
      <c r="G21" s="11" t="s">
        <v>66</v>
      </c>
      <c r="H21" s="12" t="s">
        <v>26</v>
      </c>
      <c r="I21" s="15">
        <v>2981</v>
      </c>
      <c r="J21" s="15">
        <v>30</v>
      </c>
      <c r="K21" s="15">
        <v>6</v>
      </c>
      <c r="L21" s="15">
        <v>2020</v>
      </c>
      <c r="M21" s="13" t="str">
        <f>+IF(OR(INAB[[#This Row],[DIA]]="",INAB[[#This Row],[MES]]="",INAB[[#This Row],[AÑO]]=""),"",INAB[[#This Row],[DIA]]&amp;"/"&amp;INAB[[#This Row],[MES]]&amp;"/"&amp;INAB[[#This Row],[AÑO]])</f>
        <v>30/6/2020</v>
      </c>
      <c r="N21" s="16"/>
      <c r="O21" s="21" t="s">
        <v>23</v>
      </c>
    </row>
    <row r="22" spans="1:15" ht="30">
      <c r="A22" s="9" t="str">
        <f>+INAB[[#This Row],[Id Indicador]]&amp;INAB[[#This Row],[Responsable ]]</f>
        <v>COB-16INAB</v>
      </c>
      <c r="B22" s="10" t="s">
        <v>67</v>
      </c>
      <c r="C22" s="10" t="s">
        <v>1</v>
      </c>
      <c r="D22" s="11" t="s">
        <v>68</v>
      </c>
      <c r="E22" s="18" t="s">
        <v>21</v>
      </c>
      <c r="F22" s="19">
        <v>488</v>
      </c>
      <c r="G22" s="11" t="s">
        <v>69</v>
      </c>
      <c r="H22" s="12" t="s">
        <v>21</v>
      </c>
      <c r="I22" s="15">
        <v>450</v>
      </c>
      <c r="J22" s="15">
        <v>30</v>
      </c>
      <c r="K22" s="15">
        <v>6</v>
      </c>
      <c r="L22" s="15">
        <v>2020</v>
      </c>
      <c r="M22" s="13" t="str">
        <f>+IF(OR(INAB[[#This Row],[DIA]]="",INAB[[#This Row],[MES]]="",INAB[[#This Row],[AÑO]]=""),"",INAB[[#This Row],[DIA]]&amp;"/"&amp;INAB[[#This Row],[MES]]&amp;"/"&amp;INAB[[#This Row],[AÑO]])</f>
        <v>30/6/2020</v>
      </c>
      <c r="N22" s="16"/>
      <c r="O22" s="21" t="s">
        <v>23</v>
      </c>
    </row>
    <row r="23" spans="1:15" ht="30">
      <c r="A23" s="9" t="str">
        <f>+INAB[[#This Row],[Id Indicador]]&amp;INAB[[#This Row],[Responsable ]]</f>
        <v>COB-17INAB</v>
      </c>
      <c r="B23" s="10" t="s">
        <v>70</v>
      </c>
      <c r="C23" s="10" t="s">
        <v>1</v>
      </c>
      <c r="D23" s="11" t="s">
        <v>71</v>
      </c>
      <c r="E23" s="18" t="s">
        <v>26</v>
      </c>
      <c r="F23" s="19">
        <v>2088</v>
      </c>
      <c r="G23" s="11" t="s">
        <v>72</v>
      </c>
      <c r="H23" s="12" t="s">
        <v>26</v>
      </c>
      <c r="I23" s="15">
        <v>1967</v>
      </c>
      <c r="J23" s="15">
        <v>30</v>
      </c>
      <c r="K23" s="15">
        <v>6</v>
      </c>
      <c r="L23" s="15">
        <v>2020</v>
      </c>
      <c r="M23" s="13" t="str">
        <f>+IF(OR(INAB[[#This Row],[DIA]]="",INAB[[#This Row],[MES]]="",INAB[[#This Row],[AÑO]]=""),"",INAB[[#This Row],[DIA]]&amp;"/"&amp;INAB[[#This Row],[MES]]&amp;"/"&amp;INAB[[#This Row],[AÑO]])</f>
        <v>30/6/2020</v>
      </c>
      <c r="N23" s="16"/>
      <c r="O23" s="21" t="s">
        <v>23</v>
      </c>
    </row>
    <row r="24" spans="1:15" ht="36">
      <c r="A24" s="9" t="str">
        <f>+INAB[[#This Row],[Id Indicador]]&amp;INAB[[#This Row],[Responsable ]]</f>
        <v>COB-18INAB</v>
      </c>
      <c r="B24" s="10" t="s">
        <v>73</v>
      </c>
      <c r="C24" s="10" t="s">
        <v>1</v>
      </c>
      <c r="D24" s="11" t="s">
        <v>74</v>
      </c>
      <c r="E24" s="18" t="s">
        <v>26</v>
      </c>
      <c r="F24" s="19">
        <v>3298</v>
      </c>
      <c r="G24" s="11" t="s">
        <v>75</v>
      </c>
      <c r="H24" s="12" t="s">
        <v>26</v>
      </c>
      <c r="I24" s="15">
        <v>2453</v>
      </c>
      <c r="J24" s="15">
        <v>30</v>
      </c>
      <c r="K24" s="15">
        <v>6</v>
      </c>
      <c r="L24" s="15">
        <v>2020</v>
      </c>
      <c r="M24" s="13" t="str">
        <f>+IF(OR(INAB[[#This Row],[DIA]]="",INAB[[#This Row],[MES]]="",INAB[[#This Row],[AÑO]]=""),"",INAB[[#This Row],[DIA]]&amp;"/"&amp;INAB[[#This Row],[MES]]&amp;"/"&amp;INAB[[#This Row],[AÑO]])</f>
        <v>30/6/2020</v>
      </c>
      <c r="N24" s="16"/>
      <c r="O24" s="21" t="s">
        <v>31</v>
      </c>
    </row>
    <row r="25" spans="1:15" ht="36">
      <c r="A25" s="9" t="str">
        <f>+INAB[[#This Row],[Id Indicador]]&amp;INAB[[#This Row],[Responsable ]]</f>
        <v>COB-19INAB</v>
      </c>
      <c r="B25" s="10" t="s">
        <v>76</v>
      </c>
      <c r="C25" s="10" t="s">
        <v>1</v>
      </c>
      <c r="D25" s="11" t="s">
        <v>77</v>
      </c>
      <c r="E25" s="18" t="s">
        <v>21</v>
      </c>
      <c r="F25" s="19">
        <v>13450</v>
      </c>
      <c r="G25" s="11" t="s">
        <v>78</v>
      </c>
      <c r="H25" s="12" t="s">
        <v>21</v>
      </c>
      <c r="I25" s="15">
        <v>12078</v>
      </c>
      <c r="J25" s="15">
        <v>30</v>
      </c>
      <c r="K25" s="15">
        <v>6</v>
      </c>
      <c r="L25" s="15">
        <v>2020</v>
      </c>
      <c r="M25" s="13" t="str">
        <f>+IF(OR(INAB[[#This Row],[DIA]]="",INAB[[#This Row],[MES]]="",INAB[[#This Row],[AÑO]]=""),"",INAB[[#This Row],[DIA]]&amp;"/"&amp;INAB[[#This Row],[MES]]&amp;"/"&amp;INAB[[#This Row],[AÑO]])</f>
        <v>30/6/2020</v>
      </c>
      <c r="N25" s="16"/>
      <c r="O25" s="21" t="s">
        <v>31</v>
      </c>
    </row>
    <row r="26" spans="1:15" ht="36">
      <c r="A26" s="9" t="str">
        <f>+INAB[[#This Row],[Id Indicador]]&amp;INAB[[#This Row],[Responsable ]]</f>
        <v>COB-20INAB</v>
      </c>
      <c r="B26" s="10" t="s">
        <v>79</v>
      </c>
      <c r="C26" s="10" t="s">
        <v>1</v>
      </c>
      <c r="D26" s="11" t="s">
        <v>80</v>
      </c>
      <c r="E26" s="18" t="s">
        <v>26</v>
      </c>
      <c r="F26" s="19">
        <v>687</v>
      </c>
      <c r="G26" s="11" t="s">
        <v>81</v>
      </c>
      <c r="H26" s="12" t="s">
        <v>26</v>
      </c>
      <c r="I26" s="15">
        <v>680</v>
      </c>
      <c r="J26" s="15">
        <v>30</v>
      </c>
      <c r="K26" s="15">
        <v>6</v>
      </c>
      <c r="L26" s="15">
        <v>2020</v>
      </c>
      <c r="M26" s="13" t="str">
        <f>+IF(OR(INAB[[#This Row],[DIA]]="",INAB[[#This Row],[MES]]="",INAB[[#This Row],[AÑO]]=""),"",INAB[[#This Row],[DIA]]&amp;"/"&amp;INAB[[#This Row],[MES]]&amp;"/"&amp;INAB[[#This Row],[AÑO]])</f>
        <v>30/6/2020</v>
      </c>
      <c r="N26" s="16"/>
      <c r="O26" s="21" t="s">
        <v>31</v>
      </c>
    </row>
    <row r="27" spans="1:15" ht="36">
      <c r="A27" s="9" t="str">
        <f>+INAB[[#This Row],[Id Indicador]]&amp;INAB[[#This Row],[Responsable ]]</f>
        <v>COB-21INAB</v>
      </c>
      <c r="B27" s="10" t="s">
        <v>82</v>
      </c>
      <c r="C27" s="10" t="s">
        <v>1</v>
      </c>
      <c r="D27" s="11" t="s">
        <v>83</v>
      </c>
      <c r="E27" s="18" t="s">
        <v>26</v>
      </c>
      <c r="F27" s="19">
        <v>143</v>
      </c>
      <c r="G27" s="11" t="s">
        <v>84</v>
      </c>
      <c r="H27" s="12" t="s">
        <v>26</v>
      </c>
      <c r="I27" s="15">
        <v>1795</v>
      </c>
      <c r="J27" s="15">
        <v>30</v>
      </c>
      <c r="K27" s="15">
        <v>6</v>
      </c>
      <c r="L27" s="15">
        <v>2020</v>
      </c>
      <c r="M27" s="13" t="str">
        <f>+IF(OR(INAB[[#This Row],[DIA]]="",INAB[[#This Row],[MES]]="",INAB[[#This Row],[AÑO]]=""),"",INAB[[#This Row],[DIA]]&amp;"/"&amp;INAB[[#This Row],[MES]]&amp;"/"&amp;INAB[[#This Row],[AÑO]])</f>
        <v>30/6/2020</v>
      </c>
      <c r="N27" s="16"/>
      <c r="O27" s="21" t="s">
        <v>31</v>
      </c>
    </row>
    <row r="28" spans="1:15" ht="45">
      <c r="A28" s="9" t="str">
        <f>+INAB[[#This Row],[Id Indicador]]&amp;INAB[[#This Row],[Responsable ]]</f>
        <v>COB-22INAB</v>
      </c>
      <c r="B28" s="10" t="s">
        <v>85</v>
      </c>
      <c r="C28" s="10" t="s">
        <v>1</v>
      </c>
      <c r="D28" s="11" t="s">
        <v>86</v>
      </c>
      <c r="E28" s="18" t="s">
        <v>87</v>
      </c>
      <c r="F28" s="19">
        <v>90</v>
      </c>
      <c r="G28" s="11" t="s">
        <v>88</v>
      </c>
      <c r="H28" s="12" t="s">
        <v>87</v>
      </c>
      <c r="I28" s="15">
        <v>69</v>
      </c>
      <c r="J28" s="15">
        <v>30</v>
      </c>
      <c r="K28" s="15">
        <v>6</v>
      </c>
      <c r="L28" s="15">
        <v>2020</v>
      </c>
      <c r="M28" s="13" t="str">
        <f>+IF(OR(INAB[[#This Row],[DIA]]="",INAB[[#This Row],[MES]]="",INAB[[#This Row],[AÑO]]=""),"",INAB[[#This Row],[DIA]]&amp;"/"&amp;INAB[[#This Row],[MES]]&amp;"/"&amp;INAB[[#This Row],[AÑO]])</f>
        <v>30/6/2020</v>
      </c>
      <c r="N28" s="16"/>
      <c r="O28" s="21" t="s">
        <v>89</v>
      </c>
    </row>
    <row r="29" spans="1:15" ht="45">
      <c r="A29" s="9" t="str">
        <f>+INAB[[#This Row],[Id Indicador]]&amp;INAB[[#This Row],[Responsable ]]</f>
        <v>COB-23INAB</v>
      </c>
      <c r="B29" s="10" t="s">
        <v>90</v>
      </c>
      <c r="C29" s="10" t="s">
        <v>1</v>
      </c>
      <c r="D29" s="11" t="s">
        <v>91</v>
      </c>
      <c r="E29" s="18" t="s">
        <v>92</v>
      </c>
      <c r="F29" s="19">
        <v>112</v>
      </c>
      <c r="G29" s="11" t="s">
        <v>93</v>
      </c>
      <c r="H29" s="12" t="s">
        <v>92</v>
      </c>
      <c r="I29" s="15">
        <v>131</v>
      </c>
      <c r="J29" s="15">
        <v>30</v>
      </c>
      <c r="K29" s="15">
        <v>6</v>
      </c>
      <c r="L29" s="15">
        <v>2020</v>
      </c>
      <c r="M29" s="13" t="str">
        <f>+IF(OR(INAB[[#This Row],[DIA]]="",INAB[[#This Row],[MES]]="",INAB[[#This Row],[AÑO]]=""),"",INAB[[#This Row],[DIA]]&amp;"/"&amp;INAB[[#This Row],[MES]]&amp;"/"&amp;INAB[[#This Row],[AÑO]])</f>
        <v>30/6/2020</v>
      </c>
      <c r="N29" s="16"/>
      <c r="O29" s="21" t="s">
        <v>89</v>
      </c>
    </row>
    <row r="30" spans="1:15" ht="30">
      <c r="A30" s="9" t="str">
        <f>+INAB[[#This Row],[Id Indicador]]&amp;INAB[[#This Row],[Responsable ]]</f>
        <v>COB-25INAB</v>
      </c>
      <c r="B30" s="10" t="s">
        <v>94</v>
      </c>
      <c r="C30" s="10" t="s">
        <v>1</v>
      </c>
      <c r="D30" s="11" t="s">
        <v>95</v>
      </c>
      <c r="E30" s="18" t="s">
        <v>96</v>
      </c>
      <c r="F30" s="19">
        <v>263800443</v>
      </c>
      <c r="G30" s="11" t="s">
        <v>97</v>
      </c>
      <c r="H30" s="12" t="s">
        <v>96</v>
      </c>
      <c r="I30" s="19">
        <v>270302592</v>
      </c>
      <c r="J30" s="15">
        <v>30</v>
      </c>
      <c r="K30" s="15">
        <v>6</v>
      </c>
      <c r="L30" s="15">
        <v>2020</v>
      </c>
      <c r="M30" s="13" t="str">
        <f>+IF(OR(INAB[[#This Row],[DIA]]="",INAB[[#This Row],[MES]]="",INAB[[#This Row],[AÑO]]=""),"",INAB[[#This Row],[DIA]]&amp;"/"&amp;INAB[[#This Row],[MES]]&amp;"/"&amp;INAB[[#This Row],[AÑO]])</f>
        <v>30/6/2020</v>
      </c>
      <c r="N30" s="16"/>
      <c r="O30" s="21" t="s">
        <v>23</v>
      </c>
    </row>
    <row r="31" spans="1:15" ht="30">
      <c r="A31" s="9" t="str">
        <f>+INAB[[#This Row],[Id Indicador]]&amp;INAB[[#This Row],[Responsable ]]</f>
        <v>COB-26INAB</v>
      </c>
      <c r="B31" s="10" t="s">
        <v>98</v>
      </c>
      <c r="C31" s="10" t="s">
        <v>1</v>
      </c>
      <c r="D31" s="11" t="s">
        <v>99</v>
      </c>
      <c r="E31" s="18" t="s">
        <v>100</v>
      </c>
      <c r="F31" s="19">
        <v>3236805</v>
      </c>
      <c r="G31" s="11" t="s">
        <v>101</v>
      </c>
      <c r="H31" s="12" t="s">
        <v>100</v>
      </c>
      <c r="I31" s="15">
        <v>336954</v>
      </c>
      <c r="J31" s="15">
        <v>30</v>
      </c>
      <c r="K31" s="15">
        <v>6</v>
      </c>
      <c r="L31" s="15">
        <v>2020</v>
      </c>
      <c r="M31" s="13" t="str">
        <f>+IF(OR(INAB[[#This Row],[DIA]]="",INAB[[#This Row],[MES]]="",INAB[[#This Row],[AÑO]]=""),"",INAB[[#This Row],[DIA]]&amp;"/"&amp;INAB[[#This Row],[MES]]&amp;"/"&amp;INAB[[#This Row],[AÑO]])</f>
        <v>30/6/2020</v>
      </c>
      <c r="N31" s="16"/>
      <c r="O31" s="21" t="s">
        <v>23</v>
      </c>
    </row>
    <row r="32" spans="1:15" ht="30">
      <c r="A32" s="9" t="str">
        <f>+INAB[[#This Row],[Id Indicador]]&amp;INAB[[#This Row],[Responsable ]]</f>
        <v>COB-27INAB</v>
      </c>
      <c r="B32" s="10" t="s">
        <v>102</v>
      </c>
      <c r="C32" s="10" t="s">
        <v>1</v>
      </c>
      <c r="D32" s="11" t="s">
        <v>103</v>
      </c>
      <c r="E32" s="18" t="s">
        <v>96</v>
      </c>
      <c r="F32" s="19">
        <v>56230277</v>
      </c>
      <c r="G32" s="11" t="s">
        <v>104</v>
      </c>
      <c r="H32" s="12" t="s">
        <v>96</v>
      </c>
      <c r="I32" s="15">
        <v>55073453</v>
      </c>
      <c r="J32" s="15">
        <v>30</v>
      </c>
      <c r="K32" s="15">
        <v>6</v>
      </c>
      <c r="L32" s="15">
        <v>2020</v>
      </c>
      <c r="M32" s="13" t="str">
        <f>+IF(OR(INAB[[#This Row],[DIA]]="",INAB[[#This Row],[MES]]="",INAB[[#This Row],[AÑO]]=""),"",INAB[[#This Row],[DIA]]&amp;"/"&amp;INAB[[#This Row],[MES]]&amp;"/"&amp;INAB[[#This Row],[AÑO]])</f>
        <v>30/6/2020</v>
      </c>
      <c r="N32" s="16"/>
      <c r="O32" s="21" t="s">
        <v>31</v>
      </c>
    </row>
    <row r="33" spans="1:15" ht="30">
      <c r="A33" s="9" t="str">
        <f>+INAB[[#This Row],[Id Indicador]]&amp;INAB[[#This Row],[Responsable ]]</f>
        <v>COB-28INAB</v>
      </c>
      <c r="B33" s="10" t="s">
        <v>105</v>
      </c>
      <c r="C33" s="10" t="s">
        <v>1</v>
      </c>
      <c r="D33" s="11" t="s">
        <v>106</v>
      </c>
      <c r="E33" s="18" t="s">
        <v>100</v>
      </c>
      <c r="F33" s="19">
        <v>616964</v>
      </c>
      <c r="G33" s="11" t="s">
        <v>107</v>
      </c>
      <c r="H33" s="12" t="s">
        <v>100</v>
      </c>
      <c r="I33" s="15">
        <v>597839</v>
      </c>
      <c r="J33" s="15">
        <v>30</v>
      </c>
      <c r="K33" s="15">
        <v>6</v>
      </c>
      <c r="L33" s="15">
        <v>2020</v>
      </c>
      <c r="M33" s="13" t="str">
        <f>+IF(OR(INAB[[#This Row],[DIA]]="",INAB[[#This Row],[MES]]="",INAB[[#This Row],[AÑO]]=""),"",INAB[[#This Row],[DIA]]&amp;"/"&amp;INAB[[#This Row],[MES]]&amp;"/"&amp;INAB[[#This Row],[AÑO]])</f>
        <v>30/6/2020</v>
      </c>
      <c r="N33" s="16"/>
      <c r="O33" s="21" t="s">
        <v>31</v>
      </c>
    </row>
    <row r="34" spans="1:15" ht="30">
      <c r="A34" s="9" t="str">
        <f>+INAB[[#This Row],[Id Indicador]]&amp;INAB[[#This Row],[Responsable ]]</f>
        <v>COB-29INAB</v>
      </c>
      <c r="B34" s="10" t="s">
        <v>108</v>
      </c>
      <c r="C34" s="10" t="s">
        <v>1</v>
      </c>
      <c r="D34" s="11" t="s">
        <v>109</v>
      </c>
      <c r="E34" s="18" t="s">
        <v>110</v>
      </c>
      <c r="F34" s="19">
        <v>61181</v>
      </c>
      <c r="G34" s="11" t="s">
        <v>111</v>
      </c>
      <c r="H34" s="12" t="s">
        <v>110</v>
      </c>
      <c r="I34" s="15">
        <v>60787</v>
      </c>
      <c r="J34" s="15">
        <v>30</v>
      </c>
      <c r="K34" s="15">
        <v>6</v>
      </c>
      <c r="L34" s="15">
        <v>2020</v>
      </c>
      <c r="M34" s="13" t="str">
        <f>+IF(OR(INAB[[#This Row],[DIA]]="",INAB[[#This Row],[MES]]="",INAB[[#This Row],[AÑO]]=""),"",INAB[[#This Row],[DIA]]&amp;"/"&amp;INAB[[#This Row],[MES]]&amp;"/"&amp;INAB[[#This Row],[AÑO]])</f>
        <v>30/6/2020</v>
      </c>
      <c r="N34" s="16"/>
      <c r="O34" s="21" t="s">
        <v>23</v>
      </c>
    </row>
    <row r="35" spans="1:15" ht="30">
      <c r="A35" s="9" t="str">
        <f>+INAB[[#This Row],[Id Indicador]]&amp;INAB[[#This Row],[Responsable ]]</f>
        <v>COB-30INAB</v>
      </c>
      <c r="B35" s="10" t="s">
        <v>112</v>
      </c>
      <c r="C35" s="10" t="s">
        <v>1</v>
      </c>
      <c r="D35" s="11" t="s">
        <v>113</v>
      </c>
      <c r="E35" s="18" t="s">
        <v>110</v>
      </c>
      <c r="F35" s="19">
        <v>17772</v>
      </c>
      <c r="G35" s="11" t="s">
        <v>114</v>
      </c>
      <c r="H35" s="12" t="s">
        <v>110</v>
      </c>
      <c r="I35" s="15">
        <v>13200</v>
      </c>
      <c r="J35" s="15">
        <v>30</v>
      </c>
      <c r="K35" s="15">
        <v>6</v>
      </c>
      <c r="L35" s="15">
        <v>2020</v>
      </c>
      <c r="M35" s="13" t="str">
        <f>+IF(OR(INAB[[#This Row],[DIA]]="",INAB[[#This Row],[MES]]="",INAB[[#This Row],[AÑO]]=""),"",INAB[[#This Row],[DIA]]&amp;"/"&amp;INAB[[#This Row],[MES]]&amp;"/"&amp;INAB[[#This Row],[AÑO]])</f>
        <v>30/6/2020</v>
      </c>
      <c r="N35" s="16"/>
      <c r="O35" s="21" t="s">
        <v>31</v>
      </c>
    </row>
    <row r="36" spans="1:15" ht="30">
      <c r="A36" s="9" t="str">
        <f>+INAB[[#This Row],[Id Indicador]]&amp;INAB[[#This Row],[Responsable ]]</f>
        <v>COB-31INAB</v>
      </c>
      <c r="B36" s="10" t="s">
        <v>115</v>
      </c>
      <c r="C36" s="10" t="s">
        <v>1</v>
      </c>
      <c r="D36" s="11" t="s">
        <v>116</v>
      </c>
      <c r="E36" s="18" t="s">
        <v>96</v>
      </c>
      <c r="F36" s="19">
        <v>98783173</v>
      </c>
      <c r="G36" s="11" t="s">
        <v>117</v>
      </c>
      <c r="H36" s="12" t="s">
        <v>96</v>
      </c>
      <c r="I36" s="15">
        <v>131185914</v>
      </c>
      <c r="J36" s="15">
        <v>30</v>
      </c>
      <c r="K36" s="15">
        <v>6</v>
      </c>
      <c r="L36" s="15">
        <v>2020</v>
      </c>
      <c r="M36" s="13" t="str">
        <f>+IF(OR(INAB[[#This Row],[DIA]]="",INAB[[#This Row],[MES]]="",INAB[[#This Row],[AÑO]]=""),"",INAB[[#This Row],[DIA]]&amp;"/"&amp;INAB[[#This Row],[MES]]&amp;"/"&amp;INAB[[#This Row],[AÑO]])</f>
        <v>30/6/2020</v>
      </c>
      <c r="N36" s="16"/>
      <c r="O36" s="21" t="s">
        <v>31</v>
      </c>
    </row>
    <row r="37" spans="1:15" ht="30">
      <c r="A37" s="9" t="str">
        <f>+INAB[[#This Row],[Id Indicador]]&amp;INAB[[#This Row],[Responsable ]]</f>
        <v>COB-32INAB</v>
      </c>
      <c r="B37" s="10" t="s">
        <v>118</v>
      </c>
      <c r="C37" s="10" t="s">
        <v>1</v>
      </c>
      <c r="D37" s="11" t="s">
        <v>119</v>
      </c>
      <c r="E37" s="18" t="s">
        <v>110</v>
      </c>
      <c r="F37" s="19">
        <v>87207</v>
      </c>
      <c r="G37" s="11" t="s">
        <v>120</v>
      </c>
      <c r="H37" s="12" t="s">
        <v>110</v>
      </c>
      <c r="I37" s="15">
        <v>92821</v>
      </c>
      <c r="J37" s="15">
        <v>30</v>
      </c>
      <c r="K37" s="15">
        <v>6</v>
      </c>
      <c r="L37" s="15">
        <v>2020</v>
      </c>
      <c r="M37" s="13" t="str">
        <f>+IF(OR(INAB[[#This Row],[DIA]]="",INAB[[#This Row],[MES]]="",INAB[[#This Row],[AÑO]]=""),"",INAB[[#This Row],[DIA]]&amp;"/"&amp;INAB[[#This Row],[MES]]&amp;"/"&amp;INAB[[#This Row],[AÑO]])</f>
        <v>30/6/2020</v>
      </c>
      <c r="N37" s="16"/>
      <c r="O37" s="21" t="s">
        <v>31</v>
      </c>
    </row>
    <row r="38" spans="1:15" ht="30">
      <c r="A38" s="9" t="str">
        <f>+INAB[[#This Row],[Id Indicador]]&amp;INAB[[#This Row],[Responsable ]]</f>
        <v>COB-33INAB</v>
      </c>
      <c r="B38" s="10" t="s">
        <v>121</v>
      </c>
      <c r="C38" s="10" t="s">
        <v>1</v>
      </c>
      <c r="D38" s="11" t="s">
        <v>122</v>
      </c>
      <c r="E38" s="18" t="s">
        <v>110</v>
      </c>
      <c r="F38" s="19">
        <v>1238918</v>
      </c>
      <c r="G38" s="11" t="s">
        <v>123</v>
      </c>
      <c r="H38" s="12" t="s">
        <v>110</v>
      </c>
      <c r="I38" s="15">
        <v>1534180</v>
      </c>
      <c r="J38" s="15">
        <v>30</v>
      </c>
      <c r="K38" s="15">
        <v>6</v>
      </c>
      <c r="L38" s="15">
        <v>2020</v>
      </c>
      <c r="M38" s="13" t="str">
        <f>+IF(OR(INAB[[#This Row],[DIA]]="",INAB[[#This Row],[MES]]="",INAB[[#This Row],[AÑO]]=""),"",INAB[[#This Row],[DIA]]&amp;"/"&amp;INAB[[#This Row],[MES]]&amp;"/"&amp;INAB[[#This Row],[AÑO]])</f>
        <v>30/6/2020</v>
      </c>
      <c r="N38" s="16"/>
      <c r="O38" s="21" t="s">
        <v>31</v>
      </c>
    </row>
    <row r="39" spans="1:15" ht="48">
      <c r="A39" s="9" t="str">
        <f>+INAB[[#This Row],[Id Indicador]]&amp;INAB[[#This Row],[Responsable ]]</f>
        <v>COB-40INAB</v>
      </c>
      <c r="B39" s="10" t="s">
        <v>124</v>
      </c>
      <c r="C39" s="10" t="s">
        <v>1</v>
      </c>
      <c r="D39" s="11" t="s">
        <v>125</v>
      </c>
      <c r="E39" s="18" t="s">
        <v>110</v>
      </c>
      <c r="F39" s="19"/>
      <c r="G39" s="11" t="s">
        <v>126</v>
      </c>
      <c r="H39" s="12" t="s">
        <v>110</v>
      </c>
      <c r="I39" s="15"/>
      <c r="J39" s="15">
        <v>30</v>
      </c>
      <c r="K39" s="15">
        <v>6</v>
      </c>
      <c r="L39" s="15">
        <v>2020</v>
      </c>
      <c r="M39" s="13" t="str">
        <f>+IF(OR(INAB[[#This Row],[DIA]]="",INAB[[#This Row],[MES]]="",INAB[[#This Row],[AÑO]]=""),"",INAB[[#This Row],[DIA]]&amp;"/"&amp;INAB[[#This Row],[MES]]&amp;"/"&amp;INAB[[#This Row],[AÑO]])</f>
        <v>30/6/2020</v>
      </c>
      <c r="N39" s="16" t="s">
        <v>127</v>
      </c>
      <c r="O39" s="17"/>
    </row>
    <row r="40" spans="1:15" ht="36">
      <c r="A40" s="9" t="str">
        <f>+INAB[[#This Row],[Id Indicador]]&amp;INAB[[#This Row],[Responsable ]]</f>
        <v>COB-41INAB</v>
      </c>
      <c r="B40" s="10" t="s">
        <v>128</v>
      </c>
      <c r="C40" s="10" t="s">
        <v>1</v>
      </c>
      <c r="D40" s="11" t="s">
        <v>129</v>
      </c>
      <c r="E40" s="18" t="s">
        <v>110</v>
      </c>
      <c r="F40" s="19">
        <v>60</v>
      </c>
      <c r="G40" s="11" t="s">
        <v>130</v>
      </c>
      <c r="H40" s="12" t="s">
        <v>110</v>
      </c>
      <c r="I40" s="15"/>
      <c r="J40" s="15">
        <v>30</v>
      </c>
      <c r="K40" s="15">
        <v>6</v>
      </c>
      <c r="L40" s="15">
        <v>2020</v>
      </c>
      <c r="M40" s="13" t="str">
        <f>+IF(OR(INAB[[#This Row],[DIA]]="",INAB[[#This Row],[MES]]="",INAB[[#This Row],[AÑO]]=""),"",INAB[[#This Row],[DIA]]&amp;"/"&amp;INAB[[#This Row],[MES]]&amp;"/"&amp;INAB[[#This Row],[AÑO]])</f>
        <v>30/6/2020</v>
      </c>
      <c r="N40" s="16"/>
      <c r="O40" s="17"/>
    </row>
    <row r="41" spans="1:15" ht="48">
      <c r="A41" s="9" t="str">
        <f>+INAB[[#This Row],[Id Indicador]]&amp;INAB[[#This Row],[Responsable ]]</f>
        <v>COB-42INAB</v>
      </c>
      <c r="B41" s="10" t="s">
        <v>131</v>
      </c>
      <c r="C41" s="10" t="s">
        <v>1</v>
      </c>
      <c r="D41" s="11" t="s">
        <v>132</v>
      </c>
      <c r="E41" s="18" t="s">
        <v>110</v>
      </c>
      <c r="F41" s="19"/>
      <c r="G41" s="11" t="s">
        <v>126</v>
      </c>
      <c r="H41" s="12" t="s">
        <v>110</v>
      </c>
      <c r="I41" s="15"/>
      <c r="J41" s="15">
        <v>30</v>
      </c>
      <c r="K41" s="15">
        <v>6</v>
      </c>
      <c r="L41" s="15">
        <v>2020</v>
      </c>
      <c r="M41" s="13" t="str">
        <f>+IF(OR(INAB[[#This Row],[DIA]]="",INAB[[#This Row],[MES]]="",INAB[[#This Row],[AÑO]]=""),"",INAB[[#This Row],[DIA]]&amp;"/"&amp;INAB[[#This Row],[MES]]&amp;"/"&amp;INAB[[#This Row],[AÑO]])</f>
        <v>30/6/2020</v>
      </c>
      <c r="N41" s="16" t="s">
        <v>127</v>
      </c>
      <c r="O41" s="17"/>
    </row>
    <row r="42" spans="1:15" ht="48">
      <c r="A42" s="9" t="str">
        <f>+INAB[[#This Row],[Id Indicador]]&amp;INAB[[#This Row],[Responsable ]]</f>
        <v>COB-43INAB</v>
      </c>
      <c r="B42" s="10" t="s">
        <v>133</v>
      </c>
      <c r="C42" s="10" t="s">
        <v>1</v>
      </c>
      <c r="D42" s="11" t="s">
        <v>134</v>
      </c>
      <c r="E42" s="18" t="s">
        <v>110</v>
      </c>
      <c r="F42" s="19"/>
      <c r="G42" s="11" t="s">
        <v>130</v>
      </c>
      <c r="H42" s="12" t="s">
        <v>110</v>
      </c>
      <c r="I42" s="15"/>
      <c r="J42" s="15">
        <v>30</v>
      </c>
      <c r="K42" s="15">
        <v>6</v>
      </c>
      <c r="L42" s="15">
        <v>2020</v>
      </c>
      <c r="M42" s="13" t="str">
        <f>+IF(OR(INAB[[#This Row],[DIA]]="",INAB[[#This Row],[MES]]="",INAB[[#This Row],[AÑO]]=""),"",INAB[[#This Row],[DIA]]&amp;"/"&amp;INAB[[#This Row],[MES]]&amp;"/"&amp;INAB[[#This Row],[AÑO]])</f>
        <v>30/6/2020</v>
      </c>
      <c r="N42" s="16" t="s">
        <v>127</v>
      </c>
      <c r="O42" s="17"/>
    </row>
    <row r="43" spans="1:15" ht="24">
      <c r="A43" s="9" t="str">
        <f>+INAB[[#This Row],[Id Indicador]]&amp;INAB[[#This Row],[Responsable ]]</f>
        <v>COB-44INAB</v>
      </c>
      <c r="B43" s="10" t="s">
        <v>135</v>
      </c>
      <c r="C43" s="10" t="s">
        <v>1</v>
      </c>
      <c r="D43" s="11" t="s">
        <v>136</v>
      </c>
      <c r="E43" s="18" t="s">
        <v>137</v>
      </c>
      <c r="F43" s="19">
        <v>27799</v>
      </c>
      <c r="G43" s="11" t="s">
        <v>126</v>
      </c>
      <c r="H43" s="12" t="s">
        <v>137</v>
      </c>
      <c r="I43" s="15"/>
      <c r="J43" s="15">
        <v>30</v>
      </c>
      <c r="K43" s="15">
        <v>6</v>
      </c>
      <c r="L43" s="15">
        <v>2020</v>
      </c>
      <c r="M43" s="13" t="str">
        <f>+IF(OR(INAB[[#This Row],[DIA]]="",INAB[[#This Row],[MES]]="",INAB[[#This Row],[AÑO]]=""),"",INAB[[#This Row],[DIA]]&amp;"/"&amp;INAB[[#This Row],[MES]]&amp;"/"&amp;INAB[[#This Row],[AÑO]])</f>
        <v>30/6/2020</v>
      </c>
      <c r="N43" s="16"/>
      <c r="O43" s="17"/>
    </row>
    <row r="44" spans="1:15" ht="48">
      <c r="A44" s="9" t="str">
        <f>+INAB[[#This Row],[Id Indicador]]&amp;INAB[[#This Row],[Responsable ]]</f>
        <v>COB-45INAB</v>
      </c>
      <c r="B44" s="10" t="s">
        <v>138</v>
      </c>
      <c r="C44" s="10" t="s">
        <v>1</v>
      </c>
      <c r="D44" s="11" t="s">
        <v>139</v>
      </c>
      <c r="E44" s="18" t="s">
        <v>137</v>
      </c>
      <c r="F44" s="19"/>
      <c r="G44" s="11" t="s">
        <v>130</v>
      </c>
      <c r="H44" s="12" t="s">
        <v>137</v>
      </c>
      <c r="I44" s="15"/>
      <c r="J44" s="15">
        <v>30</v>
      </c>
      <c r="K44" s="15">
        <v>6</v>
      </c>
      <c r="L44" s="15">
        <v>2020</v>
      </c>
      <c r="M44" s="13" t="str">
        <f>+IF(OR(INAB[[#This Row],[DIA]]="",INAB[[#This Row],[MES]]="",INAB[[#This Row],[AÑO]]=""),"",INAB[[#This Row],[DIA]]&amp;"/"&amp;INAB[[#This Row],[MES]]&amp;"/"&amp;INAB[[#This Row],[AÑO]])</f>
        <v>30/6/2020</v>
      </c>
      <c r="N44" s="16" t="s">
        <v>127</v>
      </c>
      <c r="O44" s="17"/>
    </row>
    <row r="45" spans="1:15" ht="84">
      <c r="A45" s="9" t="str">
        <f>+INAB[[#This Row],[Id Indicador]]&amp;INAB[[#This Row],[Responsable ]]</f>
        <v>COB-46INAB</v>
      </c>
      <c r="B45" s="10" t="s">
        <v>140</v>
      </c>
      <c r="C45" s="10" t="s">
        <v>1</v>
      </c>
      <c r="D45" s="11" t="s">
        <v>141</v>
      </c>
      <c r="E45" s="18" t="s">
        <v>142</v>
      </c>
      <c r="F45" s="19">
        <v>294</v>
      </c>
      <c r="G45" s="11" t="s">
        <v>143</v>
      </c>
      <c r="H45" s="12" t="s">
        <v>142</v>
      </c>
      <c r="I45" s="15">
        <v>300</v>
      </c>
      <c r="J45" s="15">
        <v>30</v>
      </c>
      <c r="K45" s="15">
        <v>6</v>
      </c>
      <c r="L45" s="15">
        <v>2020</v>
      </c>
      <c r="M45" s="13" t="str">
        <f>+IF(OR(INAB[[#This Row],[DIA]]="",INAB[[#This Row],[MES]]="",INAB[[#This Row],[AÑO]]=""),"",INAB[[#This Row],[DIA]]&amp;"/"&amp;INAB[[#This Row],[MES]]&amp;"/"&amp;INAB[[#This Row],[AÑO]])</f>
        <v>30/6/2020</v>
      </c>
      <c r="N45" s="16" t="s">
        <v>144</v>
      </c>
      <c r="O45" s="21" t="s">
        <v>145</v>
      </c>
    </row>
    <row r="46" spans="1:15" ht="75">
      <c r="A46" s="9" t="str">
        <f>+INAB[[#This Row],[Id Indicador]]&amp;INAB[[#This Row],[Responsable ]]</f>
        <v>COB-48INAB</v>
      </c>
      <c r="B46" s="10" t="s">
        <v>146</v>
      </c>
      <c r="C46" s="10" t="s">
        <v>1</v>
      </c>
      <c r="D46" s="11" t="s">
        <v>147</v>
      </c>
      <c r="E46" s="18" t="s">
        <v>148</v>
      </c>
      <c r="F46" s="19"/>
      <c r="G46" s="11" t="s">
        <v>147</v>
      </c>
      <c r="H46" s="12" t="s">
        <v>148</v>
      </c>
      <c r="I46" s="15">
        <v>6</v>
      </c>
      <c r="J46" s="15">
        <v>30</v>
      </c>
      <c r="K46" s="15">
        <v>6</v>
      </c>
      <c r="L46" s="15">
        <v>2020</v>
      </c>
      <c r="M46" s="13" t="str">
        <f>+IF(OR(INAB[[#This Row],[DIA]]="",INAB[[#This Row],[MES]]="",INAB[[#This Row],[AÑO]]=""),"",INAB[[#This Row],[DIA]]&amp;"/"&amp;INAB[[#This Row],[MES]]&amp;"/"&amp;INAB[[#This Row],[AÑO]])</f>
        <v>30/6/2020</v>
      </c>
      <c r="N46" s="16" t="s">
        <v>149</v>
      </c>
      <c r="O46" s="21" t="s">
        <v>145</v>
      </c>
    </row>
  </sheetData>
  <mergeCells count="3">
    <mergeCell ref="A1:M1"/>
    <mergeCell ref="E2:F2"/>
    <mergeCell ref="A3:M3"/>
  </mergeCells>
  <conditionalFormatting sqref="F7:G46 I7:L46">
    <cfRule type="expression" dxfId="17" priority="1">
      <formula>ISBLANK(F7)</formula>
    </cfRule>
  </conditionalFormatting>
  <conditionalFormatting sqref="G5">
    <cfRule type="cellIs" dxfId="16" priority="2" operator="greaterThan">
      <formula>0</formula>
    </cfRule>
  </conditionalFormatting>
  <conditionalFormatting sqref="G5">
    <cfRule type="cellIs" dxfId="15" priority="3" operator="equal">
      <formula>0</formula>
    </cfRule>
  </conditionalFormatting>
  <hyperlinks>
    <hyperlink ref="O28" r:id="rId1" xr:uid="{D6D8DEAC-0675-47E4-A44A-DB01628908DF}"/>
    <hyperlink ref="O29" r:id="rId2" xr:uid="{29CF2F78-10DB-4598-8DA1-7F9E7583E93B}"/>
    <hyperlink ref="O9" r:id="rId3" xr:uid="{4005B55F-9D3E-490F-8A60-8E6544716D78}"/>
    <hyperlink ref="O10" r:id="rId4" xr:uid="{373B8293-FD39-4110-AF82-67BCB5F0D959}"/>
    <hyperlink ref="O17" r:id="rId5" xr:uid="{F4487864-2384-4871-AC6D-88ED8109C620}"/>
    <hyperlink ref="O7" r:id="rId6" xr:uid="{4C772722-3EA2-4239-8614-AABA2736DFCF}"/>
    <hyperlink ref="O8" r:id="rId7" xr:uid="{E34C4876-D414-4BD9-949B-4AF048AD919D}"/>
    <hyperlink ref="O12" r:id="rId8" xr:uid="{A9B33151-212B-4CF5-8BE7-601003E476FC}"/>
    <hyperlink ref="O13" r:id="rId9" xr:uid="{055BA025-3CC4-498B-91E6-8B149C3456EB}"/>
    <hyperlink ref="O20" r:id="rId10" xr:uid="{567F9305-4540-4AC8-AC68-312ADF5A4D62}"/>
    <hyperlink ref="O21" r:id="rId11" xr:uid="{CD10073F-20B7-43C9-B465-A7400D2331DD}"/>
    <hyperlink ref="O22" r:id="rId12" xr:uid="{EC4BCE5C-41DA-41FC-975A-2C9082953A8B}"/>
    <hyperlink ref="O23" r:id="rId13" xr:uid="{6FEEB5E2-06CD-4A0C-82DF-0D8C5DCC6838}"/>
    <hyperlink ref="O30" r:id="rId14" xr:uid="{8C3CF8F6-7C2F-472F-BC55-B2E163B8E345}"/>
    <hyperlink ref="O31" r:id="rId15" xr:uid="{149507A0-19DE-4723-AEDC-2F4868242981}"/>
    <hyperlink ref="O34" r:id="rId16" xr:uid="{346F94E1-4327-4069-848E-88159C2B3217}"/>
    <hyperlink ref="O11" r:id="rId17" xr:uid="{9D4D1FA3-9222-40F4-9EB9-957A673F23C5}"/>
    <hyperlink ref="O14" r:id="rId18" xr:uid="{B2C9EA8F-7E4E-4FE7-927F-B0D67A993126}"/>
    <hyperlink ref="O15" r:id="rId19" xr:uid="{6965D507-712C-447B-A1EA-34A5EE83836F}"/>
    <hyperlink ref="O16" r:id="rId20" xr:uid="{E3EA4F82-D24D-4545-B5A4-C3BCE5ED8CDC}"/>
    <hyperlink ref="O18" r:id="rId21" xr:uid="{BB4DF2D9-BD28-46F6-89CE-CC103DED785F}"/>
    <hyperlink ref="O19" r:id="rId22" xr:uid="{44765B09-D0EF-4115-B27B-37A9FD2FA82D}"/>
    <hyperlink ref="O24" r:id="rId23" xr:uid="{BD64CB09-8281-456E-AD51-C4E3A5FCDCA8}"/>
    <hyperlink ref="O25" r:id="rId24" xr:uid="{99CE9B59-4798-4D16-87F4-2960E1B59B01}"/>
    <hyperlink ref="O26" r:id="rId25" xr:uid="{4A6ED023-BC37-4B5A-B18B-D267AF791A22}"/>
    <hyperlink ref="O27" r:id="rId26" xr:uid="{C5AC11FE-FF87-4BE2-B7F9-94996CF7D791}"/>
    <hyperlink ref="O32" r:id="rId27" xr:uid="{49B1AE10-93BD-4D1B-805F-99ACE5BBFE35}"/>
    <hyperlink ref="O33" r:id="rId28" xr:uid="{327C353E-600B-4B24-AFD0-AB96DC6A535C}"/>
    <hyperlink ref="O35" r:id="rId29" xr:uid="{2324A042-EB0C-491F-97A5-176A8DAE3A76}"/>
    <hyperlink ref="O36" r:id="rId30" xr:uid="{BEC26886-903F-4550-93C3-E133D04E15E6}"/>
    <hyperlink ref="O37" r:id="rId31" xr:uid="{C52C623A-6665-45A1-A5B4-55AAD7E8DEF9}"/>
    <hyperlink ref="O38" r:id="rId32" xr:uid="{4DF3356F-C329-4080-83F0-B3A36FDB5524}"/>
    <hyperlink ref="O45" r:id="rId33" xr:uid="{6141FEAF-8E12-457F-BC5E-08C7327D8CB7}"/>
    <hyperlink ref="O46" r:id="rId34" xr:uid="{9EC291AF-0074-43AE-8053-A3CC80C67D0B}"/>
  </hyperlinks>
  <pageMargins left="0.7" right="0.7" top="0.75" bottom="0.75" header="0.3" footer="0.3"/>
  <ignoredErrors>
    <ignoredError sqref="M7" calculatedColumn="1"/>
  </ignoredErrors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Natalia Arancibia</cp:lastModifiedBy>
  <cp:revision/>
  <dcterms:created xsi:type="dcterms:W3CDTF">2020-06-30T13:07:22Z</dcterms:created>
  <dcterms:modified xsi:type="dcterms:W3CDTF">2020-07-14T19:09:55Z</dcterms:modified>
  <cp:category/>
  <cp:contentStatus/>
</cp:coreProperties>
</file>