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RENARDO_VILLATORO\"/>
    </mc:Choice>
  </mc:AlternateContent>
  <bookViews>
    <workbookView xWindow="1980" yWindow="120" windowWidth="17520" windowHeight="8445" tabRatio="683" firstSheet="49" activeTab="65"/>
  </bookViews>
  <sheets>
    <sheet name="2" sheetId="1" r:id="rId1"/>
    <sheet name="3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3" sheetId="9" r:id="rId9"/>
    <sheet name="14" sheetId="10" r:id="rId10"/>
    <sheet name="15" sheetId="11" r:id="rId11"/>
    <sheet name="70" sheetId="12" r:id="rId12"/>
    <sheet name="72" sheetId="13" r:id="rId13"/>
    <sheet name="73" sheetId="14" r:id="rId14"/>
    <sheet name="74" sheetId="15" r:id="rId15"/>
    <sheet name="75" sheetId="16" r:id="rId16"/>
    <sheet name="76" sheetId="17" r:id="rId17"/>
    <sheet name="81" sheetId="18" r:id="rId18"/>
    <sheet name="1026" sheetId="19" r:id="rId19"/>
    <sheet name="82" sheetId="20" r:id="rId20"/>
    <sheet name="83" sheetId="21" r:id="rId21"/>
    <sheet name="87" sheetId="22" r:id="rId22"/>
    <sheet name="88" sheetId="23" r:id="rId23"/>
    <sheet name="105" sheetId="24" r:id="rId24"/>
    <sheet name="106" sheetId="25" r:id="rId25"/>
    <sheet name="107" sheetId="26" r:id="rId26"/>
    <sheet name="109" sheetId="27" r:id="rId27"/>
    <sheet name="116" sheetId="28" r:id="rId28"/>
    <sheet name="117" sheetId="29" r:id="rId29"/>
    <sheet name="118" sheetId="30" r:id="rId30"/>
    <sheet name="119" sheetId="31" r:id="rId31"/>
    <sheet name="120" sheetId="32" r:id="rId32"/>
    <sheet name="121" sheetId="33" r:id="rId33"/>
    <sheet name="122" sheetId="34" r:id="rId34"/>
    <sheet name="144" sheetId="35" r:id="rId35"/>
    <sheet name="145" sheetId="36" r:id="rId36"/>
    <sheet name="146" sheetId="39" r:id="rId37"/>
    <sheet name="147" sheetId="38" r:id="rId38"/>
    <sheet name="148" sheetId="40" r:id="rId39"/>
    <sheet name="1035" sheetId="37" r:id="rId40"/>
    <sheet name="131" sheetId="41" r:id="rId41"/>
    <sheet name="132" sheetId="42" r:id="rId42"/>
    <sheet name="133" sheetId="43" r:id="rId43"/>
    <sheet name="134" sheetId="44" r:id="rId44"/>
    <sheet name="135" sheetId="45" r:id="rId45"/>
    <sheet name="136" sheetId="46" r:id="rId46"/>
    <sheet name="137" sheetId="47" r:id="rId47"/>
    <sheet name="138" sheetId="48" r:id="rId48"/>
    <sheet name="139" sheetId="49" r:id="rId49"/>
    <sheet name="140" sheetId="50" r:id="rId50"/>
    <sheet name="141" sheetId="51" r:id="rId51"/>
    <sheet name="123" sheetId="52" r:id="rId52"/>
    <sheet name="124" sheetId="53" r:id="rId53"/>
    <sheet name="125" sheetId="54" r:id="rId54"/>
    <sheet name="128" sheetId="55" r:id="rId55"/>
    <sheet name="1033" sheetId="56" r:id="rId56"/>
    <sheet name="129" sheetId="57" r:id="rId57"/>
    <sheet name="130" sheetId="58" r:id="rId58"/>
    <sheet name="94" sheetId="59" r:id="rId59"/>
    <sheet name="95" sheetId="60" r:id="rId60"/>
    <sheet name="96" sheetId="61" r:id="rId61"/>
    <sheet name="97" sheetId="62" r:id="rId62"/>
    <sheet name="98" sheetId="63" r:id="rId63"/>
    <sheet name="99" sheetId="64" r:id="rId64"/>
    <sheet name="100" sheetId="65" r:id="rId65"/>
    <sheet name="PARCELAS" sheetId="67" r:id="rId66"/>
    <sheet name="BASE" sheetId="66" r:id="rId67"/>
  </sheets>
  <definedNames>
    <definedName name="_xlnm._FilterDatabase" localSheetId="66" hidden="1">BASE!$A$1:$P$781</definedName>
  </definedNames>
  <calcPr calcId="152511"/>
</workbook>
</file>

<file path=xl/calcChain.xml><?xml version="1.0" encoding="utf-8"?>
<calcChain xmlns="http://schemas.openxmlformats.org/spreadsheetml/2006/main">
  <c r="B675" i="66" l="1"/>
  <c r="B102" i="66"/>
  <c r="B56" i="66"/>
  <c r="G51" i="67" l="1"/>
  <c r="G50" i="67"/>
  <c r="G49" i="67"/>
  <c r="G48" i="67"/>
  <c r="G47" i="67"/>
  <c r="G46" i="67"/>
  <c r="G45" i="67"/>
  <c r="G44" i="67"/>
  <c r="G43" i="67"/>
  <c r="G42" i="67"/>
  <c r="G41" i="67"/>
  <c r="G40" i="67"/>
  <c r="G39" i="67"/>
  <c r="G38" i="67"/>
  <c r="G37" i="67"/>
  <c r="G36" i="67"/>
  <c r="G35" i="67"/>
  <c r="G34" i="67"/>
  <c r="G33" i="67"/>
  <c r="G32" i="67"/>
  <c r="G31" i="67"/>
  <c r="G30" i="67"/>
  <c r="G29" i="67"/>
  <c r="G28" i="67"/>
  <c r="G27" i="67"/>
  <c r="G26" i="67"/>
  <c r="G25" i="67"/>
  <c r="G24" i="67"/>
  <c r="G23" i="67"/>
  <c r="G22" i="67"/>
  <c r="G21" i="67"/>
  <c r="G20" i="67"/>
  <c r="G19" i="67"/>
  <c r="G18" i="67"/>
  <c r="G17" i="67"/>
  <c r="G16" i="67"/>
  <c r="G15" i="67"/>
  <c r="G14" i="67"/>
  <c r="G13" i="67"/>
  <c r="G12" i="67"/>
  <c r="G11" i="67"/>
  <c r="G10" i="67"/>
  <c r="G9" i="67"/>
  <c r="G8" i="67"/>
  <c r="G7" i="67"/>
  <c r="G6" i="67"/>
  <c r="G5" i="67"/>
  <c r="G4" i="67"/>
  <c r="G3" i="67"/>
  <c r="G2" i="67"/>
  <c r="P394" i="66"/>
  <c r="O394" i="66"/>
  <c r="N394" i="66"/>
  <c r="M394" i="66"/>
  <c r="L394" i="66"/>
  <c r="K394" i="66"/>
  <c r="J394" i="66"/>
  <c r="I394" i="66"/>
  <c r="H394" i="66"/>
  <c r="G394" i="66"/>
  <c r="D394" i="66"/>
  <c r="C394" i="66"/>
  <c r="B394" i="66"/>
  <c r="P393" i="66"/>
  <c r="O393" i="66"/>
  <c r="N393" i="66"/>
  <c r="M393" i="66"/>
  <c r="L393" i="66"/>
  <c r="K393" i="66"/>
  <c r="J393" i="66"/>
  <c r="I393" i="66"/>
  <c r="H393" i="66"/>
  <c r="G393" i="66"/>
  <c r="D393" i="66"/>
  <c r="C393" i="66"/>
  <c r="B393" i="66"/>
  <c r="P392" i="66"/>
  <c r="O392" i="66"/>
  <c r="N392" i="66"/>
  <c r="M392" i="66"/>
  <c r="L392" i="66"/>
  <c r="K392" i="66"/>
  <c r="J392" i="66"/>
  <c r="I392" i="66"/>
  <c r="H392" i="66"/>
  <c r="G392" i="66"/>
  <c r="D392" i="66"/>
  <c r="C392" i="66"/>
  <c r="B392" i="66"/>
  <c r="P391" i="66"/>
  <c r="O391" i="66"/>
  <c r="N391" i="66"/>
  <c r="M391" i="66"/>
  <c r="L391" i="66"/>
  <c r="K391" i="66"/>
  <c r="J391" i="66"/>
  <c r="I391" i="66"/>
  <c r="H391" i="66"/>
  <c r="G391" i="66"/>
  <c r="D391" i="66"/>
  <c r="C391" i="66"/>
  <c r="B391" i="66"/>
  <c r="P390" i="66"/>
  <c r="O390" i="66"/>
  <c r="N390" i="66"/>
  <c r="M390" i="66"/>
  <c r="L390" i="66"/>
  <c r="K390" i="66"/>
  <c r="J390" i="66"/>
  <c r="I390" i="66"/>
  <c r="H390" i="66"/>
  <c r="G390" i="66"/>
  <c r="D390" i="66"/>
  <c r="C390" i="66"/>
  <c r="B390" i="66"/>
  <c r="P389" i="66"/>
  <c r="O389" i="66"/>
  <c r="N389" i="66"/>
  <c r="M389" i="66"/>
  <c r="L389" i="66"/>
  <c r="K389" i="66"/>
  <c r="J389" i="66"/>
  <c r="I389" i="66"/>
  <c r="H389" i="66"/>
  <c r="G389" i="66"/>
  <c r="D389" i="66"/>
  <c r="C389" i="66"/>
  <c r="B389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P762" i="66"/>
  <c r="O762" i="66"/>
  <c r="N762" i="66"/>
  <c r="M762" i="66"/>
  <c r="L762" i="66"/>
  <c r="K762" i="66"/>
  <c r="J762" i="66"/>
  <c r="I762" i="66"/>
  <c r="H762" i="66"/>
  <c r="G762" i="66"/>
  <c r="D762" i="66"/>
  <c r="C762" i="66"/>
  <c r="B762" i="66"/>
  <c r="P761" i="66"/>
  <c r="O761" i="66"/>
  <c r="N761" i="66"/>
  <c r="M761" i="66"/>
  <c r="L761" i="66"/>
  <c r="K761" i="66"/>
  <c r="J761" i="66"/>
  <c r="I761" i="66"/>
  <c r="H761" i="66"/>
  <c r="G761" i="66"/>
  <c r="D761" i="66"/>
  <c r="C761" i="66"/>
  <c r="B761" i="66"/>
  <c r="P760" i="66"/>
  <c r="O760" i="66"/>
  <c r="N760" i="66"/>
  <c r="M760" i="66"/>
  <c r="L760" i="66"/>
  <c r="K760" i="66"/>
  <c r="J760" i="66"/>
  <c r="I760" i="66"/>
  <c r="H760" i="66"/>
  <c r="G760" i="66"/>
  <c r="D760" i="66"/>
  <c r="C760" i="66"/>
  <c r="B760" i="66"/>
  <c r="P759" i="66"/>
  <c r="O759" i="66"/>
  <c r="N759" i="66"/>
  <c r="M759" i="66"/>
  <c r="L759" i="66"/>
  <c r="K759" i="66"/>
  <c r="J759" i="66"/>
  <c r="I759" i="66"/>
  <c r="H759" i="66"/>
  <c r="G759" i="66"/>
  <c r="D759" i="66"/>
  <c r="C759" i="66"/>
  <c r="B759" i="66"/>
  <c r="P758" i="66"/>
  <c r="O758" i="66"/>
  <c r="N758" i="66"/>
  <c r="M758" i="66"/>
  <c r="L758" i="66"/>
  <c r="K758" i="66"/>
  <c r="J758" i="66"/>
  <c r="I758" i="66"/>
  <c r="H758" i="66"/>
  <c r="G758" i="66"/>
  <c r="D758" i="66"/>
  <c r="C758" i="66"/>
  <c r="B758" i="66"/>
  <c r="P757" i="66"/>
  <c r="O757" i="66"/>
  <c r="N757" i="66"/>
  <c r="M757" i="66"/>
  <c r="L757" i="66"/>
  <c r="K757" i="66"/>
  <c r="J757" i="66"/>
  <c r="I757" i="66"/>
  <c r="H757" i="66"/>
  <c r="G757" i="66"/>
  <c r="D757" i="66"/>
  <c r="C757" i="66"/>
  <c r="B757" i="66"/>
  <c r="P756" i="66"/>
  <c r="O756" i="66"/>
  <c r="N756" i="66"/>
  <c r="M756" i="66"/>
  <c r="L756" i="66"/>
  <c r="K756" i="66"/>
  <c r="J756" i="66"/>
  <c r="I756" i="66"/>
  <c r="H756" i="66"/>
  <c r="G756" i="66"/>
  <c r="D756" i="66"/>
  <c r="C756" i="66"/>
  <c r="B756" i="66"/>
  <c r="P755" i="66"/>
  <c r="O755" i="66"/>
  <c r="N755" i="66"/>
  <c r="M755" i="66"/>
  <c r="L755" i="66"/>
  <c r="K755" i="66"/>
  <c r="J755" i="66"/>
  <c r="I755" i="66"/>
  <c r="H755" i="66"/>
  <c r="G755" i="66"/>
  <c r="D755" i="66"/>
  <c r="C755" i="66"/>
  <c r="B755" i="66"/>
  <c r="P754" i="66"/>
  <c r="O754" i="66"/>
  <c r="N754" i="66"/>
  <c r="M754" i="66"/>
  <c r="L754" i="66"/>
  <c r="K754" i="66"/>
  <c r="J754" i="66"/>
  <c r="I754" i="66"/>
  <c r="H754" i="66"/>
  <c r="G754" i="66"/>
  <c r="D754" i="66"/>
  <c r="C754" i="66"/>
  <c r="B754" i="66"/>
  <c r="P753" i="66"/>
  <c r="O753" i="66"/>
  <c r="N753" i="66"/>
  <c r="M753" i="66"/>
  <c r="L753" i="66"/>
  <c r="K753" i="66"/>
  <c r="J753" i="66"/>
  <c r="I753" i="66"/>
  <c r="H753" i="66"/>
  <c r="G753" i="66"/>
  <c r="D753" i="66"/>
  <c r="C753" i="66"/>
  <c r="B753" i="66"/>
  <c r="P752" i="66"/>
  <c r="O752" i="66"/>
  <c r="N752" i="66"/>
  <c r="M752" i="66"/>
  <c r="L752" i="66"/>
  <c r="K752" i="66"/>
  <c r="J752" i="66"/>
  <c r="I752" i="66"/>
  <c r="H752" i="66"/>
  <c r="G752" i="66"/>
  <c r="D752" i="66"/>
  <c r="C752" i="66"/>
  <c r="B752" i="66"/>
  <c r="P751" i="66"/>
  <c r="O751" i="66"/>
  <c r="N751" i="66"/>
  <c r="M751" i="66"/>
  <c r="L751" i="66"/>
  <c r="K751" i="66"/>
  <c r="J751" i="66"/>
  <c r="I751" i="66"/>
  <c r="H751" i="66"/>
  <c r="G751" i="66"/>
  <c r="D751" i="66"/>
  <c r="C751" i="66"/>
  <c r="B751" i="66"/>
  <c r="P750" i="66"/>
  <c r="O750" i="66"/>
  <c r="N750" i="66"/>
  <c r="M750" i="66"/>
  <c r="L750" i="66"/>
  <c r="K750" i="66"/>
  <c r="J750" i="66"/>
  <c r="I750" i="66"/>
  <c r="H750" i="66"/>
  <c r="G750" i="66"/>
  <c r="D750" i="66"/>
  <c r="C750" i="66"/>
  <c r="B750" i="66"/>
  <c r="P749" i="66"/>
  <c r="O749" i="66"/>
  <c r="N749" i="66"/>
  <c r="M749" i="66"/>
  <c r="L749" i="66"/>
  <c r="K749" i="66"/>
  <c r="J749" i="66"/>
  <c r="I749" i="66"/>
  <c r="H749" i="66"/>
  <c r="G749" i="66"/>
  <c r="D749" i="66"/>
  <c r="C749" i="66"/>
  <c r="B749" i="66"/>
  <c r="P748" i="66"/>
  <c r="O748" i="66"/>
  <c r="N748" i="66"/>
  <c r="M748" i="66"/>
  <c r="L748" i="66"/>
  <c r="K748" i="66"/>
  <c r="J748" i="66"/>
  <c r="I748" i="66"/>
  <c r="H748" i="66"/>
  <c r="G748" i="66"/>
  <c r="D748" i="66"/>
  <c r="C748" i="66"/>
  <c r="B748" i="66"/>
  <c r="P747" i="66"/>
  <c r="O747" i="66"/>
  <c r="N747" i="66"/>
  <c r="M747" i="66"/>
  <c r="L747" i="66"/>
  <c r="K747" i="66"/>
  <c r="J747" i="66"/>
  <c r="I747" i="66"/>
  <c r="H747" i="66"/>
  <c r="G747" i="66"/>
  <c r="D747" i="66"/>
  <c r="C747" i="66"/>
  <c r="B747" i="66"/>
  <c r="P746" i="66"/>
  <c r="O746" i="66"/>
  <c r="N746" i="66"/>
  <c r="M746" i="66"/>
  <c r="L746" i="66"/>
  <c r="K746" i="66"/>
  <c r="J746" i="66"/>
  <c r="I746" i="66"/>
  <c r="H746" i="66"/>
  <c r="G746" i="66"/>
  <c r="D746" i="66"/>
  <c r="C746" i="66"/>
  <c r="B746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P745" i="66"/>
  <c r="O745" i="66"/>
  <c r="N745" i="66"/>
  <c r="M745" i="66"/>
  <c r="L745" i="66"/>
  <c r="K745" i="66"/>
  <c r="J745" i="66"/>
  <c r="I745" i="66"/>
  <c r="H745" i="66"/>
  <c r="G745" i="66"/>
  <c r="D745" i="66"/>
  <c r="C745" i="66"/>
  <c r="B745" i="66"/>
  <c r="P744" i="66"/>
  <c r="O744" i="66"/>
  <c r="N744" i="66"/>
  <c r="M744" i="66"/>
  <c r="L744" i="66"/>
  <c r="K744" i="66"/>
  <c r="J744" i="66"/>
  <c r="I744" i="66"/>
  <c r="H744" i="66"/>
  <c r="G744" i="66"/>
  <c r="D744" i="66"/>
  <c r="C744" i="66"/>
  <c r="B744" i="66"/>
  <c r="P743" i="66"/>
  <c r="O743" i="66"/>
  <c r="N743" i="66"/>
  <c r="M743" i="66"/>
  <c r="L743" i="66"/>
  <c r="K743" i="66"/>
  <c r="J743" i="66"/>
  <c r="I743" i="66"/>
  <c r="H743" i="66"/>
  <c r="G743" i="66"/>
  <c r="D743" i="66"/>
  <c r="C743" i="66"/>
  <c r="B743" i="66"/>
  <c r="P742" i="66"/>
  <c r="O742" i="66"/>
  <c r="N742" i="66"/>
  <c r="M742" i="66"/>
  <c r="L742" i="66"/>
  <c r="K742" i="66"/>
  <c r="J742" i="66"/>
  <c r="I742" i="66"/>
  <c r="H742" i="66"/>
  <c r="G742" i="66"/>
  <c r="D742" i="66"/>
  <c r="C742" i="66"/>
  <c r="B742" i="66"/>
  <c r="P741" i="66"/>
  <c r="O741" i="66"/>
  <c r="N741" i="66"/>
  <c r="M741" i="66"/>
  <c r="L741" i="66"/>
  <c r="K741" i="66"/>
  <c r="J741" i="66"/>
  <c r="I741" i="66"/>
  <c r="H741" i="66"/>
  <c r="G741" i="66"/>
  <c r="D741" i="66"/>
  <c r="C741" i="66"/>
  <c r="B741" i="66"/>
  <c r="P740" i="66"/>
  <c r="O740" i="66"/>
  <c r="N740" i="66"/>
  <c r="M740" i="66"/>
  <c r="L740" i="66"/>
  <c r="K740" i="66"/>
  <c r="J740" i="66"/>
  <c r="I740" i="66"/>
  <c r="H740" i="66"/>
  <c r="G740" i="66"/>
  <c r="D740" i="66"/>
  <c r="C740" i="66"/>
  <c r="B740" i="66"/>
  <c r="P739" i="66"/>
  <c r="O739" i="66"/>
  <c r="N739" i="66"/>
  <c r="M739" i="66"/>
  <c r="L739" i="66"/>
  <c r="K739" i="66"/>
  <c r="J739" i="66"/>
  <c r="I739" i="66"/>
  <c r="H739" i="66"/>
  <c r="G739" i="66"/>
  <c r="D739" i="66"/>
  <c r="C739" i="66"/>
  <c r="B739" i="66"/>
  <c r="P738" i="66"/>
  <c r="O738" i="66"/>
  <c r="N738" i="66"/>
  <c r="M738" i="66"/>
  <c r="L738" i="66"/>
  <c r="K738" i="66"/>
  <c r="J738" i="66"/>
  <c r="I738" i="66"/>
  <c r="H738" i="66"/>
  <c r="G738" i="66"/>
  <c r="D738" i="66"/>
  <c r="C738" i="66"/>
  <c r="B738" i="66"/>
  <c r="P737" i="66"/>
  <c r="O737" i="66"/>
  <c r="N737" i="66"/>
  <c r="M737" i="66"/>
  <c r="L737" i="66"/>
  <c r="K737" i="66"/>
  <c r="J737" i="66"/>
  <c r="I737" i="66"/>
  <c r="H737" i="66"/>
  <c r="G737" i="66"/>
  <c r="D737" i="66"/>
  <c r="C737" i="66"/>
  <c r="B737" i="66"/>
  <c r="P736" i="66"/>
  <c r="O736" i="66"/>
  <c r="N736" i="66"/>
  <c r="M736" i="66"/>
  <c r="L736" i="66"/>
  <c r="K736" i="66"/>
  <c r="J736" i="66"/>
  <c r="I736" i="66"/>
  <c r="H736" i="66"/>
  <c r="G736" i="66"/>
  <c r="D736" i="66"/>
  <c r="C736" i="66"/>
  <c r="B736" i="66"/>
  <c r="P735" i="66"/>
  <c r="O735" i="66"/>
  <c r="N735" i="66"/>
  <c r="M735" i="66"/>
  <c r="L735" i="66"/>
  <c r="K735" i="66"/>
  <c r="J735" i="66"/>
  <c r="I735" i="66"/>
  <c r="H735" i="66"/>
  <c r="G735" i="66"/>
  <c r="D735" i="66"/>
  <c r="C735" i="66"/>
  <c r="B735" i="66"/>
  <c r="P734" i="66"/>
  <c r="O734" i="66"/>
  <c r="N734" i="66"/>
  <c r="M734" i="66"/>
  <c r="L734" i="66"/>
  <c r="K734" i="66"/>
  <c r="J734" i="66"/>
  <c r="I734" i="66"/>
  <c r="H734" i="66"/>
  <c r="G734" i="66"/>
  <c r="D734" i="66"/>
  <c r="C734" i="66"/>
  <c r="B734" i="66"/>
  <c r="P733" i="66"/>
  <c r="O733" i="66"/>
  <c r="N733" i="66"/>
  <c r="M733" i="66"/>
  <c r="L733" i="66"/>
  <c r="K733" i="66"/>
  <c r="J733" i="66"/>
  <c r="I733" i="66"/>
  <c r="H733" i="66"/>
  <c r="G733" i="66"/>
  <c r="D733" i="66"/>
  <c r="C733" i="66"/>
  <c r="B733" i="66"/>
  <c r="P732" i="66"/>
  <c r="O732" i="66"/>
  <c r="N732" i="66"/>
  <c r="M732" i="66"/>
  <c r="L732" i="66"/>
  <c r="K732" i="66"/>
  <c r="J732" i="66"/>
  <c r="I732" i="66"/>
  <c r="H732" i="66"/>
  <c r="G732" i="66"/>
  <c r="D732" i="66"/>
  <c r="C732" i="66"/>
  <c r="B732" i="66"/>
  <c r="P731" i="66"/>
  <c r="O731" i="66"/>
  <c r="N731" i="66"/>
  <c r="M731" i="66"/>
  <c r="L731" i="66"/>
  <c r="K731" i="66"/>
  <c r="J731" i="66"/>
  <c r="I731" i="66"/>
  <c r="H731" i="66"/>
  <c r="G731" i="66"/>
  <c r="D731" i="66"/>
  <c r="C731" i="66"/>
  <c r="B731" i="66"/>
  <c r="P730" i="66"/>
  <c r="O730" i="66"/>
  <c r="N730" i="66"/>
  <c r="M730" i="66"/>
  <c r="L730" i="66"/>
  <c r="K730" i="66"/>
  <c r="J730" i="66"/>
  <c r="I730" i="66"/>
  <c r="H730" i="66"/>
  <c r="G730" i="66"/>
  <c r="D730" i="66"/>
  <c r="C730" i="66"/>
  <c r="B730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P729" i="66"/>
  <c r="O729" i="66"/>
  <c r="N729" i="66"/>
  <c r="M729" i="66"/>
  <c r="L729" i="66"/>
  <c r="K729" i="66"/>
  <c r="J729" i="66"/>
  <c r="I729" i="66"/>
  <c r="H729" i="66"/>
  <c r="G729" i="66"/>
  <c r="D729" i="66"/>
  <c r="C729" i="66"/>
  <c r="B729" i="66"/>
  <c r="P728" i="66"/>
  <c r="O728" i="66"/>
  <c r="N728" i="66"/>
  <c r="M728" i="66"/>
  <c r="L728" i="66"/>
  <c r="K728" i="66"/>
  <c r="J728" i="66"/>
  <c r="I728" i="66"/>
  <c r="H728" i="66"/>
  <c r="G728" i="66"/>
  <c r="D728" i="66"/>
  <c r="C728" i="66"/>
  <c r="B728" i="66"/>
  <c r="P727" i="66"/>
  <c r="O727" i="66"/>
  <c r="N727" i="66"/>
  <c r="M727" i="66"/>
  <c r="L727" i="66"/>
  <c r="K727" i="66"/>
  <c r="J727" i="66"/>
  <c r="I727" i="66"/>
  <c r="H727" i="66"/>
  <c r="G727" i="66"/>
  <c r="D727" i="66"/>
  <c r="C727" i="66"/>
  <c r="B727" i="66"/>
  <c r="P726" i="66"/>
  <c r="O726" i="66"/>
  <c r="N726" i="66"/>
  <c r="M726" i="66"/>
  <c r="L726" i="66"/>
  <c r="K726" i="66"/>
  <c r="J726" i="66"/>
  <c r="I726" i="66"/>
  <c r="H726" i="66"/>
  <c r="G726" i="66"/>
  <c r="D726" i="66"/>
  <c r="C726" i="66"/>
  <c r="B726" i="66"/>
  <c r="P725" i="66"/>
  <c r="O725" i="66"/>
  <c r="N725" i="66"/>
  <c r="M725" i="66"/>
  <c r="L725" i="66"/>
  <c r="K725" i="66"/>
  <c r="J725" i="66"/>
  <c r="I725" i="66"/>
  <c r="H725" i="66"/>
  <c r="G725" i="66"/>
  <c r="D725" i="66"/>
  <c r="C725" i="66"/>
  <c r="B725" i="66"/>
  <c r="P724" i="66"/>
  <c r="O724" i="66"/>
  <c r="N724" i="66"/>
  <c r="M724" i="66"/>
  <c r="L724" i="66"/>
  <c r="K724" i="66"/>
  <c r="J724" i="66"/>
  <c r="I724" i="66"/>
  <c r="H724" i="66"/>
  <c r="G724" i="66"/>
  <c r="D724" i="66"/>
  <c r="C724" i="66"/>
  <c r="B724" i="66"/>
  <c r="P723" i="66"/>
  <c r="O723" i="66"/>
  <c r="N723" i="66"/>
  <c r="M723" i="66"/>
  <c r="L723" i="66"/>
  <c r="K723" i="66"/>
  <c r="J723" i="66"/>
  <c r="I723" i="66"/>
  <c r="H723" i="66"/>
  <c r="G723" i="66"/>
  <c r="D723" i="66"/>
  <c r="C723" i="66"/>
  <c r="B723" i="66"/>
  <c r="P722" i="66"/>
  <c r="O722" i="66"/>
  <c r="N722" i="66"/>
  <c r="M722" i="66"/>
  <c r="L722" i="66"/>
  <c r="K722" i="66"/>
  <c r="J722" i="66"/>
  <c r="I722" i="66"/>
  <c r="H722" i="66"/>
  <c r="G722" i="66"/>
  <c r="D722" i="66"/>
  <c r="C722" i="66"/>
  <c r="B72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P721" i="66"/>
  <c r="O721" i="66"/>
  <c r="N721" i="66"/>
  <c r="M721" i="66"/>
  <c r="L721" i="66"/>
  <c r="K721" i="66"/>
  <c r="J721" i="66"/>
  <c r="I721" i="66"/>
  <c r="H721" i="66"/>
  <c r="G721" i="66"/>
  <c r="D721" i="66"/>
  <c r="C721" i="66"/>
  <c r="B721" i="66"/>
  <c r="P720" i="66"/>
  <c r="O720" i="66"/>
  <c r="N720" i="66"/>
  <c r="M720" i="66"/>
  <c r="L720" i="66"/>
  <c r="K720" i="66"/>
  <c r="J720" i="66"/>
  <c r="I720" i="66"/>
  <c r="H720" i="66"/>
  <c r="G720" i="66"/>
  <c r="D720" i="66"/>
  <c r="C720" i="66"/>
  <c r="B720" i="66"/>
  <c r="P719" i="66"/>
  <c r="O719" i="66"/>
  <c r="N719" i="66"/>
  <c r="M719" i="66"/>
  <c r="L719" i="66"/>
  <c r="K719" i="66"/>
  <c r="J719" i="66"/>
  <c r="I719" i="66"/>
  <c r="H719" i="66"/>
  <c r="G719" i="66"/>
  <c r="D719" i="66"/>
  <c r="C719" i="66"/>
  <c r="B719" i="66"/>
  <c r="P718" i="66"/>
  <c r="O718" i="66"/>
  <c r="N718" i="66"/>
  <c r="M718" i="66"/>
  <c r="L718" i="66"/>
  <c r="K718" i="66"/>
  <c r="J718" i="66"/>
  <c r="I718" i="66"/>
  <c r="H718" i="66"/>
  <c r="G718" i="66"/>
  <c r="D718" i="66"/>
  <c r="C718" i="66"/>
  <c r="B718" i="66"/>
  <c r="P717" i="66"/>
  <c r="O717" i="66"/>
  <c r="N717" i="66"/>
  <c r="M717" i="66"/>
  <c r="L717" i="66"/>
  <c r="K717" i="66"/>
  <c r="J717" i="66"/>
  <c r="I717" i="66"/>
  <c r="H717" i="66"/>
  <c r="G717" i="66"/>
  <c r="D717" i="66"/>
  <c r="C717" i="66"/>
  <c r="B717" i="66"/>
  <c r="P716" i="66"/>
  <c r="O716" i="66"/>
  <c r="N716" i="66"/>
  <c r="M716" i="66"/>
  <c r="L716" i="66"/>
  <c r="K716" i="66"/>
  <c r="J716" i="66"/>
  <c r="I716" i="66"/>
  <c r="H716" i="66"/>
  <c r="G716" i="66"/>
  <c r="D716" i="66"/>
  <c r="C716" i="66"/>
  <c r="B716" i="66"/>
  <c r="P715" i="66"/>
  <c r="O715" i="66"/>
  <c r="N715" i="66"/>
  <c r="M715" i="66"/>
  <c r="L715" i="66"/>
  <c r="K715" i="66"/>
  <c r="J715" i="66"/>
  <c r="I715" i="66"/>
  <c r="H715" i="66"/>
  <c r="G715" i="66"/>
  <c r="D715" i="66"/>
  <c r="C715" i="66"/>
  <c r="B715" i="66"/>
  <c r="P714" i="66"/>
  <c r="O714" i="66"/>
  <c r="N714" i="66"/>
  <c r="M714" i="66"/>
  <c r="L714" i="66"/>
  <c r="K714" i="66"/>
  <c r="J714" i="66"/>
  <c r="I714" i="66"/>
  <c r="H714" i="66"/>
  <c r="G714" i="66"/>
  <c r="D714" i="66"/>
  <c r="C714" i="66"/>
  <c r="B714" i="66"/>
  <c r="P713" i="66"/>
  <c r="O713" i="66"/>
  <c r="N713" i="66"/>
  <c r="M713" i="66"/>
  <c r="L713" i="66"/>
  <c r="K713" i="66"/>
  <c r="J713" i="66"/>
  <c r="I713" i="66"/>
  <c r="H713" i="66"/>
  <c r="G713" i="66"/>
  <c r="D713" i="66"/>
  <c r="C713" i="66"/>
  <c r="B713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P712" i="66"/>
  <c r="O712" i="66"/>
  <c r="N712" i="66"/>
  <c r="M712" i="66"/>
  <c r="L712" i="66"/>
  <c r="K712" i="66"/>
  <c r="J712" i="66"/>
  <c r="I712" i="66"/>
  <c r="H712" i="66"/>
  <c r="G712" i="66"/>
  <c r="D712" i="66"/>
  <c r="C712" i="66"/>
  <c r="B712" i="66"/>
  <c r="P711" i="66"/>
  <c r="O711" i="66"/>
  <c r="N711" i="66"/>
  <c r="M711" i="66"/>
  <c r="L711" i="66"/>
  <c r="K711" i="66"/>
  <c r="J711" i="66"/>
  <c r="I711" i="66"/>
  <c r="H711" i="66"/>
  <c r="G711" i="66"/>
  <c r="D711" i="66"/>
  <c r="C711" i="66"/>
  <c r="B711" i="66"/>
  <c r="P710" i="66"/>
  <c r="O710" i="66"/>
  <c r="N710" i="66"/>
  <c r="M710" i="66"/>
  <c r="L710" i="66"/>
  <c r="K710" i="66"/>
  <c r="J710" i="66"/>
  <c r="I710" i="66"/>
  <c r="H710" i="66"/>
  <c r="G710" i="66"/>
  <c r="D710" i="66"/>
  <c r="C710" i="66"/>
  <c r="B710" i="66"/>
  <c r="P709" i="66"/>
  <c r="O709" i="66"/>
  <c r="N709" i="66"/>
  <c r="M709" i="66"/>
  <c r="L709" i="66"/>
  <c r="K709" i="66"/>
  <c r="J709" i="66"/>
  <c r="I709" i="66"/>
  <c r="H709" i="66"/>
  <c r="G709" i="66"/>
  <c r="D709" i="66"/>
  <c r="C709" i="66"/>
  <c r="B709" i="66"/>
  <c r="P708" i="66"/>
  <c r="O708" i="66"/>
  <c r="N708" i="66"/>
  <c r="M708" i="66"/>
  <c r="L708" i="66"/>
  <c r="K708" i="66"/>
  <c r="J708" i="66"/>
  <c r="I708" i="66"/>
  <c r="H708" i="66"/>
  <c r="G708" i="66"/>
  <c r="D708" i="66"/>
  <c r="C708" i="66"/>
  <c r="B708" i="66"/>
  <c r="P707" i="66"/>
  <c r="O707" i="66"/>
  <c r="N707" i="66"/>
  <c r="M707" i="66"/>
  <c r="L707" i="66"/>
  <c r="K707" i="66"/>
  <c r="J707" i="66"/>
  <c r="I707" i="66"/>
  <c r="H707" i="66"/>
  <c r="G707" i="66"/>
  <c r="D707" i="66"/>
  <c r="C707" i="66"/>
  <c r="B707" i="66"/>
  <c r="P706" i="66"/>
  <c r="O706" i="66"/>
  <c r="N706" i="66"/>
  <c r="M706" i="66"/>
  <c r="L706" i="66"/>
  <c r="K706" i="66"/>
  <c r="J706" i="66"/>
  <c r="I706" i="66"/>
  <c r="H706" i="66"/>
  <c r="G706" i="66"/>
  <c r="D706" i="66"/>
  <c r="C706" i="66"/>
  <c r="B706" i="66"/>
  <c r="P705" i="66"/>
  <c r="O705" i="66"/>
  <c r="N705" i="66"/>
  <c r="M705" i="66"/>
  <c r="L705" i="66"/>
  <c r="K705" i="66"/>
  <c r="J705" i="66"/>
  <c r="I705" i="66"/>
  <c r="H705" i="66"/>
  <c r="G705" i="66"/>
  <c r="D705" i="66"/>
  <c r="C705" i="66"/>
  <c r="B705" i="66"/>
  <c r="P704" i="66"/>
  <c r="O704" i="66"/>
  <c r="N704" i="66"/>
  <c r="M704" i="66"/>
  <c r="L704" i="66"/>
  <c r="K704" i="66"/>
  <c r="J704" i="66"/>
  <c r="I704" i="66"/>
  <c r="H704" i="66"/>
  <c r="G704" i="66"/>
  <c r="D704" i="66"/>
  <c r="C704" i="66"/>
  <c r="B704" i="66"/>
  <c r="P703" i="66"/>
  <c r="O703" i="66"/>
  <c r="N703" i="66"/>
  <c r="M703" i="66"/>
  <c r="L703" i="66"/>
  <c r="K703" i="66"/>
  <c r="J703" i="66"/>
  <c r="I703" i="66"/>
  <c r="H703" i="66"/>
  <c r="G703" i="66"/>
  <c r="D703" i="66"/>
  <c r="C703" i="66"/>
  <c r="B703" i="66"/>
  <c r="P702" i="66"/>
  <c r="O702" i="66"/>
  <c r="N702" i="66"/>
  <c r="M702" i="66"/>
  <c r="L702" i="66"/>
  <c r="K702" i="66"/>
  <c r="J702" i="66"/>
  <c r="I702" i="66"/>
  <c r="H702" i="66"/>
  <c r="G702" i="66"/>
  <c r="D702" i="66"/>
  <c r="C702" i="66"/>
  <c r="B702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P701" i="66"/>
  <c r="O701" i="66"/>
  <c r="N701" i="66"/>
  <c r="M701" i="66"/>
  <c r="L701" i="66"/>
  <c r="K701" i="66"/>
  <c r="J701" i="66"/>
  <c r="I701" i="66"/>
  <c r="H701" i="66"/>
  <c r="G701" i="66"/>
  <c r="D701" i="66"/>
  <c r="C701" i="66"/>
  <c r="B701" i="66"/>
  <c r="P700" i="66"/>
  <c r="O700" i="66"/>
  <c r="N700" i="66"/>
  <c r="M700" i="66"/>
  <c r="L700" i="66"/>
  <c r="K700" i="66"/>
  <c r="J700" i="66"/>
  <c r="I700" i="66"/>
  <c r="H700" i="66"/>
  <c r="G700" i="66"/>
  <c r="D700" i="66"/>
  <c r="C700" i="66"/>
  <c r="B700" i="66"/>
  <c r="P699" i="66"/>
  <c r="O699" i="66"/>
  <c r="N699" i="66"/>
  <c r="M699" i="66"/>
  <c r="L699" i="66"/>
  <c r="K699" i="66"/>
  <c r="J699" i="66"/>
  <c r="I699" i="66"/>
  <c r="H699" i="66"/>
  <c r="G699" i="66"/>
  <c r="D699" i="66"/>
  <c r="C699" i="66"/>
  <c r="B699" i="66"/>
  <c r="P698" i="66"/>
  <c r="O698" i="66"/>
  <c r="N698" i="66"/>
  <c r="M698" i="66"/>
  <c r="L698" i="66"/>
  <c r="K698" i="66"/>
  <c r="J698" i="66"/>
  <c r="I698" i="66"/>
  <c r="H698" i="66"/>
  <c r="G698" i="66"/>
  <c r="D698" i="66"/>
  <c r="C698" i="66"/>
  <c r="B698" i="66"/>
  <c r="P697" i="66"/>
  <c r="O697" i="66"/>
  <c r="N697" i="66"/>
  <c r="M697" i="66"/>
  <c r="L697" i="66"/>
  <c r="K697" i="66"/>
  <c r="J697" i="66"/>
  <c r="I697" i="66"/>
  <c r="H697" i="66"/>
  <c r="G697" i="66"/>
  <c r="D697" i="66"/>
  <c r="C697" i="66"/>
  <c r="B697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P573" i="66"/>
  <c r="O573" i="66"/>
  <c r="N573" i="66"/>
  <c r="M573" i="66"/>
  <c r="L573" i="66"/>
  <c r="K573" i="66"/>
  <c r="J573" i="66"/>
  <c r="I573" i="66"/>
  <c r="H573" i="66"/>
  <c r="G573" i="66"/>
  <c r="D573" i="66"/>
  <c r="C573" i="66"/>
  <c r="B573" i="66"/>
  <c r="P572" i="66"/>
  <c r="O572" i="66"/>
  <c r="N572" i="66"/>
  <c r="M572" i="66"/>
  <c r="L572" i="66"/>
  <c r="K572" i="66"/>
  <c r="J572" i="66"/>
  <c r="I572" i="66"/>
  <c r="H572" i="66"/>
  <c r="G572" i="66"/>
  <c r="D572" i="66"/>
  <c r="C572" i="66"/>
  <c r="B572" i="66"/>
  <c r="P571" i="66"/>
  <c r="O571" i="66"/>
  <c r="N571" i="66"/>
  <c r="M571" i="66"/>
  <c r="L571" i="66"/>
  <c r="K571" i="66"/>
  <c r="J571" i="66"/>
  <c r="I571" i="66"/>
  <c r="H571" i="66"/>
  <c r="G571" i="66"/>
  <c r="D571" i="66"/>
  <c r="C571" i="66"/>
  <c r="B571" i="66"/>
  <c r="P570" i="66"/>
  <c r="O570" i="66"/>
  <c r="N570" i="66"/>
  <c r="M570" i="66"/>
  <c r="L570" i="66"/>
  <c r="K570" i="66"/>
  <c r="J570" i="66"/>
  <c r="I570" i="66"/>
  <c r="H570" i="66"/>
  <c r="G570" i="66"/>
  <c r="D570" i="66"/>
  <c r="C570" i="66"/>
  <c r="B570" i="66"/>
  <c r="P569" i="66"/>
  <c r="O569" i="66"/>
  <c r="N569" i="66"/>
  <c r="M569" i="66"/>
  <c r="L569" i="66"/>
  <c r="K569" i="66"/>
  <c r="J569" i="66"/>
  <c r="I569" i="66"/>
  <c r="H569" i="66"/>
  <c r="G569" i="66"/>
  <c r="D569" i="66"/>
  <c r="C569" i="66"/>
  <c r="B569" i="66"/>
  <c r="P568" i="66"/>
  <c r="O568" i="66"/>
  <c r="N568" i="66"/>
  <c r="M568" i="66"/>
  <c r="L568" i="66"/>
  <c r="K568" i="66"/>
  <c r="J568" i="66"/>
  <c r="I568" i="66"/>
  <c r="H568" i="66"/>
  <c r="G568" i="66"/>
  <c r="D568" i="66"/>
  <c r="C568" i="66"/>
  <c r="B568" i="66"/>
  <c r="P567" i="66"/>
  <c r="O567" i="66"/>
  <c r="N567" i="66"/>
  <c r="M567" i="66"/>
  <c r="L567" i="66"/>
  <c r="K567" i="66"/>
  <c r="J567" i="66"/>
  <c r="I567" i="66"/>
  <c r="H567" i="66"/>
  <c r="G567" i="66"/>
  <c r="D567" i="66"/>
  <c r="C567" i="66"/>
  <c r="B567" i="66"/>
  <c r="P566" i="66"/>
  <c r="O566" i="66"/>
  <c r="N566" i="66"/>
  <c r="M566" i="66"/>
  <c r="L566" i="66"/>
  <c r="K566" i="66"/>
  <c r="J566" i="66"/>
  <c r="I566" i="66"/>
  <c r="H566" i="66"/>
  <c r="G566" i="66"/>
  <c r="D566" i="66"/>
  <c r="C566" i="66"/>
  <c r="B566" i="66"/>
  <c r="P565" i="66"/>
  <c r="O565" i="66"/>
  <c r="N565" i="66"/>
  <c r="M565" i="66"/>
  <c r="L565" i="66"/>
  <c r="K565" i="66"/>
  <c r="J565" i="66"/>
  <c r="I565" i="66"/>
  <c r="H565" i="66"/>
  <c r="G565" i="66"/>
  <c r="D565" i="66"/>
  <c r="C565" i="66"/>
  <c r="B565" i="66"/>
  <c r="C564" i="66"/>
  <c r="D564" i="66"/>
  <c r="G564" i="66"/>
  <c r="H564" i="66"/>
  <c r="I564" i="66"/>
  <c r="J564" i="66"/>
  <c r="K564" i="66"/>
  <c r="L564" i="66"/>
  <c r="M564" i="66"/>
  <c r="N564" i="66"/>
  <c r="O564" i="66"/>
  <c r="P564" i="66"/>
  <c r="B564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P563" i="66"/>
  <c r="O563" i="66"/>
  <c r="N563" i="66"/>
  <c r="M563" i="66"/>
  <c r="L563" i="66"/>
  <c r="K563" i="66"/>
  <c r="J563" i="66"/>
  <c r="I563" i="66"/>
  <c r="H563" i="66"/>
  <c r="G563" i="66"/>
  <c r="D563" i="66"/>
  <c r="C563" i="66"/>
  <c r="B563" i="66"/>
  <c r="P562" i="66"/>
  <c r="O562" i="66"/>
  <c r="N562" i="66"/>
  <c r="M562" i="66"/>
  <c r="L562" i="66"/>
  <c r="K562" i="66"/>
  <c r="J562" i="66"/>
  <c r="I562" i="66"/>
  <c r="H562" i="66"/>
  <c r="G562" i="66"/>
  <c r="D562" i="66"/>
  <c r="C562" i="66"/>
  <c r="B562" i="66"/>
  <c r="P561" i="66"/>
  <c r="O561" i="66"/>
  <c r="N561" i="66"/>
  <c r="M561" i="66"/>
  <c r="L561" i="66"/>
  <c r="K561" i="66"/>
  <c r="J561" i="66"/>
  <c r="I561" i="66"/>
  <c r="H561" i="66"/>
  <c r="G561" i="66"/>
  <c r="D561" i="66"/>
  <c r="C561" i="66"/>
  <c r="B561" i="66"/>
  <c r="P560" i="66"/>
  <c r="O560" i="66"/>
  <c r="N560" i="66"/>
  <c r="M560" i="66"/>
  <c r="L560" i="66"/>
  <c r="K560" i="66"/>
  <c r="J560" i="66"/>
  <c r="I560" i="66"/>
  <c r="H560" i="66"/>
  <c r="G560" i="66"/>
  <c r="D560" i="66"/>
  <c r="C560" i="66"/>
  <c r="B560" i="66"/>
  <c r="P559" i="66"/>
  <c r="O559" i="66"/>
  <c r="N559" i="66"/>
  <c r="M559" i="66"/>
  <c r="L559" i="66"/>
  <c r="K559" i="66"/>
  <c r="J559" i="66"/>
  <c r="I559" i="66"/>
  <c r="H559" i="66"/>
  <c r="G559" i="66"/>
  <c r="D559" i="66"/>
  <c r="C559" i="66"/>
  <c r="B559" i="66"/>
  <c r="P558" i="66"/>
  <c r="O558" i="66"/>
  <c r="N558" i="66"/>
  <c r="M558" i="66"/>
  <c r="L558" i="66"/>
  <c r="K558" i="66"/>
  <c r="J558" i="66"/>
  <c r="I558" i="66"/>
  <c r="H558" i="66"/>
  <c r="G558" i="66"/>
  <c r="D558" i="66"/>
  <c r="C558" i="66"/>
  <c r="B558" i="66"/>
  <c r="P557" i="66"/>
  <c r="O557" i="66"/>
  <c r="N557" i="66"/>
  <c r="M557" i="66"/>
  <c r="L557" i="66"/>
  <c r="K557" i="66"/>
  <c r="J557" i="66"/>
  <c r="I557" i="66"/>
  <c r="H557" i="66"/>
  <c r="G557" i="66"/>
  <c r="D557" i="66"/>
  <c r="C557" i="66"/>
  <c r="B557" i="66"/>
  <c r="P556" i="66"/>
  <c r="O556" i="66"/>
  <c r="N556" i="66"/>
  <c r="M556" i="66"/>
  <c r="L556" i="66"/>
  <c r="K556" i="66"/>
  <c r="J556" i="66"/>
  <c r="I556" i="66"/>
  <c r="H556" i="66"/>
  <c r="G556" i="66"/>
  <c r="D556" i="66"/>
  <c r="C556" i="66"/>
  <c r="B556" i="66"/>
  <c r="P555" i="66"/>
  <c r="O555" i="66"/>
  <c r="N555" i="66"/>
  <c r="M555" i="66"/>
  <c r="L555" i="66"/>
  <c r="K555" i="66"/>
  <c r="J555" i="66"/>
  <c r="I555" i="66"/>
  <c r="H555" i="66"/>
  <c r="G555" i="66"/>
  <c r="D555" i="66"/>
  <c r="C555" i="66"/>
  <c r="B555" i="66"/>
  <c r="P554" i="66"/>
  <c r="O554" i="66"/>
  <c r="N554" i="66"/>
  <c r="M554" i="66"/>
  <c r="L554" i="66"/>
  <c r="K554" i="66"/>
  <c r="J554" i="66"/>
  <c r="I554" i="66"/>
  <c r="H554" i="66"/>
  <c r="G554" i="66"/>
  <c r="D554" i="66"/>
  <c r="C554" i="66"/>
  <c r="B554" i="66"/>
  <c r="P553" i="66"/>
  <c r="O553" i="66"/>
  <c r="N553" i="66"/>
  <c r="M553" i="66"/>
  <c r="L553" i="66"/>
  <c r="K553" i="66"/>
  <c r="J553" i="66"/>
  <c r="I553" i="66"/>
  <c r="H553" i="66"/>
  <c r="G553" i="66"/>
  <c r="D553" i="66"/>
  <c r="C553" i="66"/>
  <c r="B553" i="66"/>
  <c r="P552" i="66"/>
  <c r="O552" i="66"/>
  <c r="N552" i="66"/>
  <c r="M552" i="66"/>
  <c r="L552" i="66"/>
  <c r="K552" i="66"/>
  <c r="J552" i="66"/>
  <c r="I552" i="66"/>
  <c r="H552" i="66"/>
  <c r="G552" i="66"/>
  <c r="D552" i="66"/>
  <c r="C552" i="66"/>
  <c r="B552" i="66"/>
  <c r="P551" i="66"/>
  <c r="O551" i="66"/>
  <c r="N551" i="66"/>
  <c r="M551" i="66"/>
  <c r="L551" i="66"/>
  <c r="K551" i="66"/>
  <c r="J551" i="66"/>
  <c r="I551" i="66"/>
  <c r="H551" i="66"/>
  <c r="G551" i="66"/>
  <c r="D551" i="66"/>
  <c r="C551" i="66"/>
  <c r="B551" i="66"/>
  <c r="P550" i="66"/>
  <c r="O550" i="66"/>
  <c r="N550" i="66"/>
  <c r="M550" i="66"/>
  <c r="L550" i="66"/>
  <c r="K550" i="66"/>
  <c r="J550" i="66"/>
  <c r="I550" i="66"/>
  <c r="H550" i="66"/>
  <c r="G550" i="66"/>
  <c r="D550" i="66"/>
  <c r="C550" i="66"/>
  <c r="B550" i="66"/>
  <c r="P549" i="66"/>
  <c r="O549" i="66"/>
  <c r="N549" i="66"/>
  <c r="M549" i="66"/>
  <c r="L549" i="66"/>
  <c r="K549" i="66"/>
  <c r="J549" i="66"/>
  <c r="I549" i="66"/>
  <c r="H549" i="66"/>
  <c r="G549" i="66"/>
  <c r="D549" i="66"/>
  <c r="C549" i="66"/>
  <c r="B549" i="66"/>
  <c r="P548" i="66"/>
  <c r="O548" i="66"/>
  <c r="N548" i="66"/>
  <c r="M548" i="66"/>
  <c r="L548" i="66"/>
  <c r="K548" i="66"/>
  <c r="J548" i="66"/>
  <c r="I548" i="66"/>
  <c r="H548" i="66"/>
  <c r="G548" i="66"/>
  <c r="D548" i="66"/>
  <c r="C548" i="66"/>
  <c r="B548" i="66"/>
  <c r="P547" i="66"/>
  <c r="O547" i="66"/>
  <c r="N547" i="66"/>
  <c r="M547" i="66"/>
  <c r="L547" i="66"/>
  <c r="K547" i="66"/>
  <c r="J547" i="66"/>
  <c r="I547" i="66"/>
  <c r="H547" i="66"/>
  <c r="G547" i="66"/>
  <c r="D547" i="66"/>
  <c r="C547" i="66"/>
  <c r="B547" i="66"/>
  <c r="P546" i="66"/>
  <c r="O546" i="66"/>
  <c r="N546" i="66"/>
  <c r="M546" i="66"/>
  <c r="L546" i="66"/>
  <c r="K546" i="66"/>
  <c r="J546" i="66"/>
  <c r="I546" i="66"/>
  <c r="H546" i="66"/>
  <c r="G546" i="66"/>
  <c r="D546" i="66"/>
  <c r="C546" i="66"/>
  <c r="B546" i="66"/>
  <c r="P545" i="66"/>
  <c r="O545" i="66"/>
  <c r="N545" i="66"/>
  <c r="M545" i="66"/>
  <c r="L545" i="66"/>
  <c r="K545" i="66"/>
  <c r="J545" i="66"/>
  <c r="I545" i="66"/>
  <c r="H545" i="66"/>
  <c r="G545" i="66"/>
  <c r="D545" i="66"/>
  <c r="C545" i="66"/>
  <c r="B545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P781" i="66"/>
  <c r="O781" i="66"/>
  <c r="N781" i="66"/>
  <c r="M781" i="66"/>
  <c r="L781" i="66"/>
  <c r="K781" i="66"/>
  <c r="J781" i="66"/>
  <c r="I781" i="66"/>
  <c r="H781" i="66"/>
  <c r="G781" i="66"/>
  <c r="D781" i="66"/>
  <c r="C781" i="66"/>
  <c r="B781" i="66"/>
  <c r="P780" i="66"/>
  <c r="O780" i="66"/>
  <c r="N780" i="66"/>
  <c r="M780" i="66"/>
  <c r="L780" i="66"/>
  <c r="K780" i="66"/>
  <c r="J780" i="66"/>
  <c r="I780" i="66"/>
  <c r="H780" i="66"/>
  <c r="G780" i="66"/>
  <c r="D780" i="66"/>
  <c r="C780" i="66"/>
  <c r="B780" i="66"/>
  <c r="P779" i="66"/>
  <c r="O779" i="66"/>
  <c r="N779" i="66"/>
  <c r="M779" i="66"/>
  <c r="L779" i="66"/>
  <c r="K779" i="66"/>
  <c r="J779" i="66"/>
  <c r="I779" i="66"/>
  <c r="H779" i="66"/>
  <c r="G779" i="66"/>
  <c r="D779" i="66"/>
  <c r="C779" i="66"/>
  <c r="B779" i="66"/>
  <c r="P778" i="66"/>
  <c r="O778" i="66"/>
  <c r="N778" i="66"/>
  <c r="M778" i="66"/>
  <c r="L778" i="66"/>
  <c r="K778" i="66"/>
  <c r="J778" i="66"/>
  <c r="I778" i="66"/>
  <c r="H778" i="66"/>
  <c r="G778" i="66"/>
  <c r="D778" i="66"/>
  <c r="C778" i="66"/>
  <c r="B778" i="66"/>
  <c r="P777" i="66"/>
  <c r="O777" i="66"/>
  <c r="N777" i="66"/>
  <c r="M777" i="66"/>
  <c r="L777" i="66"/>
  <c r="K777" i="66"/>
  <c r="J777" i="66"/>
  <c r="I777" i="66"/>
  <c r="H777" i="66"/>
  <c r="G777" i="66"/>
  <c r="D777" i="66"/>
  <c r="C777" i="66"/>
  <c r="B777" i="66"/>
  <c r="P776" i="66"/>
  <c r="O776" i="66"/>
  <c r="N776" i="66"/>
  <c r="M776" i="66"/>
  <c r="L776" i="66"/>
  <c r="K776" i="66"/>
  <c r="J776" i="66"/>
  <c r="I776" i="66"/>
  <c r="H776" i="66"/>
  <c r="G776" i="66"/>
  <c r="D776" i="66"/>
  <c r="C776" i="66"/>
  <c r="B776" i="66"/>
  <c r="P775" i="66"/>
  <c r="O775" i="66"/>
  <c r="N775" i="66"/>
  <c r="M775" i="66"/>
  <c r="L775" i="66"/>
  <c r="K775" i="66"/>
  <c r="J775" i="66"/>
  <c r="I775" i="66"/>
  <c r="H775" i="66"/>
  <c r="G775" i="66"/>
  <c r="D775" i="66"/>
  <c r="C775" i="66"/>
  <c r="B775" i="66"/>
  <c r="P774" i="66"/>
  <c r="O774" i="66"/>
  <c r="N774" i="66"/>
  <c r="M774" i="66"/>
  <c r="L774" i="66"/>
  <c r="K774" i="66"/>
  <c r="J774" i="66"/>
  <c r="I774" i="66"/>
  <c r="H774" i="66"/>
  <c r="G774" i="66"/>
  <c r="D774" i="66"/>
  <c r="C774" i="66"/>
  <c r="B774" i="66"/>
  <c r="P773" i="66"/>
  <c r="O773" i="66"/>
  <c r="N773" i="66"/>
  <c r="M773" i="66"/>
  <c r="L773" i="66"/>
  <c r="K773" i="66"/>
  <c r="J773" i="66"/>
  <c r="I773" i="66"/>
  <c r="H773" i="66"/>
  <c r="G773" i="66"/>
  <c r="D773" i="66"/>
  <c r="C773" i="66"/>
  <c r="B773" i="66"/>
  <c r="P772" i="66"/>
  <c r="O772" i="66"/>
  <c r="N772" i="66"/>
  <c r="M772" i="66"/>
  <c r="L772" i="66"/>
  <c r="K772" i="66"/>
  <c r="J772" i="66"/>
  <c r="I772" i="66"/>
  <c r="H772" i="66"/>
  <c r="G772" i="66"/>
  <c r="D772" i="66"/>
  <c r="C772" i="66"/>
  <c r="B772" i="66"/>
  <c r="P771" i="66"/>
  <c r="O771" i="66"/>
  <c r="N771" i="66"/>
  <c r="M771" i="66"/>
  <c r="L771" i="66"/>
  <c r="K771" i="66"/>
  <c r="J771" i="66"/>
  <c r="I771" i="66"/>
  <c r="H771" i="66"/>
  <c r="G771" i="66"/>
  <c r="D771" i="66"/>
  <c r="C771" i="66"/>
  <c r="B771" i="66"/>
  <c r="P770" i="66"/>
  <c r="O770" i="66"/>
  <c r="N770" i="66"/>
  <c r="M770" i="66"/>
  <c r="L770" i="66"/>
  <c r="K770" i="66"/>
  <c r="J770" i="66"/>
  <c r="I770" i="66"/>
  <c r="H770" i="66"/>
  <c r="G770" i="66"/>
  <c r="D770" i="66"/>
  <c r="C770" i="66"/>
  <c r="B770" i="66"/>
  <c r="P769" i="66"/>
  <c r="O769" i="66"/>
  <c r="N769" i="66"/>
  <c r="M769" i="66"/>
  <c r="L769" i="66"/>
  <c r="K769" i="66"/>
  <c r="J769" i="66"/>
  <c r="I769" i="66"/>
  <c r="H769" i="66"/>
  <c r="G769" i="66"/>
  <c r="D769" i="66"/>
  <c r="C769" i="66"/>
  <c r="B769" i="66"/>
  <c r="P768" i="66"/>
  <c r="O768" i="66"/>
  <c r="N768" i="66"/>
  <c r="M768" i="66"/>
  <c r="L768" i="66"/>
  <c r="K768" i="66"/>
  <c r="J768" i="66"/>
  <c r="I768" i="66"/>
  <c r="H768" i="66"/>
  <c r="G768" i="66"/>
  <c r="D768" i="66"/>
  <c r="C768" i="66"/>
  <c r="B768" i="66"/>
  <c r="P767" i="66"/>
  <c r="O767" i="66"/>
  <c r="N767" i="66"/>
  <c r="M767" i="66"/>
  <c r="L767" i="66"/>
  <c r="K767" i="66"/>
  <c r="J767" i="66"/>
  <c r="I767" i="66"/>
  <c r="H767" i="66"/>
  <c r="G767" i="66"/>
  <c r="D767" i="66"/>
  <c r="C767" i="66"/>
  <c r="B767" i="66"/>
  <c r="P766" i="66"/>
  <c r="O766" i="66"/>
  <c r="N766" i="66"/>
  <c r="M766" i="66"/>
  <c r="L766" i="66"/>
  <c r="K766" i="66"/>
  <c r="J766" i="66"/>
  <c r="I766" i="66"/>
  <c r="H766" i="66"/>
  <c r="G766" i="66"/>
  <c r="D766" i="66"/>
  <c r="C766" i="66"/>
  <c r="B766" i="66"/>
  <c r="P765" i="66"/>
  <c r="O765" i="66"/>
  <c r="N765" i="66"/>
  <c r="M765" i="66"/>
  <c r="L765" i="66"/>
  <c r="K765" i="66"/>
  <c r="J765" i="66"/>
  <c r="I765" i="66"/>
  <c r="H765" i="66"/>
  <c r="G765" i="66"/>
  <c r="D765" i="66"/>
  <c r="C765" i="66"/>
  <c r="B765" i="66"/>
  <c r="P764" i="66"/>
  <c r="O764" i="66"/>
  <c r="N764" i="66"/>
  <c r="M764" i="66"/>
  <c r="L764" i="66"/>
  <c r="K764" i="66"/>
  <c r="J764" i="66"/>
  <c r="I764" i="66"/>
  <c r="H764" i="66"/>
  <c r="G764" i="66"/>
  <c r="D764" i="66"/>
  <c r="C764" i="66"/>
  <c r="B764" i="66"/>
  <c r="P763" i="66"/>
  <c r="O763" i="66"/>
  <c r="N763" i="66"/>
  <c r="M763" i="66"/>
  <c r="L763" i="66"/>
  <c r="K763" i="66"/>
  <c r="J763" i="66"/>
  <c r="I763" i="66"/>
  <c r="H763" i="66"/>
  <c r="G763" i="66"/>
  <c r="D763" i="66"/>
  <c r="C763" i="66"/>
  <c r="B763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P544" i="66"/>
  <c r="O544" i="66"/>
  <c r="N544" i="66"/>
  <c r="M544" i="66"/>
  <c r="L544" i="66"/>
  <c r="K544" i="66"/>
  <c r="J544" i="66"/>
  <c r="I544" i="66"/>
  <c r="H544" i="66"/>
  <c r="G544" i="66"/>
  <c r="D544" i="66"/>
  <c r="C544" i="66"/>
  <c r="B544" i="66"/>
  <c r="P543" i="66"/>
  <c r="O543" i="66"/>
  <c r="N543" i="66"/>
  <c r="M543" i="66"/>
  <c r="L543" i="66"/>
  <c r="K543" i="66"/>
  <c r="J543" i="66"/>
  <c r="I543" i="66"/>
  <c r="H543" i="66"/>
  <c r="G543" i="66"/>
  <c r="D543" i="66"/>
  <c r="C543" i="66"/>
  <c r="B543" i="66"/>
  <c r="P542" i="66"/>
  <c r="O542" i="66"/>
  <c r="N542" i="66"/>
  <c r="M542" i="66"/>
  <c r="L542" i="66"/>
  <c r="K542" i="66"/>
  <c r="J542" i="66"/>
  <c r="I542" i="66"/>
  <c r="H542" i="66"/>
  <c r="G542" i="66"/>
  <c r="D542" i="66"/>
  <c r="C542" i="66"/>
  <c r="B542" i="66"/>
  <c r="P541" i="66"/>
  <c r="O541" i="66"/>
  <c r="N541" i="66"/>
  <c r="M541" i="66"/>
  <c r="L541" i="66"/>
  <c r="K541" i="66"/>
  <c r="J541" i="66"/>
  <c r="I541" i="66"/>
  <c r="H541" i="66"/>
  <c r="G541" i="66"/>
  <c r="D541" i="66"/>
  <c r="C541" i="66"/>
  <c r="B541" i="66"/>
  <c r="P540" i="66"/>
  <c r="O540" i="66"/>
  <c r="N540" i="66"/>
  <c r="M540" i="66"/>
  <c r="L540" i="66"/>
  <c r="K540" i="66"/>
  <c r="J540" i="66"/>
  <c r="I540" i="66"/>
  <c r="H540" i="66"/>
  <c r="G540" i="66"/>
  <c r="D540" i="66"/>
  <c r="C540" i="66"/>
  <c r="B540" i="66"/>
  <c r="P539" i="66"/>
  <c r="O539" i="66"/>
  <c r="N539" i="66"/>
  <c r="M539" i="66"/>
  <c r="L539" i="66"/>
  <c r="K539" i="66"/>
  <c r="J539" i="66"/>
  <c r="I539" i="66"/>
  <c r="H539" i="66"/>
  <c r="G539" i="66"/>
  <c r="D539" i="66"/>
  <c r="C539" i="66"/>
  <c r="B539" i="66"/>
  <c r="P538" i="66"/>
  <c r="O538" i="66"/>
  <c r="N538" i="66"/>
  <c r="M538" i="66"/>
  <c r="L538" i="66"/>
  <c r="K538" i="66"/>
  <c r="J538" i="66"/>
  <c r="I538" i="66"/>
  <c r="H538" i="66"/>
  <c r="G538" i="66"/>
  <c r="D538" i="66"/>
  <c r="C538" i="66"/>
  <c r="B538" i="66"/>
  <c r="P537" i="66"/>
  <c r="O537" i="66"/>
  <c r="N537" i="66"/>
  <c r="M537" i="66"/>
  <c r="L537" i="66"/>
  <c r="K537" i="66"/>
  <c r="J537" i="66"/>
  <c r="I537" i="66"/>
  <c r="H537" i="66"/>
  <c r="G537" i="66"/>
  <c r="D537" i="66"/>
  <c r="C537" i="66"/>
  <c r="B537" i="66"/>
  <c r="P536" i="66"/>
  <c r="O536" i="66"/>
  <c r="N536" i="66"/>
  <c r="M536" i="66"/>
  <c r="L536" i="66"/>
  <c r="K536" i="66"/>
  <c r="J536" i="66"/>
  <c r="I536" i="66"/>
  <c r="H536" i="66"/>
  <c r="G536" i="66"/>
  <c r="D536" i="66"/>
  <c r="C536" i="66"/>
  <c r="B536" i="66"/>
  <c r="P535" i="66"/>
  <c r="O535" i="66"/>
  <c r="N535" i="66"/>
  <c r="M535" i="66"/>
  <c r="L535" i="66"/>
  <c r="K535" i="66"/>
  <c r="J535" i="66"/>
  <c r="I535" i="66"/>
  <c r="H535" i="66"/>
  <c r="G535" i="66"/>
  <c r="D535" i="66"/>
  <c r="C535" i="66"/>
  <c r="B535" i="66"/>
  <c r="P534" i="66"/>
  <c r="O534" i="66"/>
  <c r="N534" i="66"/>
  <c r="M534" i="66"/>
  <c r="L534" i="66"/>
  <c r="K534" i="66"/>
  <c r="J534" i="66"/>
  <c r="I534" i="66"/>
  <c r="H534" i="66"/>
  <c r="G534" i="66"/>
  <c r="D534" i="66"/>
  <c r="C534" i="66"/>
  <c r="B534" i="66"/>
  <c r="P533" i="66"/>
  <c r="O533" i="66"/>
  <c r="N533" i="66"/>
  <c r="M533" i="66"/>
  <c r="L533" i="66"/>
  <c r="K533" i="66"/>
  <c r="J533" i="66"/>
  <c r="I533" i="66"/>
  <c r="H533" i="66"/>
  <c r="G533" i="66"/>
  <c r="D533" i="66"/>
  <c r="C533" i="66"/>
  <c r="B533" i="66"/>
  <c r="P532" i="66"/>
  <c r="O532" i="66"/>
  <c r="N532" i="66"/>
  <c r="M532" i="66"/>
  <c r="L532" i="66"/>
  <c r="K532" i="66"/>
  <c r="J532" i="66"/>
  <c r="I532" i="66"/>
  <c r="H532" i="66"/>
  <c r="G532" i="66"/>
  <c r="D532" i="66"/>
  <c r="C532" i="66"/>
  <c r="B532" i="66"/>
  <c r="P531" i="66"/>
  <c r="O531" i="66"/>
  <c r="N531" i="66"/>
  <c r="M531" i="66"/>
  <c r="L531" i="66"/>
  <c r="K531" i="66"/>
  <c r="J531" i="66"/>
  <c r="I531" i="66"/>
  <c r="H531" i="66"/>
  <c r="G531" i="66"/>
  <c r="D531" i="66"/>
  <c r="C531" i="66"/>
  <c r="B531" i="66"/>
  <c r="P530" i="66"/>
  <c r="O530" i="66"/>
  <c r="N530" i="66"/>
  <c r="M530" i="66"/>
  <c r="L530" i="66"/>
  <c r="K530" i="66"/>
  <c r="J530" i="66"/>
  <c r="I530" i="66"/>
  <c r="H530" i="66"/>
  <c r="G530" i="66"/>
  <c r="D530" i="66"/>
  <c r="C530" i="66"/>
  <c r="B530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P529" i="66"/>
  <c r="O529" i="66"/>
  <c r="N529" i="66"/>
  <c r="M529" i="66"/>
  <c r="L529" i="66"/>
  <c r="K529" i="66"/>
  <c r="J529" i="66"/>
  <c r="I529" i="66"/>
  <c r="H529" i="66"/>
  <c r="G529" i="66"/>
  <c r="D529" i="66"/>
  <c r="C529" i="66"/>
  <c r="B529" i="66"/>
  <c r="P528" i="66"/>
  <c r="O528" i="66"/>
  <c r="N528" i="66"/>
  <c r="M528" i="66"/>
  <c r="L528" i="66"/>
  <c r="K528" i="66"/>
  <c r="J528" i="66"/>
  <c r="I528" i="66"/>
  <c r="H528" i="66"/>
  <c r="G528" i="66"/>
  <c r="D528" i="66"/>
  <c r="C528" i="66"/>
  <c r="B528" i="66"/>
  <c r="P527" i="66"/>
  <c r="O527" i="66"/>
  <c r="N527" i="66"/>
  <c r="M527" i="66"/>
  <c r="L527" i="66"/>
  <c r="K527" i="66"/>
  <c r="J527" i="66"/>
  <c r="I527" i="66"/>
  <c r="H527" i="66"/>
  <c r="G527" i="66"/>
  <c r="D527" i="66"/>
  <c r="C527" i="66"/>
  <c r="B527" i="66"/>
  <c r="P526" i="66"/>
  <c r="O526" i="66"/>
  <c r="N526" i="66"/>
  <c r="M526" i="66"/>
  <c r="L526" i="66"/>
  <c r="K526" i="66"/>
  <c r="J526" i="66"/>
  <c r="I526" i="66"/>
  <c r="H526" i="66"/>
  <c r="G526" i="66"/>
  <c r="D526" i="66"/>
  <c r="C526" i="66"/>
  <c r="B526" i="66"/>
  <c r="P525" i="66"/>
  <c r="O525" i="66"/>
  <c r="N525" i="66"/>
  <c r="M525" i="66"/>
  <c r="L525" i="66"/>
  <c r="K525" i="66"/>
  <c r="J525" i="66"/>
  <c r="I525" i="66"/>
  <c r="H525" i="66"/>
  <c r="G525" i="66"/>
  <c r="D525" i="66"/>
  <c r="C525" i="66"/>
  <c r="B525" i="66"/>
  <c r="P524" i="66"/>
  <c r="O524" i="66"/>
  <c r="N524" i="66"/>
  <c r="M524" i="66"/>
  <c r="L524" i="66"/>
  <c r="K524" i="66"/>
  <c r="J524" i="66"/>
  <c r="I524" i="66"/>
  <c r="H524" i="66"/>
  <c r="G524" i="66"/>
  <c r="D524" i="66"/>
  <c r="C524" i="66"/>
  <c r="B524" i="66"/>
  <c r="P523" i="66"/>
  <c r="O523" i="66"/>
  <c r="N523" i="66"/>
  <c r="M523" i="66"/>
  <c r="L523" i="66"/>
  <c r="K523" i="66"/>
  <c r="J523" i="66"/>
  <c r="I523" i="66"/>
  <c r="H523" i="66"/>
  <c r="G523" i="66"/>
  <c r="D523" i="66"/>
  <c r="C523" i="66"/>
  <c r="B523" i="66"/>
  <c r="P522" i="66"/>
  <c r="O522" i="66"/>
  <c r="N522" i="66"/>
  <c r="M522" i="66"/>
  <c r="L522" i="66"/>
  <c r="K522" i="66"/>
  <c r="J522" i="66"/>
  <c r="I522" i="66"/>
  <c r="H522" i="66"/>
  <c r="G522" i="66"/>
  <c r="D522" i="66"/>
  <c r="C522" i="66"/>
  <c r="B522" i="66"/>
  <c r="P521" i="66"/>
  <c r="O521" i="66"/>
  <c r="N521" i="66"/>
  <c r="M521" i="66"/>
  <c r="L521" i="66"/>
  <c r="K521" i="66"/>
  <c r="J521" i="66"/>
  <c r="I521" i="66"/>
  <c r="H521" i="66"/>
  <c r="G521" i="66"/>
  <c r="D521" i="66"/>
  <c r="C521" i="66"/>
  <c r="B521" i="66"/>
  <c r="P520" i="66"/>
  <c r="O520" i="66"/>
  <c r="N520" i="66"/>
  <c r="M520" i="66"/>
  <c r="L520" i="66"/>
  <c r="K520" i="66"/>
  <c r="J520" i="66"/>
  <c r="I520" i="66"/>
  <c r="H520" i="66"/>
  <c r="G520" i="66"/>
  <c r="D520" i="66"/>
  <c r="C520" i="66"/>
  <c r="B520" i="66"/>
  <c r="P519" i="66"/>
  <c r="O519" i="66"/>
  <c r="N519" i="66"/>
  <c r="M519" i="66"/>
  <c r="L519" i="66"/>
  <c r="K519" i="66"/>
  <c r="J519" i="66"/>
  <c r="I519" i="66"/>
  <c r="H519" i="66"/>
  <c r="G519" i="66"/>
  <c r="D519" i="66"/>
  <c r="C519" i="66"/>
  <c r="B519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P518" i="66"/>
  <c r="O518" i="66"/>
  <c r="N518" i="66"/>
  <c r="M518" i="66"/>
  <c r="L518" i="66"/>
  <c r="K518" i="66"/>
  <c r="J518" i="66"/>
  <c r="I518" i="66"/>
  <c r="H518" i="66"/>
  <c r="G518" i="66"/>
  <c r="D518" i="66"/>
  <c r="C518" i="66"/>
  <c r="B518" i="66"/>
  <c r="P517" i="66"/>
  <c r="O517" i="66"/>
  <c r="N517" i="66"/>
  <c r="M517" i="66"/>
  <c r="L517" i="66"/>
  <c r="K517" i="66"/>
  <c r="J517" i="66"/>
  <c r="I517" i="66"/>
  <c r="H517" i="66"/>
  <c r="G517" i="66"/>
  <c r="D517" i="66"/>
  <c r="C517" i="66"/>
  <c r="B517" i="66"/>
  <c r="P516" i="66"/>
  <c r="O516" i="66"/>
  <c r="N516" i="66"/>
  <c r="M516" i="66"/>
  <c r="L516" i="66"/>
  <c r="K516" i="66"/>
  <c r="J516" i="66"/>
  <c r="I516" i="66"/>
  <c r="H516" i="66"/>
  <c r="G516" i="66"/>
  <c r="D516" i="66"/>
  <c r="C516" i="66"/>
  <c r="B516" i="66"/>
  <c r="P515" i="66"/>
  <c r="O515" i="66"/>
  <c r="N515" i="66"/>
  <c r="M515" i="66"/>
  <c r="L515" i="66"/>
  <c r="K515" i="66"/>
  <c r="J515" i="66"/>
  <c r="I515" i="66"/>
  <c r="H515" i="66"/>
  <c r="G515" i="66"/>
  <c r="D515" i="66"/>
  <c r="C515" i="66"/>
  <c r="B515" i="66"/>
  <c r="P514" i="66"/>
  <c r="O514" i="66"/>
  <c r="N514" i="66"/>
  <c r="M514" i="66"/>
  <c r="L514" i="66"/>
  <c r="K514" i="66"/>
  <c r="J514" i="66"/>
  <c r="I514" i="66"/>
  <c r="H514" i="66"/>
  <c r="G514" i="66"/>
  <c r="D514" i="66"/>
  <c r="C514" i="66"/>
  <c r="B514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P513" i="66"/>
  <c r="O513" i="66"/>
  <c r="N513" i="66"/>
  <c r="M513" i="66"/>
  <c r="L513" i="66"/>
  <c r="K513" i="66"/>
  <c r="J513" i="66"/>
  <c r="I513" i="66"/>
  <c r="H513" i="66"/>
  <c r="G513" i="66"/>
  <c r="D513" i="66"/>
  <c r="C513" i="66"/>
  <c r="B513" i="66"/>
  <c r="P512" i="66"/>
  <c r="O512" i="66"/>
  <c r="N512" i="66"/>
  <c r="M512" i="66"/>
  <c r="L512" i="66"/>
  <c r="K512" i="66"/>
  <c r="J512" i="66"/>
  <c r="I512" i="66"/>
  <c r="H512" i="66"/>
  <c r="G512" i="66"/>
  <c r="D512" i="66"/>
  <c r="C512" i="66"/>
  <c r="B512" i="66"/>
  <c r="P511" i="66"/>
  <c r="O511" i="66"/>
  <c r="N511" i="66"/>
  <c r="M511" i="66"/>
  <c r="L511" i="66"/>
  <c r="K511" i="66"/>
  <c r="J511" i="66"/>
  <c r="I511" i="66"/>
  <c r="H511" i="66"/>
  <c r="G511" i="66"/>
  <c r="D511" i="66"/>
  <c r="C511" i="66"/>
  <c r="B511" i="66"/>
  <c r="P510" i="66"/>
  <c r="O510" i="66"/>
  <c r="N510" i="66"/>
  <c r="M510" i="66"/>
  <c r="L510" i="66"/>
  <c r="K510" i="66"/>
  <c r="J510" i="66"/>
  <c r="I510" i="66"/>
  <c r="H510" i="66"/>
  <c r="G510" i="66"/>
  <c r="D510" i="66"/>
  <c r="C510" i="66"/>
  <c r="B510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P690" i="66"/>
  <c r="O690" i="66"/>
  <c r="N690" i="66"/>
  <c r="M690" i="66"/>
  <c r="L690" i="66"/>
  <c r="K690" i="66"/>
  <c r="J690" i="66"/>
  <c r="I690" i="66"/>
  <c r="H690" i="66"/>
  <c r="G690" i="66"/>
  <c r="D690" i="66"/>
  <c r="C690" i="66"/>
  <c r="B690" i="66"/>
  <c r="P689" i="66"/>
  <c r="O689" i="66"/>
  <c r="N689" i="66"/>
  <c r="M689" i="66"/>
  <c r="L689" i="66"/>
  <c r="K689" i="66"/>
  <c r="J689" i="66"/>
  <c r="I689" i="66"/>
  <c r="H689" i="66"/>
  <c r="G689" i="66"/>
  <c r="D689" i="66"/>
  <c r="C689" i="66"/>
  <c r="B689" i="66"/>
  <c r="P688" i="66"/>
  <c r="O688" i="66"/>
  <c r="N688" i="66"/>
  <c r="M688" i="66"/>
  <c r="L688" i="66"/>
  <c r="K688" i="66"/>
  <c r="J688" i="66"/>
  <c r="I688" i="66"/>
  <c r="H688" i="66"/>
  <c r="G688" i="66"/>
  <c r="D688" i="66"/>
  <c r="C688" i="66"/>
  <c r="B688" i="66"/>
  <c r="P687" i="66"/>
  <c r="O687" i="66"/>
  <c r="N687" i="66"/>
  <c r="M687" i="66"/>
  <c r="L687" i="66"/>
  <c r="K687" i="66"/>
  <c r="J687" i="66"/>
  <c r="I687" i="66"/>
  <c r="H687" i="66"/>
  <c r="G687" i="66"/>
  <c r="D687" i="66"/>
  <c r="C687" i="66"/>
  <c r="B687" i="66"/>
  <c r="P686" i="66"/>
  <c r="O686" i="66"/>
  <c r="N686" i="66"/>
  <c r="M686" i="66"/>
  <c r="L686" i="66"/>
  <c r="K686" i="66"/>
  <c r="J686" i="66"/>
  <c r="I686" i="66"/>
  <c r="H686" i="66"/>
  <c r="G686" i="66"/>
  <c r="D686" i="66"/>
  <c r="C686" i="66"/>
  <c r="B686" i="66"/>
  <c r="P685" i="66"/>
  <c r="O685" i="66"/>
  <c r="N685" i="66"/>
  <c r="M685" i="66"/>
  <c r="L685" i="66"/>
  <c r="K685" i="66"/>
  <c r="J685" i="66"/>
  <c r="I685" i="66"/>
  <c r="H685" i="66"/>
  <c r="G685" i="66"/>
  <c r="D685" i="66"/>
  <c r="C685" i="66"/>
  <c r="B685" i="66"/>
  <c r="P684" i="66"/>
  <c r="O684" i="66"/>
  <c r="N684" i="66"/>
  <c r="M684" i="66"/>
  <c r="L684" i="66"/>
  <c r="K684" i="66"/>
  <c r="J684" i="66"/>
  <c r="I684" i="66"/>
  <c r="H684" i="66"/>
  <c r="G684" i="66"/>
  <c r="D684" i="66"/>
  <c r="C684" i="66"/>
  <c r="B684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P683" i="66"/>
  <c r="O683" i="66"/>
  <c r="N683" i="66"/>
  <c r="M683" i="66"/>
  <c r="L683" i="66"/>
  <c r="K683" i="66"/>
  <c r="J683" i="66"/>
  <c r="I683" i="66"/>
  <c r="H683" i="66"/>
  <c r="G683" i="66"/>
  <c r="D683" i="66"/>
  <c r="C683" i="66"/>
  <c r="B683" i="66"/>
  <c r="P682" i="66"/>
  <c r="O682" i="66"/>
  <c r="N682" i="66"/>
  <c r="M682" i="66"/>
  <c r="L682" i="66"/>
  <c r="K682" i="66"/>
  <c r="J682" i="66"/>
  <c r="I682" i="66"/>
  <c r="H682" i="66"/>
  <c r="G682" i="66"/>
  <c r="D682" i="66"/>
  <c r="C682" i="66"/>
  <c r="B682" i="66"/>
  <c r="P681" i="66"/>
  <c r="O681" i="66"/>
  <c r="N681" i="66"/>
  <c r="M681" i="66"/>
  <c r="L681" i="66"/>
  <c r="K681" i="66"/>
  <c r="J681" i="66"/>
  <c r="I681" i="66"/>
  <c r="H681" i="66"/>
  <c r="G681" i="66"/>
  <c r="D681" i="66"/>
  <c r="C681" i="66"/>
  <c r="B681" i="66"/>
  <c r="P680" i="66"/>
  <c r="O680" i="66"/>
  <c r="N680" i="66"/>
  <c r="M680" i="66"/>
  <c r="L680" i="66"/>
  <c r="K680" i="66"/>
  <c r="J680" i="66"/>
  <c r="I680" i="66"/>
  <c r="H680" i="66"/>
  <c r="G680" i="66"/>
  <c r="D680" i="66"/>
  <c r="C680" i="66"/>
  <c r="B680" i="66"/>
  <c r="P679" i="66"/>
  <c r="O679" i="66"/>
  <c r="N679" i="66"/>
  <c r="M679" i="66"/>
  <c r="L679" i="66"/>
  <c r="K679" i="66"/>
  <c r="J679" i="66"/>
  <c r="I679" i="66"/>
  <c r="H679" i="66"/>
  <c r="G679" i="66"/>
  <c r="D679" i="66"/>
  <c r="C679" i="66"/>
  <c r="B679" i="66"/>
  <c r="P678" i="66"/>
  <c r="O678" i="66"/>
  <c r="N678" i="66"/>
  <c r="M678" i="66"/>
  <c r="L678" i="66"/>
  <c r="K678" i="66"/>
  <c r="J678" i="66"/>
  <c r="I678" i="66"/>
  <c r="H678" i="66"/>
  <c r="G678" i="66"/>
  <c r="D678" i="66"/>
  <c r="C678" i="66"/>
  <c r="B678" i="66"/>
  <c r="P677" i="66"/>
  <c r="O677" i="66"/>
  <c r="N677" i="66"/>
  <c r="M677" i="66"/>
  <c r="L677" i="66"/>
  <c r="K677" i="66"/>
  <c r="J677" i="66"/>
  <c r="I677" i="66"/>
  <c r="H677" i="66"/>
  <c r="G677" i="66"/>
  <c r="D677" i="66"/>
  <c r="C677" i="66"/>
  <c r="B677" i="66"/>
  <c r="P676" i="66"/>
  <c r="O676" i="66"/>
  <c r="N676" i="66"/>
  <c r="M676" i="66"/>
  <c r="L676" i="66"/>
  <c r="K676" i="66"/>
  <c r="J676" i="66"/>
  <c r="I676" i="66"/>
  <c r="H676" i="66"/>
  <c r="G676" i="66"/>
  <c r="D676" i="66"/>
  <c r="C676" i="66"/>
  <c r="B676" i="66"/>
  <c r="P675" i="66"/>
  <c r="O675" i="66"/>
  <c r="N675" i="66"/>
  <c r="M675" i="66"/>
  <c r="L675" i="66"/>
  <c r="K675" i="66"/>
  <c r="J675" i="66"/>
  <c r="I675" i="66"/>
  <c r="H675" i="66"/>
  <c r="G675" i="66"/>
  <c r="D675" i="66"/>
  <c r="C675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P674" i="66"/>
  <c r="O674" i="66"/>
  <c r="N674" i="66"/>
  <c r="M674" i="66"/>
  <c r="L674" i="66"/>
  <c r="K674" i="66"/>
  <c r="J674" i="66"/>
  <c r="I674" i="66"/>
  <c r="H674" i="66"/>
  <c r="G674" i="66"/>
  <c r="D674" i="66"/>
  <c r="C674" i="66"/>
  <c r="B674" i="66"/>
  <c r="P673" i="66"/>
  <c r="O673" i="66"/>
  <c r="N673" i="66"/>
  <c r="M673" i="66"/>
  <c r="L673" i="66"/>
  <c r="K673" i="66"/>
  <c r="J673" i="66"/>
  <c r="I673" i="66"/>
  <c r="H673" i="66"/>
  <c r="G673" i="66"/>
  <c r="D673" i="66"/>
  <c r="C673" i="66"/>
  <c r="B673" i="66"/>
  <c r="P672" i="66"/>
  <c r="O672" i="66"/>
  <c r="N672" i="66"/>
  <c r="M672" i="66"/>
  <c r="L672" i="66"/>
  <c r="K672" i="66"/>
  <c r="J672" i="66"/>
  <c r="I672" i="66"/>
  <c r="H672" i="66"/>
  <c r="G672" i="66"/>
  <c r="D672" i="66"/>
  <c r="C672" i="66"/>
  <c r="B672" i="66"/>
  <c r="P671" i="66"/>
  <c r="O671" i="66"/>
  <c r="N671" i="66"/>
  <c r="M671" i="66"/>
  <c r="L671" i="66"/>
  <c r="K671" i="66"/>
  <c r="J671" i="66"/>
  <c r="I671" i="66"/>
  <c r="H671" i="66"/>
  <c r="G671" i="66"/>
  <c r="D671" i="66"/>
  <c r="C671" i="66"/>
  <c r="B671" i="66"/>
  <c r="P670" i="66"/>
  <c r="O670" i="66"/>
  <c r="N670" i="66"/>
  <c r="M670" i="66"/>
  <c r="L670" i="66"/>
  <c r="K670" i="66"/>
  <c r="J670" i="66"/>
  <c r="I670" i="66"/>
  <c r="H670" i="66"/>
  <c r="G670" i="66"/>
  <c r="D670" i="66"/>
  <c r="C670" i="66"/>
  <c r="B670" i="66"/>
  <c r="P669" i="66"/>
  <c r="O669" i="66"/>
  <c r="N669" i="66"/>
  <c r="M669" i="66"/>
  <c r="L669" i="66"/>
  <c r="K669" i="66"/>
  <c r="J669" i="66"/>
  <c r="I669" i="66"/>
  <c r="H669" i="66"/>
  <c r="G669" i="66"/>
  <c r="D669" i="66"/>
  <c r="C669" i="66"/>
  <c r="B669" i="66"/>
  <c r="P668" i="66"/>
  <c r="O668" i="66"/>
  <c r="N668" i="66"/>
  <c r="M668" i="66"/>
  <c r="L668" i="66"/>
  <c r="K668" i="66"/>
  <c r="J668" i="66"/>
  <c r="I668" i="66"/>
  <c r="H668" i="66"/>
  <c r="G668" i="66"/>
  <c r="D668" i="66"/>
  <c r="C668" i="66"/>
  <c r="B668" i="66"/>
  <c r="P667" i="66"/>
  <c r="O667" i="66"/>
  <c r="N667" i="66"/>
  <c r="M667" i="66"/>
  <c r="L667" i="66"/>
  <c r="K667" i="66"/>
  <c r="J667" i="66"/>
  <c r="I667" i="66"/>
  <c r="H667" i="66"/>
  <c r="G667" i="66"/>
  <c r="D667" i="66"/>
  <c r="C667" i="66"/>
  <c r="B667" i="66"/>
  <c r="P666" i="66"/>
  <c r="O666" i="66"/>
  <c r="N666" i="66"/>
  <c r="M666" i="66"/>
  <c r="L666" i="66"/>
  <c r="K666" i="66"/>
  <c r="J666" i="66"/>
  <c r="I666" i="66"/>
  <c r="H666" i="66"/>
  <c r="G666" i="66"/>
  <c r="D666" i="66"/>
  <c r="C666" i="66"/>
  <c r="B666" i="66"/>
  <c r="P665" i="66"/>
  <c r="O665" i="66"/>
  <c r="N665" i="66"/>
  <c r="M665" i="66"/>
  <c r="L665" i="66"/>
  <c r="K665" i="66"/>
  <c r="J665" i="66"/>
  <c r="I665" i="66"/>
  <c r="H665" i="66"/>
  <c r="G665" i="66"/>
  <c r="D665" i="66"/>
  <c r="C665" i="66"/>
  <c r="B665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P664" i="66"/>
  <c r="O664" i="66"/>
  <c r="N664" i="66"/>
  <c r="M664" i="66"/>
  <c r="L664" i="66"/>
  <c r="K664" i="66"/>
  <c r="J664" i="66"/>
  <c r="I664" i="66"/>
  <c r="H664" i="66"/>
  <c r="G664" i="66"/>
  <c r="D664" i="66"/>
  <c r="C664" i="66"/>
  <c r="B664" i="66"/>
  <c r="P663" i="66"/>
  <c r="O663" i="66"/>
  <c r="N663" i="66"/>
  <c r="M663" i="66"/>
  <c r="L663" i="66"/>
  <c r="K663" i="66"/>
  <c r="J663" i="66"/>
  <c r="I663" i="66"/>
  <c r="H663" i="66"/>
  <c r="G663" i="66"/>
  <c r="D663" i="66"/>
  <c r="C663" i="66"/>
  <c r="B663" i="66"/>
  <c r="P662" i="66"/>
  <c r="O662" i="66"/>
  <c r="N662" i="66"/>
  <c r="M662" i="66"/>
  <c r="L662" i="66"/>
  <c r="K662" i="66"/>
  <c r="J662" i="66"/>
  <c r="I662" i="66"/>
  <c r="H662" i="66"/>
  <c r="G662" i="66"/>
  <c r="D662" i="66"/>
  <c r="C662" i="66"/>
  <c r="B662" i="66"/>
  <c r="P661" i="66"/>
  <c r="O661" i="66"/>
  <c r="N661" i="66"/>
  <c r="M661" i="66"/>
  <c r="L661" i="66"/>
  <c r="K661" i="66"/>
  <c r="J661" i="66"/>
  <c r="I661" i="66"/>
  <c r="H661" i="66"/>
  <c r="G661" i="66"/>
  <c r="D661" i="66"/>
  <c r="C661" i="66"/>
  <c r="B661" i="66"/>
  <c r="P660" i="66"/>
  <c r="O660" i="66"/>
  <c r="N660" i="66"/>
  <c r="M660" i="66"/>
  <c r="L660" i="66"/>
  <c r="K660" i="66"/>
  <c r="J660" i="66"/>
  <c r="I660" i="66"/>
  <c r="H660" i="66"/>
  <c r="G660" i="66"/>
  <c r="D660" i="66"/>
  <c r="C660" i="66"/>
  <c r="B660" i="66"/>
  <c r="P659" i="66"/>
  <c r="O659" i="66"/>
  <c r="N659" i="66"/>
  <c r="M659" i="66"/>
  <c r="L659" i="66"/>
  <c r="K659" i="66"/>
  <c r="J659" i="66"/>
  <c r="I659" i="66"/>
  <c r="H659" i="66"/>
  <c r="G659" i="66"/>
  <c r="D659" i="66"/>
  <c r="C659" i="66"/>
  <c r="B659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P658" i="66"/>
  <c r="O658" i="66"/>
  <c r="N658" i="66"/>
  <c r="M658" i="66"/>
  <c r="L658" i="66"/>
  <c r="K658" i="66"/>
  <c r="J658" i="66"/>
  <c r="I658" i="66"/>
  <c r="H658" i="66"/>
  <c r="G658" i="66"/>
  <c r="D658" i="66"/>
  <c r="C658" i="66"/>
  <c r="B658" i="66"/>
  <c r="P657" i="66"/>
  <c r="O657" i="66"/>
  <c r="N657" i="66"/>
  <c r="M657" i="66"/>
  <c r="L657" i="66"/>
  <c r="K657" i="66"/>
  <c r="J657" i="66"/>
  <c r="I657" i="66"/>
  <c r="H657" i="66"/>
  <c r="G657" i="66"/>
  <c r="D657" i="66"/>
  <c r="C657" i="66"/>
  <c r="B657" i="66"/>
  <c r="P656" i="66"/>
  <c r="O656" i="66"/>
  <c r="N656" i="66"/>
  <c r="M656" i="66"/>
  <c r="L656" i="66"/>
  <c r="K656" i="66"/>
  <c r="J656" i="66"/>
  <c r="I656" i="66"/>
  <c r="H656" i="66"/>
  <c r="G656" i="66"/>
  <c r="D656" i="66"/>
  <c r="C656" i="66"/>
  <c r="B656" i="66"/>
  <c r="P655" i="66"/>
  <c r="O655" i="66"/>
  <c r="N655" i="66"/>
  <c r="M655" i="66"/>
  <c r="L655" i="66"/>
  <c r="K655" i="66"/>
  <c r="J655" i="66"/>
  <c r="I655" i="66"/>
  <c r="H655" i="66"/>
  <c r="G655" i="66"/>
  <c r="D655" i="66"/>
  <c r="C655" i="66"/>
  <c r="B655" i="66"/>
  <c r="P654" i="66"/>
  <c r="O654" i="66"/>
  <c r="N654" i="66"/>
  <c r="M654" i="66"/>
  <c r="L654" i="66"/>
  <c r="K654" i="66"/>
  <c r="J654" i="66"/>
  <c r="I654" i="66"/>
  <c r="H654" i="66"/>
  <c r="G654" i="66"/>
  <c r="D654" i="66"/>
  <c r="C654" i="66"/>
  <c r="B654" i="66"/>
  <c r="P653" i="66"/>
  <c r="O653" i="66"/>
  <c r="N653" i="66"/>
  <c r="M653" i="66"/>
  <c r="L653" i="66"/>
  <c r="K653" i="66"/>
  <c r="J653" i="66"/>
  <c r="I653" i="66"/>
  <c r="H653" i="66"/>
  <c r="G653" i="66"/>
  <c r="D653" i="66"/>
  <c r="C653" i="66"/>
  <c r="B653" i="66"/>
  <c r="P652" i="66"/>
  <c r="O652" i="66"/>
  <c r="N652" i="66"/>
  <c r="M652" i="66"/>
  <c r="L652" i="66"/>
  <c r="K652" i="66"/>
  <c r="J652" i="66"/>
  <c r="I652" i="66"/>
  <c r="H652" i="66"/>
  <c r="G652" i="66"/>
  <c r="D652" i="66"/>
  <c r="C652" i="66"/>
  <c r="B652" i="66"/>
  <c r="P651" i="66"/>
  <c r="O651" i="66"/>
  <c r="N651" i="66"/>
  <c r="M651" i="66"/>
  <c r="L651" i="66"/>
  <c r="K651" i="66"/>
  <c r="J651" i="66"/>
  <c r="I651" i="66"/>
  <c r="H651" i="66"/>
  <c r="G651" i="66"/>
  <c r="D651" i="66"/>
  <c r="C651" i="66"/>
  <c r="B651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P650" i="66"/>
  <c r="O650" i="66"/>
  <c r="N650" i="66"/>
  <c r="M650" i="66"/>
  <c r="L650" i="66"/>
  <c r="K650" i="66"/>
  <c r="J650" i="66"/>
  <c r="I650" i="66"/>
  <c r="H650" i="66"/>
  <c r="G650" i="66"/>
  <c r="D650" i="66"/>
  <c r="C650" i="66"/>
  <c r="B650" i="66"/>
  <c r="P649" i="66"/>
  <c r="O649" i="66"/>
  <c r="N649" i="66"/>
  <c r="M649" i="66"/>
  <c r="L649" i="66"/>
  <c r="K649" i="66"/>
  <c r="J649" i="66"/>
  <c r="I649" i="66"/>
  <c r="H649" i="66"/>
  <c r="G649" i="66"/>
  <c r="D649" i="66"/>
  <c r="C649" i="66"/>
  <c r="B649" i="66"/>
  <c r="P648" i="66"/>
  <c r="O648" i="66"/>
  <c r="N648" i="66"/>
  <c r="M648" i="66"/>
  <c r="L648" i="66"/>
  <c r="K648" i="66"/>
  <c r="J648" i="66"/>
  <c r="I648" i="66"/>
  <c r="H648" i="66"/>
  <c r="G648" i="66"/>
  <c r="D648" i="66"/>
  <c r="C648" i="66"/>
  <c r="B648" i="66"/>
  <c r="P647" i="66"/>
  <c r="O647" i="66"/>
  <c r="N647" i="66"/>
  <c r="M647" i="66"/>
  <c r="L647" i="66"/>
  <c r="K647" i="66"/>
  <c r="J647" i="66"/>
  <c r="I647" i="66"/>
  <c r="H647" i="66"/>
  <c r="G647" i="66"/>
  <c r="D647" i="66"/>
  <c r="C647" i="66"/>
  <c r="B647" i="66"/>
  <c r="P646" i="66"/>
  <c r="O646" i="66"/>
  <c r="N646" i="66"/>
  <c r="M646" i="66"/>
  <c r="L646" i="66"/>
  <c r="K646" i="66"/>
  <c r="J646" i="66"/>
  <c r="I646" i="66"/>
  <c r="H646" i="66"/>
  <c r="G646" i="66"/>
  <c r="D646" i="66"/>
  <c r="C646" i="66"/>
  <c r="B646" i="66"/>
  <c r="P645" i="66"/>
  <c r="O645" i="66"/>
  <c r="N645" i="66"/>
  <c r="M645" i="66"/>
  <c r="L645" i="66"/>
  <c r="K645" i="66"/>
  <c r="J645" i="66"/>
  <c r="I645" i="66"/>
  <c r="H645" i="66"/>
  <c r="G645" i="66"/>
  <c r="D645" i="66"/>
  <c r="C645" i="66"/>
  <c r="B645" i="66"/>
  <c r="P644" i="66"/>
  <c r="O644" i="66"/>
  <c r="N644" i="66"/>
  <c r="M644" i="66"/>
  <c r="L644" i="66"/>
  <c r="K644" i="66"/>
  <c r="J644" i="66"/>
  <c r="I644" i="66"/>
  <c r="H644" i="66"/>
  <c r="G644" i="66"/>
  <c r="D644" i="66"/>
  <c r="C644" i="66"/>
  <c r="B644" i="66"/>
  <c r="P643" i="66"/>
  <c r="O643" i="66"/>
  <c r="N643" i="66"/>
  <c r="M643" i="66"/>
  <c r="L643" i="66"/>
  <c r="K643" i="66"/>
  <c r="J643" i="66"/>
  <c r="I643" i="66"/>
  <c r="H643" i="66"/>
  <c r="G643" i="66"/>
  <c r="D643" i="66"/>
  <c r="C643" i="66"/>
  <c r="B643" i="66"/>
  <c r="P642" i="66"/>
  <c r="O642" i="66"/>
  <c r="N642" i="66"/>
  <c r="M642" i="66"/>
  <c r="L642" i="66"/>
  <c r="K642" i="66"/>
  <c r="J642" i="66"/>
  <c r="I642" i="66"/>
  <c r="H642" i="66"/>
  <c r="G642" i="66"/>
  <c r="D642" i="66"/>
  <c r="C642" i="66"/>
  <c r="B642" i="66"/>
  <c r="P641" i="66"/>
  <c r="O641" i="66"/>
  <c r="N641" i="66"/>
  <c r="M641" i="66"/>
  <c r="L641" i="66"/>
  <c r="K641" i="66"/>
  <c r="J641" i="66"/>
  <c r="I641" i="66"/>
  <c r="H641" i="66"/>
  <c r="G641" i="66"/>
  <c r="D641" i="66"/>
  <c r="C641" i="66"/>
  <c r="B641" i="66"/>
  <c r="P640" i="66"/>
  <c r="O640" i="66"/>
  <c r="N640" i="66"/>
  <c r="M640" i="66"/>
  <c r="L640" i="66"/>
  <c r="K640" i="66"/>
  <c r="J640" i="66"/>
  <c r="I640" i="66"/>
  <c r="H640" i="66"/>
  <c r="G640" i="66"/>
  <c r="D640" i="66"/>
  <c r="C640" i="66"/>
  <c r="B640" i="66"/>
  <c r="P639" i="66"/>
  <c r="O639" i="66"/>
  <c r="N639" i="66"/>
  <c r="M639" i="66"/>
  <c r="L639" i="66"/>
  <c r="K639" i="66"/>
  <c r="J639" i="66"/>
  <c r="I639" i="66"/>
  <c r="H639" i="66"/>
  <c r="G639" i="66"/>
  <c r="D639" i="66"/>
  <c r="C639" i="66"/>
  <c r="B639" i="66"/>
  <c r="P638" i="66"/>
  <c r="O638" i="66"/>
  <c r="N638" i="66"/>
  <c r="M638" i="66"/>
  <c r="L638" i="66"/>
  <c r="K638" i="66"/>
  <c r="J638" i="66"/>
  <c r="I638" i="66"/>
  <c r="H638" i="66"/>
  <c r="G638" i="66"/>
  <c r="D638" i="66"/>
  <c r="C638" i="66"/>
  <c r="B638" i="66"/>
  <c r="P637" i="66"/>
  <c r="O637" i="66"/>
  <c r="N637" i="66"/>
  <c r="M637" i="66"/>
  <c r="L637" i="66"/>
  <c r="K637" i="66"/>
  <c r="J637" i="66"/>
  <c r="I637" i="66"/>
  <c r="H637" i="66"/>
  <c r="G637" i="66"/>
  <c r="D637" i="66"/>
  <c r="C637" i="66"/>
  <c r="B637" i="66"/>
  <c r="P636" i="66"/>
  <c r="O636" i="66"/>
  <c r="N636" i="66"/>
  <c r="M636" i="66"/>
  <c r="L636" i="66"/>
  <c r="K636" i="66"/>
  <c r="J636" i="66"/>
  <c r="I636" i="66"/>
  <c r="H636" i="66"/>
  <c r="G636" i="66"/>
  <c r="D636" i="66"/>
  <c r="C636" i="66"/>
  <c r="B6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P635" i="66"/>
  <c r="O635" i="66"/>
  <c r="N635" i="66"/>
  <c r="M635" i="66"/>
  <c r="L635" i="66"/>
  <c r="K635" i="66"/>
  <c r="J635" i="66"/>
  <c r="I635" i="66"/>
  <c r="H635" i="66"/>
  <c r="G635" i="66"/>
  <c r="D635" i="66"/>
  <c r="C635" i="66"/>
  <c r="B635" i="66"/>
  <c r="P634" i="66"/>
  <c r="O634" i="66"/>
  <c r="N634" i="66"/>
  <c r="M634" i="66"/>
  <c r="L634" i="66"/>
  <c r="K634" i="66"/>
  <c r="J634" i="66"/>
  <c r="I634" i="66"/>
  <c r="H634" i="66"/>
  <c r="G634" i="66"/>
  <c r="D634" i="66"/>
  <c r="C634" i="66"/>
  <c r="B634" i="66"/>
  <c r="P633" i="66"/>
  <c r="O633" i="66"/>
  <c r="N633" i="66"/>
  <c r="M633" i="66"/>
  <c r="L633" i="66"/>
  <c r="K633" i="66"/>
  <c r="J633" i="66"/>
  <c r="I633" i="66"/>
  <c r="H633" i="66"/>
  <c r="G633" i="66"/>
  <c r="D633" i="66"/>
  <c r="C633" i="66"/>
  <c r="B633" i="66"/>
  <c r="P632" i="66"/>
  <c r="O632" i="66"/>
  <c r="N632" i="66"/>
  <c r="M632" i="66"/>
  <c r="L632" i="66"/>
  <c r="K632" i="66"/>
  <c r="J632" i="66"/>
  <c r="I632" i="66"/>
  <c r="H632" i="66"/>
  <c r="G632" i="66"/>
  <c r="D632" i="66"/>
  <c r="C632" i="66"/>
  <c r="B632" i="66"/>
  <c r="P631" i="66"/>
  <c r="O631" i="66"/>
  <c r="N631" i="66"/>
  <c r="M631" i="66"/>
  <c r="L631" i="66"/>
  <c r="K631" i="66"/>
  <c r="J631" i="66"/>
  <c r="I631" i="66"/>
  <c r="H631" i="66"/>
  <c r="G631" i="66"/>
  <c r="D631" i="66"/>
  <c r="C631" i="66"/>
  <c r="B631" i="66"/>
  <c r="P630" i="66"/>
  <c r="O630" i="66"/>
  <c r="N630" i="66"/>
  <c r="M630" i="66"/>
  <c r="L630" i="66"/>
  <c r="K630" i="66"/>
  <c r="J630" i="66"/>
  <c r="I630" i="66"/>
  <c r="H630" i="66"/>
  <c r="G630" i="66"/>
  <c r="D630" i="66"/>
  <c r="C630" i="66"/>
  <c r="B630" i="66"/>
  <c r="P629" i="66"/>
  <c r="O629" i="66"/>
  <c r="N629" i="66"/>
  <c r="M629" i="66"/>
  <c r="L629" i="66"/>
  <c r="K629" i="66"/>
  <c r="J629" i="66"/>
  <c r="I629" i="66"/>
  <c r="H629" i="66"/>
  <c r="G629" i="66"/>
  <c r="D629" i="66"/>
  <c r="C629" i="66"/>
  <c r="B629" i="66"/>
  <c r="P628" i="66"/>
  <c r="O628" i="66"/>
  <c r="N628" i="66"/>
  <c r="M628" i="66"/>
  <c r="L628" i="66"/>
  <c r="K628" i="66"/>
  <c r="J628" i="66"/>
  <c r="I628" i="66"/>
  <c r="H628" i="66"/>
  <c r="G628" i="66"/>
  <c r="D628" i="66"/>
  <c r="C628" i="66"/>
  <c r="B628" i="66"/>
  <c r="P627" i="66"/>
  <c r="O627" i="66"/>
  <c r="N627" i="66"/>
  <c r="M627" i="66"/>
  <c r="L627" i="66"/>
  <c r="K627" i="66"/>
  <c r="J627" i="66"/>
  <c r="I627" i="66"/>
  <c r="H627" i="66"/>
  <c r="G627" i="66"/>
  <c r="D627" i="66"/>
  <c r="C627" i="66"/>
  <c r="B627" i="66"/>
  <c r="P626" i="66"/>
  <c r="O626" i="66"/>
  <c r="N626" i="66"/>
  <c r="M626" i="66"/>
  <c r="L626" i="66"/>
  <c r="K626" i="66"/>
  <c r="J626" i="66"/>
  <c r="I626" i="66"/>
  <c r="H626" i="66"/>
  <c r="G626" i="66"/>
  <c r="D626" i="66"/>
  <c r="C626" i="66"/>
  <c r="B626" i="66"/>
  <c r="P625" i="66"/>
  <c r="O625" i="66"/>
  <c r="N625" i="66"/>
  <c r="M625" i="66"/>
  <c r="L625" i="66"/>
  <c r="K625" i="66"/>
  <c r="J625" i="66"/>
  <c r="I625" i="66"/>
  <c r="H625" i="66"/>
  <c r="G625" i="66"/>
  <c r="D625" i="66"/>
  <c r="C625" i="66"/>
  <c r="B625" i="66"/>
  <c r="P624" i="66"/>
  <c r="O624" i="66"/>
  <c r="N624" i="66"/>
  <c r="M624" i="66"/>
  <c r="L624" i="66"/>
  <c r="K624" i="66"/>
  <c r="J624" i="66"/>
  <c r="I624" i="66"/>
  <c r="H624" i="66"/>
  <c r="G624" i="66"/>
  <c r="D624" i="66"/>
  <c r="C624" i="66"/>
  <c r="B624" i="66"/>
  <c r="P623" i="66"/>
  <c r="O623" i="66"/>
  <c r="N623" i="66"/>
  <c r="M623" i="66"/>
  <c r="L623" i="66"/>
  <c r="K623" i="66"/>
  <c r="J623" i="66"/>
  <c r="I623" i="66"/>
  <c r="H623" i="66"/>
  <c r="G623" i="66"/>
  <c r="D623" i="66"/>
  <c r="C623" i="66"/>
  <c r="B623" i="66"/>
  <c r="P622" i="66"/>
  <c r="O622" i="66"/>
  <c r="N622" i="66"/>
  <c r="M622" i="66"/>
  <c r="L622" i="66"/>
  <c r="K622" i="66"/>
  <c r="J622" i="66"/>
  <c r="I622" i="66"/>
  <c r="H622" i="66"/>
  <c r="G622" i="66"/>
  <c r="D622" i="66"/>
  <c r="C622" i="66"/>
  <c r="B622" i="66"/>
  <c r="P621" i="66"/>
  <c r="O621" i="66"/>
  <c r="N621" i="66"/>
  <c r="M621" i="66"/>
  <c r="L621" i="66"/>
  <c r="K621" i="66"/>
  <c r="J621" i="66"/>
  <c r="I621" i="66"/>
  <c r="H621" i="66"/>
  <c r="G621" i="66"/>
  <c r="D621" i="66"/>
  <c r="C621" i="66"/>
  <c r="B621" i="66"/>
  <c r="P35" i="66"/>
  <c r="O35" i="66"/>
  <c r="N35" i="66"/>
  <c r="M35" i="66"/>
  <c r="L35" i="66"/>
  <c r="K35" i="66"/>
  <c r="J35" i="66"/>
  <c r="I35" i="66"/>
  <c r="H35" i="66"/>
  <c r="G35" i="66"/>
  <c r="F35" i="66"/>
  <c r="E35" i="66"/>
  <c r="D35" i="66"/>
  <c r="C35" i="66"/>
  <c r="B35" i="66"/>
  <c r="P620" i="66"/>
  <c r="O620" i="66"/>
  <c r="N620" i="66"/>
  <c r="M620" i="66"/>
  <c r="L620" i="66"/>
  <c r="K620" i="66"/>
  <c r="J620" i="66"/>
  <c r="I620" i="66"/>
  <c r="H620" i="66"/>
  <c r="G620" i="66"/>
  <c r="D620" i="66"/>
  <c r="C620" i="66"/>
  <c r="B620" i="66"/>
  <c r="P619" i="66"/>
  <c r="O619" i="66"/>
  <c r="N619" i="66"/>
  <c r="M619" i="66"/>
  <c r="L619" i="66"/>
  <c r="K619" i="66"/>
  <c r="J619" i="66"/>
  <c r="I619" i="66"/>
  <c r="H619" i="66"/>
  <c r="G619" i="66"/>
  <c r="D619" i="66"/>
  <c r="C619" i="66"/>
  <c r="B619" i="66"/>
  <c r="P618" i="66"/>
  <c r="O618" i="66"/>
  <c r="N618" i="66"/>
  <c r="M618" i="66"/>
  <c r="L618" i="66"/>
  <c r="K618" i="66"/>
  <c r="J618" i="66"/>
  <c r="I618" i="66"/>
  <c r="H618" i="66"/>
  <c r="G618" i="66"/>
  <c r="D618" i="66"/>
  <c r="C618" i="66"/>
  <c r="B618" i="66"/>
  <c r="P617" i="66"/>
  <c r="O617" i="66"/>
  <c r="N617" i="66"/>
  <c r="M617" i="66"/>
  <c r="L617" i="66"/>
  <c r="K617" i="66"/>
  <c r="J617" i="66"/>
  <c r="I617" i="66"/>
  <c r="H617" i="66"/>
  <c r="G617" i="66"/>
  <c r="D617" i="66"/>
  <c r="C617" i="66"/>
  <c r="B617" i="66"/>
  <c r="P616" i="66"/>
  <c r="O616" i="66"/>
  <c r="N616" i="66"/>
  <c r="M616" i="66"/>
  <c r="L616" i="66"/>
  <c r="K616" i="66"/>
  <c r="J616" i="66"/>
  <c r="I616" i="66"/>
  <c r="H616" i="66"/>
  <c r="G616" i="66"/>
  <c r="D616" i="66"/>
  <c r="C616" i="66"/>
  <c r="B616" i="66"/>
  <c r="P615" i="66"/>
  <c r="O615" i="66"/>
  <c r="N615" i="66"/>
  <c r="M615" i="66"/>
  <c r="L615" i="66"/>
  <c r="K615" i="66"/>
  <c r="J615" i="66"/>
  <c r="I615" i="66"/>
  <c r="H615" i="66"/>
  <c r="G615" i="66"/>
  <c r="D615" i="66"/>
  <c r="C615" i="66"/>
  <c r="B615" i="66"/>
  <c r="P614" i="66"/>
  <c r="O614" i="66"/>
  <c r="N614" i="66"/>
  <c r="M614" i="66"/>
  <c r="L614" i="66"/>
  <c r="K614" i="66"/>
  <c r="J614" i="66"/>
  <c r="I614" i="66"/>
  <c r="H614" i="66"/>
  <c r="G614" i="66"/>
  <c r="D614" i="66"/>
  <c r="C614" i="66"/>
  <c r="B614" i="66"/>
  <c r="P613" i="66"/>
  <c r="O613" i="66"/>
  <c r="N613" i="66"/>
  <c r="M613" i="66"/>
  <c r="L613" i="66"/>
  <c r="K613" i="66"/>
  <c r="J613" i="66"/>
  <c r="I613" i="66"/>
  <c r="H613" i="66"/>
  <c r="G613" i="66"/>
  <c r="D613" i="66"/>
  <c r="C613" i="66"/>
  <c r="B613" i="66"/>
  <c r="P612" i="66"/>
  <c r="O612" i="66"/>
  <c r="N612" i="66"/>
  <c r="M612" i="66"/>
  <c r="L612" i="66"/>
  <c r="K612" i="66"/>
  <c r="J612" i="66"/>
  <c r="I612" i="66"/>
  <c r="H612" i="66"/>
  <c r="G612" i="66"/>
  <c r="D612" i="66"/>
  <c r="C612" i="66"/>
  <c r="B612" i="66"/>
  <c r="P611" i="66"/>
  <c r="O611" i="66"/>
  <c r="N611" i="66"/>
  <c r="M611" i="66"/>
  <c r="L611" i="66"/>
  <c r="K611" i="66"/>
  <c r="J611" i="66"/>
  <c r="I611" i="66"/>
  <c r="H611" i="66"/>
  <c r="G611" i="66"/>
  <c r="D611" i="66"/>
  <c r="C611" i="66"/>
  <c r="B611" i="66"/>
  <c r="P610" i="66"/>
  <c r="O610" i="66"/>
  <c r="N610" i="66"/>
  <c r="M610" i="66"/>
  <c r="L610" i="66"/>
  <c r="K610" i="66"/>
  <c r="J610" i="66"/>
  <c r="I610" i="66"/>
  <c r="H610" i="66"/>
  <c r="G610" i="66"/>
  <c r="D610" i="66"/>
  <c r="C610" i="66"/>
  <c r="B610" i="66"/>
  <c r="P609" i="66"/>
  <c r="O609" i="66"/>
  <c r="N609" i="66"/>
  <c r="M609" i="66"/>
  <c r="L609" i="66"/>
  <c r="K609" i="66"/>
  <c r="J609" i="66"/>
  <c r="I609" i="66"/>
  <c r="H609" i="66"/>
  <c r="G609" i="66"/>
  <c r="D609" i="66"/>
  <c r="C609" i="66"/>
  <c r="B609" i="66"/>
  <c r="P608" i="66"/>
  <c r="O608" i="66"/>
  <c r="N608" i="66"/>
  <c r="M608" i="66"/>
  <c r="L608" i="66"/>
  <c r="K608" i="66"/>
  <c r="J608" i="66"/>
  <c r="I608" i="66"/>
  <c r="H608" i="66"/>
  <c r="G608" i="66"/>
  <c r="D608" i="66"/>
  <c r="C608" i="66"/>
  <c r="B608" i="66"/>
  <c r="P34" i="66"/>
  <c r="O34" i="66"/>
  <c r="N34" i="66"/>
  <c r="M34" i="66"/>
  <c r="L34" i="66"/>
  <c r="K34" i="66"/>
  <c r="J34" i="66"/>
  <c r="I34" i="66"/>
  <c r="H34" i="66"/>
  <c r="G34" i="66"/>
  <c r="F34" i="66"/>
  <c r="E34" i="66"/>
  <c r="D34" i="66"/>
  <c r="C34" i="66"/>
  <c r="B34" i="66"/>
  <c r="P607" i="66"/>
  <c r="O607" i="66"/>
  <c r="N607" i="66"/>
  <c r="M607" i="66"/>
  <c r="L607" i="66"/>
  <c r="K607" i="66"/>
  <c r="J607" i="66"/>
  <c r="I607" i="66"/>
  <c r="H607" i="66"/>
  <c r="G607" i="66"/>
  <c r="D607" i="66"/>
  <c r="C607" i="66"/>
  <c r="B607" i="66"/>
  <c r="P606" i="66"/>
  <c r="O606" i="66"/>
  <c r="N606" i="66"/>
  <c r="M606" i="66"/>
  <c r="L606" i="66"/>
  <c r="K606" i="66"/>
  <c r="J606" i="66"/>
  <c r="I606" i="66"/>
  <c r="H606" i="66"/>
  <c r="G606" i="66"/>
  <c r="D606" i="66"/>
  <c r="C606" i="66"/>
  <c r="B606" i="66"/>
  <c r="P605" i="66"/>
  <c r="O605" i="66"/>
  <c r="N605" i="66"/>
  <c r="M605" i="66"/>
  <c r="L605" i="66"/>
  <c r="K605" i="66"/>
  <c r="J605" i="66"/>
  <c r="I605" i="66"/>
  <c r="H605" i="66"/>
  <c r="G605" i="66"/>
  <c r="D605" i="66"/>
  <c r="C605" i="66"/>
  <c r="B605" i="66"/>
  <c r="P604" i="66"/>
  <c r="O604" i="66"/>
  <c r="N604" i="66"/>
  <c r="M604" i="66"/>
  <c r="L604" i="66"/>
  <c r="K604" i="66"/>
  <c r="J604" i="66"/>
  <c r="I604" i="66"/>
  <c r="H604" i="66"/>
  <c r="G604" i="66"/>
  <c r="D604" i="66"/>
  <c r="C604" i="66"/>
  <c r="B604" i="66"/>
  <c r="P603" i="66"/>
  <c r="O603" i="66"/>
  <c r="N603" i="66"/>
  <c r="M603" i="66"/>
  <c r="L603" i="66"/>
  <c r="K603" i="66"/>
  <c r="J603" i="66"/>
  <c r="I603" i="66"/>
  <c r="H603" i="66"/>
  <c r="G603" i="66"/>
  <c r="D603" i="66"/>
  <c r="C603" i="66"/>
  <c r="B603" i="66"/>
  <c r="P602" i="66"/>
  <c r="O602" i="66"/>
  <c r="N602" i="66"/>
  <c r="M602" i="66"/>
  <c r="L602" i="66"/>
  <c r="K602" i="66"/>
  <c r="J602" i="66"/>
  <c r="I602" i="66"/>
  <c r="H602" i="66"/>
  <c r="G602" i="66"/>
  <c r="D602" i="66"/>
  <c r="C602" i="66"/>
  <c r="B602" i="66"/>
  <c r="P601" i="66"/>
  <c r="O601" i="66"/>
  <c r="N601" i="66"/>
  <c r="M601" i="66"/>
  <c r="L601" i="66"/>
  <c r="K601" i="66"/>
  <c r="J601" i="66"/>
  <c r="I601" i="66"/>
  <c r="H601" i="66"/>
  <c r="G601" i="66"/>
  <c r="D601" i="66"/>
  <c r="C601" i="66"/>
  <c r="B601" i="66"/>
  <c r="P600" i="66"/>
  <c r="O600" i="66"/>
  <c r="N600" i="66"/>
  <c r="M600" i="66"/>
  <c r="L600" i="66"/>
  <c r="K600" i="66"/>
  <c r="J600" i="66"/>
  <c r="I600" i="66"/>
  <c r="H600" i="66"/>
  <c r="G600" i="66"/>
  <c r="D600" i="66"/>
  <c r="C600" i="66"/>
  <c r="B600" i="66"/>
  <c r="P599" i="66"/>
  <c r="O599" i="66"/>
  <c r="N599" i="66"/>
  <c r="M599" i="66"/>
  <c r="L599" i="66"/>
  <c r="K599" i="66"/>
  <c r="J599" i="66"/>
  <c r="I599" i="66"/>
  <c r="H599" i="66"/>
  <c r="G599" i="66"/>
  <c r="D599" i="66"/>
  <c r="C599" i="66"/>
  <c r="B599" i="66"/>
  <c r="P598" i="66"/>
  <c r="O598" i="66"/>
  <c r="N598" i="66"/>
  <c r="M598" i="66"/>
  <c r="L598" i="66"/>
  <c r="K598" i="66"/>
  <c r="J598" i="66"/>
  <c r="I598" i="66"/>
  <c r="H598" i="66"/>
  <c r="G598" i="66"/>
  <c r="D598" i="66"/>
  <c r="C598" i="66"/>
  <c r="B598" i="66"/>
  <c r="P597" i="66"/>
  <c r="O597" i="66"/>
  <c r="N597" i="66"/>
  <c r="M597" i="66"/>
  <c r="L597" i="66"/>
  <c r="K597" i="66"/>
  <c r="J597" i="66"/>
  <c r="I597" i="66"/>
  <c r="H597" i="66"/>
  <c r="G597" i="66"/>
  <c r="D597" i="66"/>
  <c r="C597" i="66"/>
  <c r="B597" i="66"/>
  <c r="P596" i="66"/>
  <c r="O596" i="66"/>
  <c r="N596" i="66"/>
  <c r="M596" i="66"/>
  <c r="L596" i="66"/>
  <c r="K596" i="66"/>
  <c r="J596" i="66"/>
  <c r="I596" i="66"/>
  <c r="H596" i="66"/>
  <c r="G596" i="66"/>
  <c r="D596" i="66"/>
  <c r="C596" i="66"/>
  <c r="B596" i="66"/>
  <c r="P595" i="66"/>
  <c r="O595" i="66"/>
  <c r="N595" i="66"/>
  <c r="M595" i="66"/>
  <c r="L595" i="66"/>
  <c r="K595" i="66"/>
  <c r="J595" i="66"/>
  <c r="I595" i="66"/>
  <c r="H595" i="66"/>
  <c r="G595" i="66"/>
  <c r="D595" i="66"/>
  <c r="C595" i="66"/>
  <c r="B595" i="66"/>
  <c r="P594" i="66"/>
  <c r="O594" i="66"/>
  <c r="N594" i="66"/>
  <c r="M594" i="66"/>
  <c r="L594" i="66"/>
  <c r="K594" i="66"/>
  <c r="J594" i="66"/>
  <c r="I594" i="66"/>
  <c r="H594" i="66"/>
  <c r="G594" i="66"/>
  <c r="D594" i="66"/>
  <c r="C594" i="66"/>
  <c r="B594" i="66"/>
  <c r="P593" i="66"/>
  <c r="O593" i="66"/>
  <c r="N593" i="66"/>
  <c r="M593" i="66"/>
  <c r="L593" i="66"/>
  <c r="K593" i="66"/>
  <c r="J593" i="66"/>
  <c r="I593" i="66"/>
  <c r="H593" i="66"/>
  <c r="G593" i="66"/>
  <c r="D593" i="66"/>
  <c r="C593" i="66"/>
  <c r="B593" i="66"/>
  <c r="P592" i="66"/>
  <c r="O592" i="66"/>
  <c r="N592" i="66"/>
  <c r="M592" i="66"/>
  <c r="L592" i="66"/>
  <c r="K592" i="66"/>
  <c r="J592" i="66"/>
  <c r="I592" i="66"/>
  <c r="H592" i="66"/>
  <c r="G592" i="66"/>
  <c r="D592" i="66"/>
  <c r="C592" i="66"/>
  <c r="B592" i="66"/>
  <c r="P591" i="66"/>
  <c r="O591" i="66"/>
  <c r="N591" i="66"/>
  <c r="M591" i="66"/>
  <c r="L591" i="66"/>
  <c r="K591" i="66"/>
  <c r="J591" i="66"/>
  <c r="I591" i="66"/>
  <c r="H591" i="66"/>
  <c r="G591" i="66"/>
  <c r="D591" i="66"/>
  <c r="C591" i="66"/>
  <c r="B591" i="66"/>
  <c r="P590" i="66"/>
  <c r="O590" i="66"/>
  <c r="N590" i="66"/>
  <c r="M590" i="66"/>
  <c r="L590" i="66"/>
  <c r="K590" i="66"/>
  <c r="J590" i="66"/>
  <c r="I590" i="66"/>
  <c r="H590" i="66"/>
  <c r="G590" i="66"/>
  <c r="D590" i="66"/>
  <c r="C590" i="66"/>
  <c r="B590" i="66"/>
  <c r="P589" i="66"/>
  <c r="O589" i="66"/>
  <c r="N589" i="66"/>
  <c r="M589" i="66"/>
  <c r="L589" i="66"/>
  <c r="K589" i="66"/>
  <c r="J589" i="66"/>
  <c r="I589" i="66"/>
  <c r="H589" i="66"/>
  <c r="G589" i="66"/>
  <c r="D589" i="66"/>
  <c r="C589" i="66"/>
  <c r="B589" i="66"/>
  <c r="P33" i="66"/>
  <c r="O33" i="66"/>
  <c r="N33" i="66"/>
  <c r="M33" i="66"/>
  <c r="L33" i="66"/>
  <c r="K33" i="66"/>
  <c r="J33" i="66"/>
  <c r="I33" i="66"/>
  <c r="H33" i="66"/>
  <c r="G33" i="66"/>
  <c r="F33" i="66"/>
  <c r="E33" i="66"/>
  <c r="D33" i="66"/>
  <c r="C33" i="66"/>
  <c r="B33" i="66"/>
  <c r="P588" i="66"/>
  <c r="O588" i="66"/>
  <c r="N588" i="66"/>
  <c r="M588" i="66"/>
  <c r="L588" i="66"/>
  <c r="K588" i="66"/>
  <c r="J588" i="66"/>
  <c r="I588" i="66"/>
  <c r="H588" i="66"/>
  <c r="G588" i="66"/>
  <c r="D588" i="66"/>
  <c r="C588" i="66"/>
  <c r="B588" i="66"/>
  <c r="P587" i="66"/>
  <c r="O587" i="66"/>
  <c r="N587" i="66"/>
  <c r="M587" i="66"/>
  <c r="L587" i="66"/>
  <c r="K587" i="66"/>
  <c r="J587" i="66"/>
  <c r="I587" i="66"/>
  <c r="H587" i="66"/>
  <c r="G587" i="66"/>
  <c r="D587" i="66"/>
  <c r="C587" i="66"/>
  <c r="B587" i="66"/>
  <c r="P586" i="66"/>
  <c r="O586" i="66"/>
  <c r="N586" i="66"/>
  <c r="M586" i="66"/>
  <c r="L586" i="66"/>
  <c r="K586" i="66"/>
  <c r="J586" i="66"/>
  <c r="I586" i="66"/>
  <c r="H586" i="66"/>
  <c r="G586" i="66"/>
  <c r="D586" i="66"/>
  <c r="C586" i="66"/>
  <c r="B586" i="66"/>
  <c r="P585" i="66"/>
  <c r="O585" i="66"/>
  <c r="N585" i="66"/>
  <c r="M585" i="66"/>
  <c r="L585" i="66"/>
  <c r="K585" i="66"/>
  <c r="J585" i="66"/>
  <c r="I585" i="66"/>
  <c r="H585" i="66"/>
  <c r="G585" i="66"/>
  <c r="D585" i="66"/>
  <c r="C585" i="66"/>
  <c r="B585" i="66"/>
  <c r="P584" i="66"/>
  <c r="O584" i="66"/>
  <c r="N584" i="66"/>
  <c r="M584" i="66"/>
  <c r="L584" i="66"/>
  <c r="K584" i="66"/>
  <c r="J584" i="66"/>
  <c r="I584" i="66"/>
  <c r="H584" i="66"/>
  <c r="G584" i="66"/>
  <c r="D584" i="66"/>
  <c r="C584" i="66"/>
  <c r="B584" i="66"/>
  <c r="P583" i="66"/>
  <c r="O583" i="66"/>
  <c r="N583" i="66"/>
  <c r="M583" i="66"/>
  <c r="L583" i="66"/>
  <c r="K583" i="66"/>
  <c r="J583" i="66"/>
  <c r="I583" i="66"/>
  <c r="H583" i="66"/>
  <c r="G583" i="66"/>
  <c r="D583" i="66"/>
  <c r="C583" i="66"/>
  <c r="B583" i="66"/>
  <c r="P582" i="66"/>
  <c r="O582" i="66"/>
  <c r="N582" i="66"/>
  <c r="M582" i="66"/>
  <c r="L582" i="66"/>
  <c r="K582" i="66"/>
  <c r="J582" i="66"/>
  <c r="I582" i="66"/>
  <c r="H582" i="66"/>
  <c r="G582" i="66"/>
  <c r="D582" i="66"/>
  <c r="C582" i="66"/>
  <c r="B582" i="66"/>
  <c r="P581" i="66"/>
  <c r="O581" i="66"/>
  <c r="N581" i="66"/>
  <c r="M581" i="66"/>
  <c r="L581" i="66"/>
  <c r="K581" i="66"/>
  <c r="J581" i="66"/>
  <c r="I581" i="66"/>
  <c r="H581" i="66"/>
  <c r="G581" i="66"/>
  <c r="D581" i="66"/>
  <c r="C581" i="66"/>
  <c r="B581" i="66"/>
  <c r="P580" i="66"/>
  <c r="O580" i="66"/>
  <c r="N580" i="66"/>
  <c r="M580" i="66"/>
  <c r="L580" i="66"/>
  <c r="K580" i="66"/>
  <c r="J580" i="66"/>
  <c r="I580" i="66"/>
  <c r="H580" i="66"/>
  <c r="G580" i="66"/>
  <c r="D580" i="66"/>
  <c r="C580" i="66"/>
  <c r="B580" i="66"/>
  <c r="P579" i="66"/>
  <c r="O579" i="66"/>
  <c r="N579" i="66"/>
  <c r="M579" i="66"/>
  <c r="L579" i="66"/>
  <c r="K579" i="66"/>
  <c r="J579" i="66"/>
  <c r="I579" i="66"/>
  <c r="H579" i="66"/>
  <c r="G579" i="66"/>
  <c r="D579" i="66"/>
  <c r="C579" i="66"/>
  <c r="B579" i="66"/>
  <c r="P578" i="66"/>
  <c r="O578" i="66"/>
  <c r="N578" i="66"/>
  <c r="M578" i="66"/>
  <c r="L578" i="66"/>
  <c r="K578" i="66"/>
  <c r="J578" i="66"/>
  <c r="I578" i="66"/>
  <c r="H578" i="66"/>
  <c r="G578" i="66"/>
  <c r="D578" i="66"/>
  <c r="C578" i="66"/>
  <c r="B578" i="66"/>
  <c r="P577" i="66"/>
  <c r="O577" i="66"/>
  <c r="N577" i="66"/>
  <c r="M577" i="66"/>
  <c r="L577" i="66"/>
  <c r="K577" i="66"/>
  <c r="J577" i="66"/>
  <c r="I577" i="66"/>
  <c r="H577" i="66"/>
  <c r="G577" i="66"/>
  <c r="D577" i="66"/>
  <c r="C577" i="66"/>
  <c r="B577" i="66"/>
  <c r="P576" i="66"/>
  <c r="O576" i="66"/>
  <c r="N576" i="66"/>
  <c r="M576" i="66"/>
  <c r="L576" i="66"/>
  <c r="K576" i="66"/>
  <c r="J576" i="66"/>
  <c r="I576" i="66"/>
  <c r="H576" i="66"/>
  <c r="G576" i="66"/>
  <c r="D576" i="66"/>
  <c r="C576" i="66"/>
  <c r="B576" i="66"/>
  <c r="P575" i="66"/>
  <c r="O575" i="66"/>
  <c r="N575" i="66"/>
  <c r="M575" i="66"/>
  <c r="L575" i="66"/>
  <c r="K575" i="66"/>
  <c r="J575" i="66"/>
  <c r="I575" i="66"/>
  <c r="H575" i="66"/>
  <c r="G575" i="66"/>
  <c r="D575" i="66"/>
  <c r="C575" i="66"/>
  <c r="B575" i="66"/>
  <c r="P574" i="66"/>
  <c r="O574" i="66"/>
  <c r="N574" i="66"/>
  <c r="M574" i="66"/>
  <c r="L574" i="66"/>
  <c r="K574" i="66"/>
  <c r="J574" i="66"/>
  <c r="I574" i="66"/>
  <c r="H574" i="66"/>
  <c r="G574" i="66"/>
  <c r="D574" i="66"/>
  <c r="C574" i="66"/>
  <c r="B574" i="66"/>
  <c r="P32" i="66"/>
  <c r="O32" i="66"/>
  <c r="N32" i="66"/>
  <c r="M32" i="66"/>
  <c r="L32" i="66"/>
  <c r="K32" i="66"/>
  <c r="J32" i="66"/>
  <c r="I32" i="66"/>
  <c r="H32" i="66"/>
  <c r="G32" i="66"/>
  <c r="F32" i="66"/>
  <c r="E32" i="66"/>
  <c r="D32" i="66"/>
  <c r="P696" i="66"/>
  <c r="O696" i="66"/>
  <c r="N696" i="66"/>
  <c r="M696" i="66"/>
  <c r="L696" i="66"/>
  <c r="K696" i="66"/>
  <c r="J696" i="66"/>
  <c r="I696" i="66"/>
  <c r="H696" i="66"/>
  <c r="G696" i="66"/>
  <c r="F696" i="66"/>
  <c r="E696" i="66"/>
  <c r="D696" i="66"/>
  <c r="C696" i="66"/>
  <c r="B696" i="66"/>
  <c r="P31" i="66"/>
  <c r="O31" i="66"/>
  <c r="N31" i="66"/>
  <c r="M31" i="66"/>
  <c r="L31" i="66"/>
  <c r="K31" i="66"/>
  <c r="J31" i="66"/>
  <c r="I31" i="66"/>
  <c r="H31" i="66"/>
  <c r="G31" i="66"/>
  <c r="F31" i="66"/>
  <c r="E31" i="66"/>
  <c r="D31" i="66"/>
  <c r="C31" i="66"/>
  <c r="B31" i="66"/>
  <c r="P30" i="66"/>
  <c r="O30" i="66"/>
  <c r="N30" i="66"/>
  <c r="M30" i="66"/>
  <c r="L30" i="66"/>
  <c r="K30" i="66"/>
  <c r="J30" i="66"/>
  <c r="I30" i="66"/>
  <c r="H30" i="66"/>
  <c r="G30" i="66"/>
  <c r="F30" i="66"/>
  <c r="E30" i="66"/>
  <c r="D30" i="66"/>
  <c r="C30" i="66"/>
  <c r="B30" i="66"/>
  <c r="P695" i="66"/>
  <c r="O695" i="66"/>
  <c r="N695" i="66"/>
  <c r="M695" i="66"/>
  <c r="L695" i="66"/>
  <c r="K695" i="66"/>
  <c r="J695" i="66"/>
  <c r="I695" i="66"/>
  <c r="H695" i="66"/>
  <c r="G695" i="66"/>
  <c r="F695" i="66"/>
  <c r="E695" i="66"/>
  <c r="D695" i="66"/>
  <c r="C695" i="66"/>
  <c r="B695" i="66"/>
  <c r="P694" i="66"/>
  <c r="O694" i="66"/>
  <c r="N694" i="66"/>
  <c r="M694" i="66"/>
  <c r="L694" i="66"/>
  <c r="K694" i="66"/>
  <c r="J694" i="66"/>
  <c r="I694" i="66"/>
  <c r="H694" i="66"/>
  <c r="G694" i="66"/>
  <c r="F694" i="66"/>
  <c r="E694" i="66"/>
  <c r="D694" i="66"/>
  <c r="C694" i="66"/>
  <c r="B694" i="66"/>
  <c r="P693" i="66"/>
  <c r="O693" i="66"/>
  <c r="N693" i="66"/>
  <c r="M693" i="66"/>
  <c r="L693" i="66"/>
  <c r="K693" i="66"/>
  <c r="J693" i="66"/>
  <c r="I693" i="66"/>
  <c r="H693" i="66"/>
  <c r="G693" i="66"/>
  <c r="F693" i="66"/>
  <c r="E693" i="66"/>
  <c r="D693" i="66"/>
  <c r="C693" i="66"/>
  <c r="B693" i="66"/>
  <c r="P692" i="66"/>
  <c r="O692" i="66"/>
  <c r="N692" i="66"/>
  <c r="M692" i="66"/>
  <c r="L692" i="66"/>
  <c r="K692" i="66"/>
  <c r="J692" i="66"/>
  <c r="I692" i="66"/>
  <c r="H692" i="66"/>
  <c r="G692" i="66"/>
  <c r="F692" i="66"/>
  <c r="E692" i="66"/>
  <c r="D692" i="66"/>
  <c r="C692" i="66"/>
  <c r="B692" i="66"/>
  <c r="P691" i="66"/>
  <c r="O691" i="66"/>
  <c r="N691" i="66"/>
  <c r="M691" i="66"/>
  <c r="L691" i="66"/>
  <c r="K691" i="66"/>
  <c r="J691" i="66"/>
  <c r="I691" i="66"/>
  <c r="H691" i="66"/>
  <c r="G691" i="66"/>
  <c r="F691" i="66"/>
  <c r="E691" i="66"/>
  <c r="D691" i="66"/>
  <c r="C691" i="66"/>
  <c r="B691" i="66"/>
  <c r="P29" i="66"/>
  <c r="O29" i="66"/>
  <c r="N29" i="66"/>
  <c r="M29" i="66"/>
  <c r="L29" i="66"/>
  <c r="K29" i="66"/>
  <c r="J29" i="66"/>
  <c r="I29" i="66"/>
  <c r="H29" i="66"/>
  <c r="G29" i="66"/>
  <c r="F29" i="66"/>
  <c r="E29" i="66"/>
  <c r="D29" i="66"/>
  <c r="C29" i="66"/>
  <c r="B29" i="66"/>
  <c r="P509" i="66"/>
  <c r="O509" i="66"/>
  <c r="N509" i="66"/>
  <c r="M509" i="66"/>
  <c r="L509" i="66"/>
  <c r="K509" i="66"/>
  <c r="J509" i="66"/>
  <c r="I509" i="66"/>
  <c r="H509" i="66"/>
  <c r="G509" i="66"/>
  <c r="D509" i="66"/>
  <c r="C509" i="66"/>
  <c r="B509" i="66"/>
  <c r="P508" i="66"/>
  <c r="O508" i="66"/>
  <c r="N508" i="66"/>
  <c r="M508" i="66"/>
  <c r="L508" i="66"/>
  <c r="K508" i="66"/>
  <c r="J508" i="66"/>
  <c r="I508" i="66"/>
  <c r="H508" i="66"/>
  <c r="G508" i="66"/>
  <c r="D508" i="66"/>
  <c r="C508" i="66"/>
  <c r="B508" i="66"/>
  <c r="P507" i="66"/>
  <c r="O507" i="66"/>
  <c r="N507" i="66"/>
  <c r="M507" i="66"/>
  <c r="L507" i="66"/>
  <c r="K507" i="66"/>
  <c r="J507" i="66"/>
  <c r="I507" i="66"/>
  <c r="H507" i="66"/>
  <c r="G507" i="66"/>
  <c r="D507" i="66"/>
  <c r="C507" i="66"/>
  <c r="B507" i="66"/>
  <c r="P506" i="66"/>
  <c r="O506" i="66"/>
  <c r="N506" i="66"/>
  <c r="M506" i="66"/>
  <c r="L506" i="66"/>
  <c r="K506" i="66"/>
  <c r="J506" i="66"/>
  <c r="I506" i="66"/>
  <c r="H506" i="66"/>
  <c r="G506" i="66"/>
  <c r="D506" i="66"/>
  <c r="C506" i="66"/>
  <c r="B506" i="66"/>
  <c r="P505" i="66"/>
  <c r="O505" i="66"/>
  <c r="N505" i="66"/>
  <c r="M505" i="66"/>
  <c r="L505" i="66"/>
  <c r="K505" i="66"/>
  <c r="J505" i="66"/>
  <c r="I505" i="66"/>
  <c r="H505" i="66"/>
  <c r="G505" i="66"/>
  <c r="D505" i="66"/>
  <c r="C505" i="66"/>
  <c r="B505" i="66"/>
  <c r="P504" i="66"/>
  <c r="O504" i="66"/>
  <c r="N504" i="66"/>
  <c r="M504" i="66"/>
  <c r="L504" i="66"/>
  <c r="K504" i="66"/>
  <c r="J504" i="66"/>
  <c r="I504" i="66"/>
  <c r="H504" i="66"/>
  <c r="G504" i="66"/>
  <c r="D504" i="66"/>
  <c r="C504" i="66"/>
  <c r="B504" i="66"/>
  <c r="P503" i="66"/>
  <c r="O503" i="66"/>
  <c r="N503" i="66"/>
  <c r="M503" i="66"/>
  <c r="L503" i="66"/>
  <c r="K503" i="66"/>
  <c r="J503" i="66"/>
  <c r="I503" i="66"/>
  <c r="H503" i="66"/>
  <c r="G503" i="66"/>
  <c r="D503" i="66"/>
  <c r="C503" i="66"/>
  <c r="B503" i="66"/>
  <c r="P502" i="66"/>
  <c r="O502" i="66"/>
  <c r="N502" i="66"/>
  <c r="M502" i="66"/>
  <c r="L502" i="66"/>
  <c r="K502" i="66"/>
  <c r="J502" i="66"/>
  <c r="I502" i="66"/>
  <c r="H502" i="66"/>
  <c r="G502" i="66"/>
  <c r="D502" i="66"/>
  <c r="C502" i="66"/>
  <c r="B502" i="66"/>
  <c r="P28" i="66"/>
  <c r="O28" i="66"/>
  <c r="N28" i="66"/>
  <c r="M28" i="66"/>
  <c r="L28" i="66"/>
  <c r="K28" i="66"/>
  <c r="J28" i="66"/>
  <c r="I28" i="66"/>
  <c r="H28" i="66"/>
  <c r="G28" i="66"/>
  <c r="F28" i="66"/>
  <c r="E28" i="66"/>
  <c r="D28" i="66"/>
  <c r="C28" i="66"/>
  <c r="B28" i="66"/>
  <c r="P501" i="66"/>
  <c r="O501" i="66"/>
  <c r="N501" i="66"/>
  <c r="M501" i="66"/>
  <c r="L501" i="66"/>
  <c r="K501" i="66"/>
  <c r="J501" i="66"/>
  <c r="I501" i="66"/>
  <c r="H501" i="66"/>
  <c r="G501" i="66"/>
  <c r="D501" i="66"/>
  <c r="C501" i="66"/>
  <c r="B501" i="66"/>
  <c r="P500" i="66"/>
  <c r="O500" i="66"/>
  <c r="N500" i="66"/>
  <c r="M500" i="66"/>
  <c r="L500" i="66"/>
  <c r="K500" i="66"/>
  <c r="J500" i="66"/>
  <c r="I500" i="66"/>
  <c r="H500" i="66"/>
  <c r="G500" i="66"/>
  <c r="D500" i="66"/>
  <c r="C500" i="66"/>
  <c r="B500" i="66"/>
  <c r="P499" i="66"/>
  <c r="O499" i="66"/>
  <c r="N499" i="66"/>
  <c r="M499" i="66"/>
  <c r="L499" i="66"/>
  <c r="K499" i="66"/>
  <c r="J499" i="66"/>
  <c r="I499" i="66"/>
  <c r="H499" i="66"/>
  <c r="G499" i="66"/>
  <c r="D499" i="66"/>
  <c r="C499" i="66"/>
  <c r="B499" i="66"/>
  <c r="P498" i="66"/>
  <c r="O498" i="66"/>
  <c r="N498" i="66"/>
  <c r="M498" i="66"/>
  <c r="L498" i="66"/>
  <c r="K498" i="66"/>
  <c r="J498" i="66"/>
  <c r="I498" i="66"/>
  <c r="H498" i="66"/>
  <c r="G498" i="66"/>
  <c r="D498" i="66"/>
  <c r="C498" i="66"/>
  <c r="B498" i="66"/>
  <c r="P497" i="66"/>
  <c r="O497" i="66"/>
  <c r="N497" i="66"/>
  <c r="M497" i="66"/>
  <c r="L497" i="66"/>
  <c r="K497" i="66"/>
  <c r="J497" i="66"/>
  <c r="I497" i="66"/>
  <c r="H497" i="66"/>
  <c r="G497" i="66"/>
  <c r="D497" i="66"/>
  <c r="C497" i="66"/>
  <c r="B497" i="66"/>
  <c r="P496" i="66"/>
  <c r="O496" i="66"/>
  <c r="N496" i="66"/>
  <c r="M496" i="66"/>
  <c r="L496" i="66"/>
  <c r="K496" i="66"/>
  <c r="J496" i="66"/>
  <c r="I496" i="66"/>
  <c r="H496" i="66"/>
  <c r="G496" i="66"/>
  <c r="D496" i="66"/>
  <c r="C496" i="66"/>
  <c r="B496" i="66"/>
  <c r="P495" i="66"/>
  <c r="O495" i="66"/>
  <c r="N495" i="66"/>
  <c r="M495" i="66"/>
  <c r="L495" i="66"/>
  <c r="K495" i="66"/>
  <c r="J495" i="66"/>
  <c r="I495" i="66"/>
  <c r="H495" i="66"/>
  <c r="G495" i="66"/>
  <c r="D495" i="66"/>
  <c r="C495" i="66"/>
  <c r="B495" i="66"/>
  <c r="P494" i="66"/>
  <c r="O494" i="66"/>
  <c r="N494" i="66"/>
  <c r="M494" i="66"/>
  <c r="L494" i="66"/>
  <c r="K494" i="66"/>
  <c r="J494" i="66"/>
  <c r="I494" i="66"/>
  <c r="H494" i="66"/>
  <c r="G494" i="66"/>
  <c r="D494" i="66"/>
  <c r="C494" i="66"/>
  <c r="B494" i="66"/>
  <c r="P493" i="66"/>
  <c r="O493" i="66"/>
  <c r="N493" i="66"/>
  <c r="M493" i="66"/>
  <c r="L493" i="66"/>
  <c r="K493" i="66"/>
  <c r="J493" i="66"/>
  <c r="I493" i="66"/>
  <c r="H493" i="66"/>
  <c r="G493" i="66"/>
  <c r="D493" i="66"/>
  <c r="C493" i="66"/>
  <c r="B493" i="66"/>
  <c r="P492" i="66"/>
  <c r="O492" i="66"/>
  <c r="N492" i="66"/>
  <c r="M492" i="66"/>
  <c r="L492" i="66"/>
  <c r="K492" i="66"/>
  <c r="J492" i="66"/>
  <c r="I492" i="66"/>
  <c r="H492" i="66"/>
  <c r="G492" i="66"/>
  <c r="D492" i="66"/>
  <c r="C492" i="66"/>
  <c r="B492" i="66"/>
  <c r="P491" i="66"/>
  <c r="O491" i="66"/>
  <c r="N491" i="66"/>
  <c r="M491" i="66"/>
  <c r="L491" i="66"/>
  <c r="K491" i="66"/>
  <c r="J491" i="66"/>
  <c r="I491" i="66"/>
  <c r="H491" i="66"/>
  <c r="G491" i="66"/>
  <c r="D491" i="66"/>
  <c r="C491" i="66"/>
  <c r="B491" i="66"/>
  <c r="P490" i="66"/>
  <c r="O490" i="66"/>
  <c r="N490" i="66"/>
  <c r="M490" i="66"/>
  <c r="L490" i="66"/>
  <c r="K490" i="66"/>
  <c r="J490" i="66"/>
  <c r="I490" i="66"/>
  <c r="H490" i="66"/>
  <c r="G490" i="66"/>
  <c r="D490" i="66"/>
  <c r="C490" i="66"/>
  <c r="B490" i="66"/>
  <c r="P489" i="66"/>
  <c r="O489" i="66"/>
  <c r="N489" i="66"/>
  <c r="M489" i="66"/>
  <c r="L489" i="66"/>
  <c r="K489" i="66"/>
  <c r="J489" i="66"/>
  <c r="I489" i="66"/>
  <c r="H489" i="66"/>
  <c r="G489" i="66"/>
  <c r="D489" i="66"/>
  <c r="C489" i="66"/>
  <c r="B489" i="66"/>
  <c r="P488" i="66"/>
  <c r="O488" i="66"/>
  <c r="N488" i="66"/>
  <c r="M488" i="66"/>
  <c r="L488" i="66"/>
  <c r="K488" i="66"/>
  <c r="J488" i="66"/>
  <c r="I488" i="66"/>
  <c r="H488" i="66"/>
  <c r="G488" i="66"/>
  <c r="D488" i="66"/>
  <c r="C488" i="66"/>
  <c r="B488" i="66"/>
  <c r="P487" i="66"/>
  <c r="O487" i="66"/>
  <c r="N487" i="66"/>
  <c r="M487" i="66"/>
  <c r="L487" i="66"/>
  <c r="K487" i="66"/>
  <c r="J487" i="66"/>
  <c r="I487" i="66"/>
  <c r="H487" i="66"/>
  <c r="G487" i="66"/>
  <c r="D487" i="66"/>
  <c r="C487" i="66"/>
  <c r="B487" i="66"/>
  <c r="P486" i="66"/>
  <c r="O486" i="66"/>
  <c r="N486" i="66"/>
  <c r="M486" i="66"/>
  <c r="L486" i="66"/>
  <c r="K486" i="66"/>
  <c r="J486" i="66"/>
  <c r="I486" i="66"/>
  <c r="H486" i="66"/>
  <c r="G486" i="66"/>
  <c r="D486" i="66"/>
  <c r="C486" i="66"/>
  <c r="B486" i="66"/>
  <c r="P485" i="66"/>
  <c r="O485" i="66"/>
  <c r="N485" i="66"/>
  <c r="M485" i="66"/>
  <c r="L485" i="66"/>
  <c r="K485" i="66"/>
  <c r="J485" i="66"/>
  <c r="I485" i="66"/>
  <c r="H485" i="66"/>
  <c r="G485" i="66"/>
  <c r="D485" i="66"/>
  <c r="C485" i="66"/>
  <c r="B485" i="66"/>
  <c r="P484" i="66"/>
  <c r="O484" i="66"/>
  <c r="N484" i="66"/>
  <c r="M484" i="66"/>
  <c r="L484" i="66"/>
  <c r="K484" i="66"/>
  <c r="J484" i="66"/>
  <c r="I484" i="66"/>
  <c r="H484" i="66"/>
  <c r="G484" i="66"/>
  <c r="D484" i="66"/>
  <c r="C484" i="66"/>
  <c r="B484" i="66"/>
  <c r="P483" i="66"/>
  <c r="O483" i="66"/>
  <c r="N483" i="66"/>
  <c r="M483" i="66"/>
  <c r="L483" i="66"/>
  <c r="K483" i="66"/>
  <c r="J483" i="66"/>
  <c r="I483" i="66"/>
  <c r="H483" i="66"/>
  <c r="G483" i="66"/>
  <c r="D483" i="66"/>
  <c r="C483" i="66"/>
  <c r="B483" i="66"/>
  <c r="P482" i="66"/>
  <c r="O482" i="66"/>
  <c r="N482" i="66"/>
  <c r="M482" i="66"/>
  <c r="L482" i="66"/>
  <c r="K482" i="66"/>
  <c r="J482" i="66"/>
  <c r="I482" i="66"/>
  <c r="H482" i="66"/>
  <c r="G482" i="66"/>
  <c r="D482" i="66"/>
  <c r="C482" i="66"/>
  <c r="B482" i="66"/>
  <c r="P481" i="66"/>
  <c r="O481" i="66"/>
  <c r="N481" i="66"/>
  <c r="M481" i="66"/>
  <c r="L481" i="66"/>
  <c r="K481" i="66"/>
  <c r="J481" i="66"/>
  <c r="I481" i="66"/>
  <c r="H481" i="66"/>
  <c r="G481" i="66"/>
  <c r="D481" i="66"/>
  <c r="C481" i="66"/>
  <c r="B481" i="66"/>
  <c r="P480" i="66"/>
  <c r="O480" i="66"/>
  <c r="N480" i="66"/>
  <c r="M480" i="66"/>
  <c r="L480" i="66"/>
  <c r="K480" i="66"/>
  <c r="J480" i="66"/>
  <c r="I480" i="66"/>
  <c r="H480" i="66"/>
  <c r="G480" i="66"/>
  <c r="D480" i="66"/>
  <c r="C480" i="66"/>
  <c r="B480" i="66"/>
  <c r="P479" i="66"/>
  <c r="O479" i="66"/>
  <c r="N479" i="66"/>
  <c r="M479" i="66"/>
  <c r="L479" i="66"/>
  <c r="K479" i="66"/>
  <c r="J479" i="66"/>
  <c r="I479" i="66"/>
  <c r="H479" i="66"/>
  <c r="G479" i="66"/>
  <c r="D479" i="66"/>
  <c r="C479" i="66"/>
  <c r="B479" i="66"/>
  <c r="P478" i="66"/>
  <c r="O478" i="66"/>
  <c r="N478" i="66"/>
  <c r="M478" i="66"/>
  <c r="L478" i="66"/>
  <c r="K478" i="66"/>
  <c r="J478" i="66"/>
  <c r="I478" i="66"/>
  <c r="H478" i="66"/>
  <c r="G478" i="66"/>
  <c r="D478" i="66"/>
  <c r="C478" i="66"/>
  <c r="B478" i="66"/>
  <c r="P27" i="66"/>
  <c r="O27" i="66"/>
  <c r="N27" i="66"/>
  <c r="M27" i="66"/>
  <c r="L27" i="66"/>
  <c r="K27" i="66"/>
  <c r="J27" i="66"/>
  <c r="I27" i="66"/>
  <c r="H27" i="66"/>
  <c r="G27" i="66"/>
  <c r="F27" i="66"/>
  <c r="E27" i="66"/>
  <c r="D27" i="66"/>
  <c r="C27" i="66"/>
  <c r="B27" i="66"/>
  <c r="P477" i="66"/>
  <c r="O477" i="66"/>
  <c r="N477" i="66"/>
  <c r="M477" i="66"/>
  <c r="L477" i="66"/>
  <c r="K477" i="66"/>
  <c r="J477" i="66"/>
  <c r="I477" i="66"/>
  <c r="H477" i="66"/>
  <c r="G477" i="66"/>
  <c r="D477" i="66"/>
  <c r="C477" i="66"/>
  <c r="B477" i="66"/>
  <c r="P476" i="66"/>
  <c r="O476" i="66"/>
  <c r="N476" i="66"/>
  <c r="M476" i="66"/>
  <c r="L476" i="66"/>
  <c r="K476" i="66"/>
  <c r="J476" i="66"/>
  <c r="I476" i="66"/>
  <c r="H476" i="66"/>
  <c r="G476" i="66"/>
  <c r="D476" i="66"/>
  <c r="C476" i="66"/>
  <c r="B476" i="66"/>
  <c r="P475" i="66"/>
  <c r="O475" i="66"/>
  <c r="N475" i="66"/>
  <c r="M475" i="66"/>
  <c r="L475" i="66"/>
  <c r="K475" i="66"/>
  <c r="J475" i="66"/>
  <c r="I475" i="66"/>
  <c r="H475" i="66"/>
  <c r="G475" i="66"/>
  <c r="D475" i="66"/>
  <c r="C475" i="66"/>
  <c r="B475" i="66"/>
  <c r="P474" i="66"/>
  <c r="O474" i="66"/>
  <c r="N474" i="66"/>
  <c r="M474" i="66"/>
  <c r="L474" i="66"/>
  <c r="K474" i="66"/>
  <c r="J474" i="66"/>
  <c r="I474" i="66"/>
  <c r="H474" i="66"/>
  <c r="G474" i="66"/>
  <c r="D474" i="66"/>
  <c r="C474" i="66"/>
  <c r="B474" i="66"/>
  <c r="P473" i="66"/>
  <c r="O473" i="66"/>
  <c r="N473" i="66"/>
  <c r="M473" i="66"/>
  <c r="L473" i="66"/>
  <c r="K473" i="66"/>
  <c r="J473" i="66"/>
  <c r="I473" i="66"/>
  <c r="H473" i="66"/>
  <c r="G473" i="66"/>
  <c r="D473" i="66"/>
  <c r="C473" i="66"/>
  <c r="B473" i="66"/>
  <c r="P472" i="66"/>
  <c r="O472" i="66"/>
  <c r="N472" i="66"/>
  <c r="M472" i="66"/>
  <c r="L472" i="66"/>
  <c r="K472" i="66"/>
  <c r="J472" i="66"/>
  <c r="I472" i="66"/>
  <c r="H472" i="66"/>
  <c r="G472" i="66"/>
  <c r="D472" i="66"/>
  <c r="C472" i="66"/>
  <c r="B472" i="66"/>
  <c r="P471" i="66"/>
  <c r="O471" i="66"/>
  <c r="N471" i="66"/>
  <c r="M471" i="66"/>
  <c r="L471" i="66"/>
  <c r="K471" i="66"/>
  <c r="J471" i="66"/>
  <c r="I471" i="66"/>
  <c r="H471" i="66"/>
  <c r="G471" i="66"/>
  <c r="D471" i="66"/>
  <c r="C471" i="66"/>
  <c r="B471" i="66"/>
  <c r="P470" i="66"/>
  <c r="O470" i="66"/>
  <c r="N470" i="66"/>
  <c r="M470" i="66"/>
  <c r="L470" i="66"/>
  <c r="K470" i="66"/>
  <c r="J470" i="66"/>
  <c r="I470" i="66"/>
  <c r="H470" i="66"/>
  <c r="G470" i="66"/>
  <c r="D470" i="66"/>
  <c r="C470" i="66"/>
  <c r="B470" i="66"/>
  <c r="P469" i="66"/>
  <c r="O469" i="66"/>
  <c r="N469" i="66"/>
  <c r="M469" i="66"/>
  <c r="L469" i="66"/>
  <c r="K469" i="66"/>
  <c r="J469" i="66"/>
  <c r="I469" i="66"/>
  <c r="H469" i="66"/>
  <c r="G469" i="66"/>
  <c r="D469" i="66"/>
  <c r="C469" i="66"/>
  <c r="B469" i="66"/>
  <c r="P468" i="66"/>
  <c r="O468" i="66"/>
  <c r="N468" i="66"/>
  <c r="M468" i="66"/>
  <c r="L468" i="66"/>
  <c r="K468" i="66"/>
  <c r="J468" i="66"/>
  <c r="I468" i="66"/>
  <c r="H468" i="66"/>
  <c r="G468" i="66"/>
  <c r="D468" i="66"/>
  <c r="C468" i="66"/>
  <c r="B468" i="66"/>
  <c r="P467" i="66"/>
  <c r="O467" i="66"/>
  <c r="N467" i="66"/>
  <c r="M467" i="66"/>
  <c r="L467" i="66"/>
  <c r="K467" i="66"/>
  <c r="J467" i="66"/>
  <c r="I467" i="66"/>
  <c r="H467" i="66"/>
  <c r="G467" i="66"/>
  <c r="D467" i="66"/>
  <c r="C467" i="66"/>
  <c r="B467" i="66"/>
  <c r="P466" i="66"/>
  <c r="O466" i="66"/>
  <c r="N466" i="66"/>
  <c r="M466" i="66"/>
  <c r="L466" i="66"/>
  <c r="K466" i="66"/>
  <c r="J466" i="66"/>
  <c r="I466" i="66"/>
  <c r="H466" i="66"/>
  <c r="G466" i="66"/>
  <c r="D466" i="66"/>
  <c r="C466" i="66"/>
  <c r="B466" i="66"/>
  <c r="P465" i="66"/>
  <c r="O465" i="66"/>
  <c r="N465" i="66"/>
  <c r="M465" i="66"/>
  <c r="L465" i="66"/>
  <c r="K465" i="66"/>
  <c r="J465" i="66"/>
  <c r="I465" i="66"/>
  <c r="H465" i="66"/>
  <c r="G465" i="66"/>
  <c r="D465" i="66"/>
  <c r="C465" i="66"/>
  <c r="B465" i="66"/>
  <c r="P464" i="66"/>
  <c r="O464" i="66"/>
  <c r="N464" i="66"/>
  <c r="M464" i="66"/>
  <c r="L464" i="66"/>
  <c r="K464" i="66"/>
  <c r="J464" i="66"/>
  <c r="I464" i="66"/>
  <c r="H464" i="66"/>
  <c r="G464" i="66"/>
  <c r="D464" i="66"/>
  <c r="C464" i="66"/>
  <c r="B464" i="66"/>
  <c r="P463" i="66"/>
  <c r="O463" i="66"/>
  <c r="N463" i="66"/>
  <c r="M463" i="66"/>
  <c r="L463" i="66"/>
  <c r="K463" i="66"/>
  <c r="J463" i="66"/>
  <c r="I463" i="66"/>
  <c r="H463" i="66"/>
  <c r="G463" i="66"/>
  <c r="D463" i="66"/>
  <c r="C463" i="66"/>
  <c r="B463" i="66"/>
  <c r="P462" i="66"/>
  <c r="O462" i="66"/>
  <c r="N462" i="66"/>
  <c r="M462" i="66"/>
  <c r="L462" i="66"/>
  <c r="K462" i="66"/>
  <c r="J462" i="66"/>
  <c r="I462" i="66"/>
  <c r="H462" i="66"/>
  <c r="G462" i="66"/>
  <c r="D462" i="66"/>
  <c r="C462" i="66"/>
  <c r="B462" i="66"/>
  <c r="P461" i="66"/>
  <c r="O461" i="66"/>
  <c r="N461" i="66"/>
  <c r="M461" i="66"/>
  <c r="L461" i="66"/>
  <c r="K461" i="66"/>
  <c r="J461" i="66"/>
  <c r="I461" i="66"/>
  <c r="H461" i="66"/>
  <c r="G461" i="66"/>
  <c r="D461" i="66"/>
  <c r="C461" i="66"/>
  <c r="B461" i="66"/>
  <c r="P460" i="66"/>
  <c r="O460" i="66"/>
  <c r="N460" i="66"/>
  <c r="M460" i="66"/>
  <c r="L460" i="66"/>
  <c r="K460" i="66"/>
  <c r="J460" i="66"/>
  <c r="I460" i="66"/>
  <c r="H460" i="66"/>
  <c r="G460" i="66"/>
  <c r="D460" i="66"/>
  <c r="C460" i="66"/>
  <c r="B460" i="66"/>
  <c r="P459" i="66"/>
  <c r="O459" i="66"/>
  <c r="N459" i="66"/>
  <c r="M459" i="66"/>
  <c r="L459" i="66"/>
  <c r="K459" i="66"/>
  <c r="J459" i="66"/>
  <c r="I459" i="66"/>
  <c r="H459" i="66"/>
  <c r="G459" i="66"/>
  <c r="D459" i="66"/>
  <c r="C459" i="66"/>
  <c r="B459" i="66"/>
  <c r="P458" i="66"/>
  <c r="O458" i="66"/>
  <c r="N458" i="66"/>
  <c r="M458" i="66"/>
  <c r="L458" i="66"/>
  <c r="K458" i="66"/>
  <c r="J458" i="66"/>
  <c r="I458" i="66"/>
  <c r="H458" i="66"/>
  <c r="G458" i="66"/>
  <c r="D458" i="66"/>
  <c r="C458" i="66"/>
  <c r="B458" i="66"/>
  <c r="P457" i="66"/>
  <c r="O457" i="66"/>
  <c r="N457" i="66"/>
  <c r="M457" i="66"/>
  <c r="L457" i="66"/>
  <c r="K457" i="66"/>
  <c r="J457" i="66"/>
  <c r="I457" i="66"/>
  <c r="H457" i="66"/>
  <c r="G457" i="66"/>
  <c r="D457" i="66"/>
  <c r="C457" i="66"/>
  <c r="B457" i="66"/>
  <c r="P456" i="66"/>
  <c r="O456" i="66"/>
  <c r="N456" i="66"/>
  <c r="M456" i="66"/>
  <c r="L456" i="66"/>
  <c r="K456" i="66"/>
  <c r="J456" i="66"/>
  <c r="I456" i="66"/>
  <c r="H456" i="66"/>
  <c r="G456" i="66"/>
  <c r="D456" i="66"/>
  <c r="C456" i="66"/>
  <c r="B456" i="66"/>
  <c r="P455" i="66"/>
  <c r="O455" i="66"/>
  <c r="N455" i="66"/>
  <c r="M455" i="66"/>
  <c r="L455" i="66"/>
  <c r="K455" i="66"/>
  <c r="J455" i="66"/>
  <c r="I455" i="66"/>
  <c r="H455" i="66"/>
  <c r="G455" i="66"/>
  <c r="D455" i="66"/>
  <c r="C455" i="66"/>
  <c r="B455" i="66"/>
  <c r="P454" i="66"/>
  <c r="O454" i="66"/>
  <c r="N454" i="66"/>
  <c r="M454" i="66"/>
  <c r="L454" i="66"/>
  <c r="K454" i="66"/>
  <c r="J454" i="66"/>
  <c r="I454" i="66"/>
  <c r="H454" i="66"/>
  <c r="G454" i="66"/>
  <c r="D454" i="66"/>
  <c r="C454" i="66"/>
  <c r="B454" i="66"/>
  <c r="P26" i="66"/>
  <c r="O26" i="66"/>
  <c r="N26" i="66"/>
  <c r="M26" i="66"/>
  <c r="L26" i="66"/>
  <c r="K26" i="66"/>
  <c r="J26" i="66"/>
  <c r="I26" i="66"/>
  <c r="H26" i="66"/>
  <c r="G26" i="66"/>
  <c r="F26" i="66"/>
  <c r="E26" i="66"/>
  <c r="D26" i="66"/>
  <c r="C26" i="66"/>
  <c r="B26" i="66"/>
  <c r="P453" i="66"/>
  <c r="O453" i="66"/>
  <c r="N453" i="66"/>
  <c r="M453" i="66"/>
  <c r="L453" i="66"/>
  <c r="K453" i="66"/>
  <c r="J453" i="66"/>
  <c r="I453" i="66"/>
  <c r="H453" i="66"/>
  <c r="G453" i="66"/>
  <c r="D453" i="66"/>
  <c r="C453" i="66"/>
  <c r="B453" i="66"/>
  <c r="P452" i="66"/>
  <c r="O452" i="66"/>
  <c r="N452" i="66"/>
  <c r="M452" i="66"/>
  <c r="L452" i="66"/>
  <c r="K452" i="66"/>
  <c r="J452" i="66"/>
  <c r="I452" i="66"/>
  <c r="H452" i="66"/>
  <c r="G452" i="66"/>
  <c r="D452" i="66"/>
  <c r="C452" i="66"/>
  <c r="B452" i="66"/>
  <c r="P451" i="66"/>
  <c r="O451" i="66"/>
  <c r="N451" i="66"/>
  <c r="M451" i="66"/>
  <c r="L451" i="66"/>
  <c r="K451" i="66"/>
  <c r="J451" i="66"/>
  <c r="I451" i="66"/>
  <c r="H451" i="66"/>
  <c r="G451" i="66"/>
  <c r="D451" i="66"/>
  <c r="C451" i="66"/>
  <c r="B451" i="66"/>
  <c r="P450" i="66"/>
  <c r="O450" i="66"/>
  <c r="N450" i="66"/>
  <c r="M450" i="66"/>
  <c r="L450" i="66"/>
  <c r="K450" i="66"/>
  <c r="J450" i="66"/>
  <c r="I450" i="66"/>
  <c r="H450" i="66"/>
  <c r="G450" i="66"/>
  <c r="D450" i="66"/>
  <c r="C450" i="66"/>
  <c r="B450" i="66"/>
  <c r="P449" i="66"/>
  <c r="O449" i="66"/>
  <c r="N449" i="66"/>
  <c r="M449" i="66"/>
  <c r="L449" i="66"/>
  <c r="K449" i="66"/>
  <c r="J449" i="66"/>
  <c r="I449" i="66"/>
  <c r="H449" i="66"/>
  <c r="G449" i="66"/>
  <c r="D449" i="66"/>
  <c r="C449" i="66"/>
  <c r="B449" i="66"/>
  <c r="P448" i="66"/>
  <c r="O448" i="66"/>
  <c r="N448" i="66"/>
  <c r="M448" i="66"/>
  <c r="L448" i="66"/>
  <c r="K448" i="66"/>
  <c r="J448" i="66"/>
  <c r="I448" i="66"/>
  <c r="H448" i="66"/>
  <c r="G448" i="66"/>
  <c r="D448" i="66"/>
  <c r="C448" i="66"/>
  <c r="B448" i="66"/>
  <c r="P447" i="66"/>
  <c r="O447" i="66"/>
  <c r="N447" i="66"/>
  <c r="M447" i="66"/>
  <c r="L447" i="66"/>
  <c r="K447" i="66"/>
  <c r="J447" i="66"/>
  <c r="I447" i="66"/>
  <c r="H447" i="66"/>
  <c r="G447" i="66"/>
  <c r="D447" i="66"/>
  <c r="C447" i="66"/>
  <c r="B447" i="66"/>
  <c r="P446" i="66"/>
  <c r="O446" i="66"/>
  <c r="N446" i="66"/>
  <c r="M446" i="66"/>
  <c r="L446" i="66"/>
  <c r="K446" i="66"/>
  <c r="J446" i="66"/>
  <c r="I446" i="66"/>
  <c r="H446" i="66"/>
  <c r="G446" i="66"/>
  <c r="D446" i="66"/>
  <c r="C446" i="66"/>
  <c r="B446" i="66"/>
  <c r="P445" i="66"/>
  <c r="O445" i="66"/>
  <c r="N445" i="66"/>
  <c r="M445" i="66"/>
  <c r="L445" i="66"/>
  <c r="K445" i="66"/>
  <c r="J445" i="66"/>
  <c r="I445" i="66"/>
  <c r="H445" i="66"/>
  <c r="G445" i="66"/>
  <c r="D445" i="66"/>
  <c r="C445" i="66"/>
  <c r="B445" i="66"/>
  <c r="P444" i="66"/>
  <c r="O444" i="66"/>
  <c r="N444" i="66"/>
  <c r="M444" i="66"/>
  <c r="L444" i="66"/>
  <c r="K444" i="66"/>
  <c r="J444" i="66"/>
  <c r="I444" i="66"/>
  <c r="H444" i="66"/>
  <c r="G444" i="66"/>
  <c r="D444" i="66"/>
  <c r="C444" i="66"/>
  <c r="B444" i="66"/>
  <c r="P443" i="66"/>
  <c r="O443" i="66"/>
  <c r="N443" i="66"/>
  <c r="M443" i="66"/>
  <c r="L443" i="66"/>
  <c r="K443" i="66"/>
  <c r="J443" i="66"/>
  <c r="I443" i="66"/>
  <c r="H443" i="66"/>
  <c r="G443" i="66"/>
  <c r="D443" i="66"/>
  <c r="C443" i="66"/>
  <c r="B443" i="66"/>
  <c r="P442" i="66"/>
  <c r="O442" i="66"/>
  <c r="N442" i="66"/>
  <c r="M442" i="66"/>
  <c r="L442" i="66"/>
  <c r="K442" i="66"/>
  <c r="J442" i="66"/>
  <c r="I442" i="66"/>
  <c r="H442" i="66"/>
  <c r="G442" i="66"/>
  <c r="D442" i="66"/>
  <c r="C442" i="66"/>
  <c r="B442" i="66"/>
  <c r="P441" i="66"/>
  <c r="O441" i="66"/>
  <c r="N441" i="66"/>
  <c r="M441" i="66"/>
  <c r="L441" i="66"/>
  <c r="K441" i="66"/>
  <c r="J441" i="66"/>
  <c r="I441" i="66"/>
  <c r="H441" i="66"/>
  <c r="G441" i="66"/>
  <c r="D441" i="66"/>
  <c r="C441" i="66"/>
  <c r="B441" i="66"/>
  <c r="P440" i="66"/>
  <c r="O440" i="66"/>
  <c r="N440" i="66"/>
  <c r="M440" i="66"/>
  <c r="L440" i="66"/>
  <c r="K440" i="66"/>
  <c r="J440" i="66"/>
  <c r="I440" i="66"/>
  <c r="H440" i="66"/>
  <c r="G440" i="66"/>
  <c r="D440" i="66"/>
  <c r="C440" i="66"/>
  <c r="B440" i="66"/>
  <c r="P439" i="66"/>
  <c r="O439" i="66"/>
  <c r="N439" i="66"/>
  <c r="M439" i="66"/>
  <c r="L439" i="66"/>
  <c r="K439" i="66"/>
  <c r="J439" i="66"/>
  <c r="I439" i="66"/>
  <c r="H439" i="66"/>
  <c r="G439" i="66"/>
  <c r="D439" i="66"/>
  <c r="C439" i="66"/>
  <c r="B439" i="66"/>
  <c r="P438" i="66"/>
  <c r="O438" i="66"/>
  <c r="N438" i="66"/>
  <c r="M438" i="66"/>
  <c r="L438" i="66"/>
  <c r="K438" i="66"/>
  <c r="J438" i="66"/>
  <c r="I438" i="66"/>
  <c r="H438" i="66"/>
  <c r="G438" i="66"/>
  <c r="D438" i="66"/>
  <c r="C438" i="66"/>
  <c r="B438" i="66"/>
  <c r="P437" i="66"/>
  <c r="O437" i="66"/>
  <c r="N437" i="66"/>
  <c r="M437" i="66"/>
  <c r="L437" i="66"/>
  <c r="K437" i="66"/>
  <c r="J437" i="66"/>
  <c r="I437" i="66"/>
  <c r="H437" i="66"/>
  <c r="G437" i="66"/>
  <c r="D437" i="66"/>
  <c r="C437" i="66"/>
  <c r="B437" i="66"/>
  <c r="P436" i="66"/>
  <c r="O436" i="66"/>
  <c r="N436" i="66"/>
  <c r="M436" i="66"/>
  <c r="L436" i="66"/>
  <c r="K436" i="66"/>
  <c r="J436" i="66"/>
  <c r="I436" i="66"/>
  <c r="H436" i="66"/>
  <c r="G436" i="66"/>
  <c r="D436" i="66"/>
  <c r="C436" i="66"/>
  <c r="B436" i="66"/>
  <c r="P25" i="66"/>
  <c r="O25" i="66"/>
  <c r="N25" i="66"/>
  <c r="M25" i="66"/>
  <c r="L25" i="66"/>
  <c r="K25" i="66"/>
  <c r="J25" i="66"/>
  <c r="I25" i="66"/>
  <c r="H25" i="66"/>
  <c r="G25" i="66"/>
  <c r="F25" i="66"/>
  <c r="E25" i="66"/>
  <c r="D25" i="66"/>
  <c r="C25" i="66"/>
  <c r="B25" i="66"/>
  <c r="P435" i="66"/>
  <c r="O435" i="66"/>
  <c r="N435" i="66"/>
  <c r="M435" i="66"/>
  <c r="L435" i="66"/>
  <c r="K435" i="66"/>
  <c r="J435" i="66"/>
  <c r="I435" i="66"/>
  <c r="H435" i="66"/>
  <c r="G435" i="66"/>
  <c r="D435" i="66"/>
  <c r="C435" i="66"/>
  <c r="B435" i="66"/>
  <c r="P434" i="66"/>
  <c r="O434" i="66"/>
  <c r="N434" i="66"/>
  <c r="M434" i="66"/>
  <c r="L434" i="66"/>
  <c r="K434" i="66"/>
  <c r="J434" i="66"/>
  <c r="I434" i="66"/>
  <c r="H434" i="66"/>
  <c r="G434" i="66"/>
  <c r="D434" i="66"/>
  <c r="C434" i="66"/>
  <c r="B434" i="66"/>
  <c r="P433" i="66"/>
  <c r="O433" i="66"/>
  <c r="N433" i="66"/>
  <c r="M433" i="66"/>
  <c r="L433" i="66"/>
  <c r="K433" i="66"/>
  <c r="J433" i="66"/>
  <c r="I433" i="66"/>
  <c r="H433" i="66"/>
  <c r="G433" i="66"/>
  <c r="D433" i="66"/>
  <c r="C433" i="66"/>
  <c r="B433" i="66"/>
  <c r="P432" i="66"/>
  <c r="O432" i="66"/>
  <c r="N432" i="66"/>
  <c r="M432" i="66"/>
  <c r="L432" i="66"/>
  <c r="K432" i="66"/>
  <c r="J432" i="66"/>
  <c r="I432" i="66"/>
  <c r="H432" i="66"/>
  <c r="G432" i="66"/>
  <c r="D432" i="66"/>
  <c r="C432" i="66"/>
  <c r="B432" i="66"/>
  <c r="P431" i="66"/>
  <c r="O431" i="66"/>
  <c r="N431" i="66"/>
  <c r="M431" i="66"/>
  <c r="L431" i="66"/>
  <c r="K431" i="66"/>
  <c r="J431" i="66"/>
  <c r="I431" i="66"/>
  <c r="H431" i="66"/>
  <c r="G431" i="66"/>
  <c r="D431" i="66"/>
  <c r="C431" i="66"/>
  <c r="B431" i="66"/>
  <c r="P430" i="66"/>
  <c r="O430" i="66"/>
  <c r="N430" i="66"/>
  <c r="M430" i="66"/>
  <c r="L430" i="66"/>
  <c r="K430" i="66"/>
  <c r="J430" i="66"/>
  <c r="I430" i="66"/>
  <c r="H430" i="66"/>
  <c r="G430" i="66"/>
  <c r="D430" i="66"/>
  <c r="C430" i="66"/>
  <c r="B430" i="66"/>
  <c r="P429" i="66"/>
  <c r="O429" i="66"/>
  <c r="N429" i="66"/>
  <c r="M429" i="66"/>
  <c r="L429" i="66"/>
  <c r="K429" i="66"/>
  <c r="J429" i="66"/>
  <c r="I429" i="66"/>
  <c r="H429" i="66"/>
  <c r="G429" i="66"/>
  <c r="D429" i="66"/>
  <c r="C429" i="66"/>
  <c r="B429" i="66"/>
  <c r="P24" i="66"/>
  <c r="O24" i="66"/>
  <c r="N24" i="66"/>
  <c r="M24" i="66"/>
  <c r="L24" i="66"/>
  <c r="K24" i="66"/>
  <c r="J24" i="66"/>
  <c r="I24" i="66"/>
  <c r="H24" i="66"/>
  <c r="G24" i="66"/>
  <c r="F24" i="66"/>
  <c r="E24" i="66"/>
  <c r="D24" i="66"/>
  <c r="C24" i="66"/>
  <c r="B24" i="66"/>
  <c r="P428" i="66"/>
  <c r="O428" i="66"/>
  <c r="N428" i="66"/>
  <c r="M428" i="66"/>
  <c r="L428" i="66"/>
  <c r="K428" i="66"/>
  <c r="J428" i="66"/>
  <c r="I428" i="66"/>
  <c r="H428" i="66"/>
  <c r="G428" i="66"/>
  <c r="D428" i="66"/>
  <c r="C428" i="66"/>
  <c r="B428" i="66"/>
  <c r="P427" i="66"/>
  <c r="O427" i="66"/>
  <c r="N427" i="66"/>
  <c r="M427" i="66"/>
  <c r="L427" i="66"/>
  <c r="K427" i="66"/>
  <c r="J427" i="66"/>
  <c r="I427" i="66"/>
  <c r="H427" i="66"/>
  <c r="G427" i="66"/>
  <c r="D427" i="66"/>
  <c r="C427" i="66"/>
  <c r="B427" i="66"/>
  <c r="P426" i="66"/>
  <c r="O426" i="66"/>
  <c r="N426" i="66"/>
  <c r="M426" i="66"/>
  <c r="L426" i="66"/>
  <c r="K426" i="66"/>
  <c r="J426" i="66"/>
  <c r="I426" i="66"/>
  <c r="H426" i="66"/>
  <c r="G426" i="66"/>
  <c r="D426" i="66"/>
  <c r="C426" i="66"/>
  <c r="B426" i="66"/>
  <c r="P425" i="66"/>
  <c r="O425" i="66"/>
  <c r="N425" i="66"/>
  <c r="M425" i="66"/>
  <c r="L425" i="66"/>
  <c r="K425" i="66"/>
  <c r="J425" i="66"/>
  <c r="I425" i="66"/>
  <c r="H425" i="66"/>
  <c r="G425" i="66"/>
  <c r="D425" i="66"/>
  <c r="C425" i="66"/>
  <c r="B425" i="66"/>
  <c r="P424" i="66"/>
  <c r="O424" i="66"/>
  <c r="N424" i="66"/>
  <c r="M424" i="66"/>
  <c r="L424" i="66"/>
  <c r="K424" i="66"/>
  <c r="J424" i="66"/>
  <c r="I424" i="66"/>
  <c r="H424" i="66"/>
  <c r="G424" i="66"/>
  <c r="D424" i="66"/>
  <c r="C424" i="66"/>
  <c r="B424" i="66"/>
  <c r="P423" i="66"/>
  <c r="O423" i="66"/>
  <c r="N423" i="66"/>
  <c r="M423" i="66"/>
  <c r="L423" i="66"/>
  <c r="K423" i="66"/>
  <c r="J423" i="66"/>
  <c r="I423" i="66"/>
  <c r="H423" i="66"/>
  <c r="G423" i="66"/>
  <c r="D423" i="66"/>
  <c r="C423" i="66"/>
  <c r="B423" i="66"/>
  <c r="P422" i="66"/>
  <c r="O422" i="66"/>
  <c r="N422" i="66"/>
  <c r="M422" i="66"/>
  <c r="L422" i="66"/>
  <c r="K422" i="66"/>
  <c r="J422" i="66"/>
  <c r="I422" i="66"/>
  <c r="H422" i="66"/>
  <c r="G422" i="66"/>
  <c r="D422" i="66"/>
  <c r="C422" i="66"/>
  <c r="B422" i="66"/>
  <c r="P421" i="66"/>
  <c r="O421" i="66"/>
  <c r="N421" i="66"/>
  <c r="M421" i="66"/>
  <c r="L421" i="66"/>
  <c r="K421" i="66"/>
  <c r="J421" i="66"/>
  <c r="I421" i="66"/>
  <c r="H421" i="66"/>
  <c r="G421" i="66"/>
  <c r="D421" i="66"/>
  <c r="C421" i="66"/>
  <c r="B421" i="66"/>
  <c r="P23" i="66"/>
  <c r="O23" i="66"/>
  <c r="N23" i="66"/>
  <c r="M23" i="66"/>
  <c r="L23" i="66"/>
  <c r="K23" i="66"/>
  <c r="J23" i="66"/>
  <c r="I23" i="66"/>
  <c r="H23" i="66"/>
  <c r="G23" i="66"/>
  <c r="F23" i="66"/>
  <c r="E23" i="66"/>
  <c r="D23" i="66"/>
  <c r="C23" i="66"/>
  <c r="B23" i="66"/>
  <c r="P420" i="66"/>
  <c r="O420" i="66"/>
  <c r="N420" i="66"/>
  <c r="M420" i="66"/>
  <c r="L420" i="66"/>
  <c r="K420" i="66"/>
  <c r="J420" i="66"/>
  <c r="I420" i="66"/>
  <c r="H420" i="66"/>
  <c r="G420" i="66"/>
  <c r="D420" i="66"/>
  <c r="C420" i="66"/>
  <c r="B420" i="66"/>
  <c r="P419" i="66"/>
  <c r="O419" i="66"/>
  <c r="N419" i="66"/>
  <c r="M419" i="66"/>
  <c r="L419" i="66"/>
  <c r="K419" i="66"/>
  <c r="J419" i="66"/>
  <c r="I419" i="66"/>
  <c r="H419" i="66"/>
  <c r="G419" i="66"/>
  <c r="D419" i="66"/>
  <c r="C419" i="66"/>
  <c r="B419" i="66"/>
  <c r="P418" i="66"/>
  <c r="O418" i="66"/>
  <c r="N418" i="66"/>
  <c r="M418" i="66"/>
  <c r="L418" i="66"/>
  <c r="K418" i="66"/>
  <c r="J418" i="66"/>
  <c r="I418" i="66"/>
  <c r="H418" i="66"/>
  <c r="G418" i="66"/>
  <c r="D418" i="66"/>
  <c r="C418" i="66"/>
  <c r="B418" i="66"/>
  <c r="P417" i="66"/>
  <c r="O417" i="66"/>
  <c r="N417" i="66"/>
  <c r="M417" i="66"/>
  <c r="L417" i="66"/>
  <c r="K417" i="66"/>
  <c r="J417" i="66"/>
  <c r="I417" i="66"/>
  <c r="H417" i="66"/>
  <c r="G417" i="66"/>
  <c r="D417" i="66"/>
  <c r="C417" i="66"/>
  <c r="B417" i="66"/>
  <c r="P416" i="66"/>
  <c r="O416" i="66"/>
  <c r="N416" i="66"/>
  <c r="M416" i="66"/>
  <c r="L416" i="66"/>
  <c r="K416" i="66"/>
  <c r="J416" i="66"/>
  <c r="I416" i="66"/>
  <c r="H416" i="66"/>
  <c r="G416" i="66"/>
  <c r="D416" i="66"/>
  <c r="C416" i="66"/>
  <c r="B416" i="66"/>
  <c r="P415" i="66"/>
  <c r="O415" i="66"/>
  <c r="N415" i="66"/>
  <c r="M415" i="66"/>
  <c r="L415" i="66"/>
  <c r="K415" i="66"/>
  <c r="J415" i="66"/>
  <c r="I415" i="66"/>
  <c r="H415" i="66"/>
  <c r="G415" i="66"/>
  <c r="D415" i="66"/>
  <c r="C415" i="66"/>
  <c r="B415" i="66"/>
  <c r="P414" i="66"/>
  <c r="O414" i="66"/>
  <c r="N414" i="66"/>
  <c r="M414" i="66"/>
  <c r="L414" i="66"/>
  <c r="K414" i="66"/>
  <c r="J414" i="66"/>
  <c r="I414" i="66"/>
  <c r="H414" i="66"/>
  <c r="G414" i="66"/>
  <c r="D414" i="66"/>
  <c r="C414" i="66"/>
  <c r="B414" i="66"/>
  <c r="P413" i="66"/>
  <c r="O413" i="66"/>
  <c r="N413" i="66"/>
  <c r="M413" i="66"/>
  <c r="L413" i="66"/>
  <c r="K413" i="66"/>
  <c r="J413" i="66"/>
  <c r="I413" i="66"/>
  <c r="H413" i="66"/>
  <c r="G413" i="66"/>
  <c r="D413" i="66"/>
  <c r="C413" i="66"/>
  <c r="B413" i="66"/>
  <c r="P412" i="66"/>
  <c r="O412" i="66"/>
  <c r="N412" i="66"/>
  <c r="M412" i="66"/>
  <c r="L412" i="66"/>
  <c r="K412" i="66"/>
  <c r="J412" i="66"/>
  <c r="I412" i="66"/>
  <c r="H412" i="66"/>
  <c r="G412" i="66"/>
  <c r="D412" i="66"/>
  <c r="C412" i="66"/>
  <c r="B412" i="66"/>
  <c r="P411" i="66"/>
  <c r="O411" i="66"/>
  <c r="N411" i="66"/>
  <c r="M411" i="66"/>
  <c r="L411" i="66"/>
  <c r="K411" i="66"/>
  <c r="J411" i="66"/>
  <c r="I411" i="66"/>
  <c r="H411" i="66"/>
  <c r="G411" i="66"/>
  <c r="D411" i="66"/>
  <c r="C411" i="66"/>
  <c r="B411" i="66"/>
  <c r="P410" i="66"/>
  <c r="O410" i="66"/>
  <c r="N410" i="66"/>
  <c r="M410" i="66"/>
  <c r="L410" i="66"/>
  <c r="K410" i="66"/>
  <c r="J410" i="66"/>
  <c r="I410" i="66"/>
  <c r="H410" i="66"/>
  <c r="G410" i="66"/>
  <c r="D410" i="66"/>
  <c r="C410" i="66"/>
  <c r="B410" i="66"/>
  <c r="P22" i="66"/>
  <c r="O22" i="66"/>
  <c r="N22" i="66"/>
  <c r="M22" i="66"/>
  <c r="L22" i="66"/>
  <c r="K22" i="66"/>
  <c r="J22" i="66"/>
  <c r="I22" i="66"/>
  <c r="H22" i="66"/>
  <c r="G22" i="66"/>
  <c r="F22" i="66"/>
  <c r="E22" i="66"/>
  <c r="D22" i="66"/>
  <c r="C22" i="66"/>
  <c r="B22" i="66"/>
  <c r="P409" i="66"/>
  <c r="O409" i="66"/>
  <c r="N409" i="66"/>
  <c r="M409" i="66"/>
  <c r="L409" i="66"/>
  <c r="K409" i="66"/>
  <c r="J409" i="66"/>
  <c r="I409" i="66"/>
  <c r="H409" i="66"/>
  <c r="G409" i="66"/>
  <c r="D409" i="66"/>
  <c r="C409" i="66"/>
  <c r="B409" i="66"/>
  <c r="P408" i="66"/>
  <c r="O408" i="66"/>
  <c r="N408" i="66"/>
  <c r="M408" i="66"/>
  <c r="L408" i="66"/>
  <c r="K408" i="66"/>
  <c r="J408" i="66"/>
  <c r="I408" i="66"/>
  <c r="H408" i="66"/>
  <c r="G408" i="66"/>
  <c r="D408" i="66"/>
  <c r="C408" i="66"/>
  <c r="B408" i="66"/>
  <c r="P407" i="66"/>
  <c r="O407" i="66"/>
  <c r="N407" i="66"/>
  <c r="M407" i="66"/>
  <c r="L407" i="66"/>
  <c r="K407" i="66"/>
  <c r="J407" i="66"/>
  <c r="I407" i="66"/>
  <c r="H407" i="66"/>
  <c r="G407" i="66"/>
  <c r="D407" i="66"/>
  <c r="C407" i="66"/>
  <c r="B407" i="66"/>
  <c r="P406" i="66"/>
  <c r="O406" i="66"/>
  <c r="N406" i="66"/>
  <c r="M406" i="66"/>
  <c r="L406" i="66"/>
  <c r="K406" i="66"/>
  <c r="J406" i="66"/>
  <c r="I406" i="66"/>
  <c r="H406" i="66"/>
  <c r="G406" i="66"/>
  <c r="D406" i="66"/>
  <c r="C406" i="66"/>
  <c r="B406" i="66"/>
  <c r="P405" i="66"/>
  <c r="O405" i="66"/>
  <c r="N405" i="66"/>
  <c r="M405" i="66"/>
  <c r="L405" i="66"/>
  <c r="K405" i="66"/>
  <c r="J405" i="66"/>
  <c r="I405" i="66"/>
  <c r="H405" i="66"/>
  <c r="G405" i="66"/>
  <c r="D405" i="66"/>
  <c r="C405" i="66"/>
  <c r="B405" i="66"/>
  <c r="P404" i="66"/>
  <c r="O404" i="66"/>
  <c r="N404" i="66"/>
  <c r="M404" i="66"/>
  <c r="L404" i="66"/>
  <c r="K404" i="66"/>
  <c r="J404" i="66"/>
  <c r="I404" i="66"/>
  <c r="H404" i="66"/>
  <c r="G404" i="66"/>
  <c r="D404" i="66"/>
  <c r="C404" i="66"/>
  <c r="B404" i="66"/>
  <c r="P403" i="66"/>
  <c r="O403" i="66"/>
  <c r="N403" i="66"/>
  <c r="M403" i="66"/>
  <c r="L403" i="66"/>
  <c r="K403" i="66"/>
  <c r="J403" i="66"/>
  <c r="I403" i="66"/>
  <c r="H403" i="66"/>
  <c r="G403" i="66"/>
  <c r="D403" i="66"/>
  <c r="C403" i="66"/>
  <c r="B403" i="66"/>
  <c r="P402" i="66"/>
  <c r="O402" i="66"/>
  <c r="N402" i="66"/>
  <c r="M402" i="66"/>
  <c r="L402" i="66"/>
  <c r="K402" i="66"/>
  <c r="J402" i="66"/>
  <c r="I402" i="66"/>
  <c r="H402" i="66"/>
  <c r="G402" i="66"/>
  <c r="D402" i="66"/>
  <c r="C402" i="66"/>
  <c r="B402" i="66"/>
  <c r="P401" i="66"/>
  <c r="O401" i="66"/>
  <c r="N401" i="66"/>
  <c r="M401" i="66"/>
  <c r="L401" i="66"/>
  <c r="K401" i="66"/>
  <c r="J401" i="66"/>
  <c r="I401" i="66"/>
  <c r="H401" i="66"/>
  <c r="G401" i="66"/>
  <c r="D401" i="66"/>
  <c r="C401" i="66"/>
  <c r="B401" i="66"/>
  <c r="P400" i="66"/>
  <c r="O400" i="66"/>
  <c r="N400" i="66"/>
  <c r="M400" i="66"/>
  <c r="L400" i="66"/>
  <c r="K400" i="66"/>
  <c r="J400" i="66"/>
  <c r="I400" i="66"/>
  <c r="H400" i="66"/>
  <c r="G400" i="66"/>
  <c r="D400" i="66"/>
  <c r="C400" i="66"/>
  <c r="B400" i="66"/>
  <c r="P399" i="66"/>
  <c r="O399" i="66"/>
  <c r="N399" i="66"/>
  <c r="M399" i="66"/>
  <c r="L399" i="66"/>
  <c r="K399" i="66"/>
  <c r="J399" i="66"/>
  <c r="I399" i="66"/>
  <c r="H399" i="66"/>
  <c r="G399" i="66"/>
  <c r="D399" i="66"/>
  <c r="C399" i="66"/>
  <c r="B399" i="66"/>
  <c r="P398" i="66"/>
  <c r="O398" i="66"/>
  <c r="N398" i="66"/>
  <c r="M398" i="66"/>
  <c r="L398" i="66"/>
  <c r="K398" i="66"/>
  <c r="J398" i="66"/>
  <c r="I398" i="66"/>
  <c r="H398" i="66"/>
  <c r="G398" i="66"/>
  <c r="D398" i="66"/>
  <c r="C398" i="66"/>
  <c r="B398" i="66"/>
  <c r="P397" i="66"/>
  <c r="O397" i="66"/>
  <c r="N397" i="66"/>
  <c r="M397" i="66"/>
  <c r="L397" i="66"/>
  <c r="K397" i="66"/>
  <c r="J397" i="66"/>
  <c r="I397" i="66"/>
  <c r="H397" i="66"/>
  <c r="G397" i="66"/>
  <c r="D397" i="66"/>
  <c r="C397" i="66"/>
  <c r="B397" i="66"/>
  <c r="P396" i="66"/>
  <c r="O396" i="66"/>
  <c r="N396" i="66"/>
  <c r="M396" i="66"/>
  <c r="L396" i="66"/>
  <c r="K396" i="66"/>
  <c r="J396" i="66"/>
  <c r="I396" i="66"/>
  <c r="H396" i="66"/>
  <c r="G396" i="66"/>
  <c r="D396" i="66"/>
  <c r="C396" i="66"/>
  <c r="B396" i="66"/>
  <c r="P395" i="66"/>
  <c r="O395" i="66"/>
  <c r="N395" i="66"/>
  <c r="M395" i="66"/>
  <c r="L395" i="66"/>
  <c r="K395" i="66"/>
  <c r="J395" i="66"/>
  <c r="I395" i="66"/>
  <c r="H395" i="66"/>
  <c r="G395" i="66"/>
  <c r="D395" i="66"/>
  <c r="C395" i="66"/>
  <c r="B395" i="66"/>
  <c r="P21" i="66"/>
  <c r="O21" i="66"/>
  <c r="N21" i="66"/>
  <c r="M21" i="66"/>
  <c r="L21" i="66"/>
  <c r="K21" i="66"/>
  <c r="J21" i="66"/>
  <c r="I21" i="66"/>
  <c r="H21" i="66"/>
  <c r="G21" i="66"/>
  <c r="F21" i="66"/>
  <c r="E21" i="66"/>
  <c r="D21" i="66"/>
  <c r="C21" i="66"/>
  <c r="B21" i="66"/>
  <c r="P388" i="66"/>
  <c r="O388" i="66"/>
  <c r="N388" i="66"/>
  <c r="M388" i="66"/>
  <c r="L388" i="66"/>
  <c r="K388" i="66"/>
  <c r="J388" i="66"/>
  <c r="I388" i="66"/>
  <c r="H388" i="66"/>
  <c r="G388" i="66"/>
  <c r="D388" i="66"/>
  <c r="C388" i="66"/>
  <c r="B388" i="66"/>
  <c r="P387" i="66"/>
  <c r="O387" i="66"/>
  <c r="N387" i="66"/>
  <c r="M387" i="66"/>
  <c r="L387" i="66"/>
  <c r="K387" i="66"/>
  <c r="J387" i="66"/>
  <c r="I387" i="66"/>
  <c r="H387" i="66"/>
  <c r="G387" i="66"/>
  <c r="D387" i="66"/>
  <c r="C387" i="66"/>
  <c r="B387" i="66"/>
  <c r="P386" i="66"/>
  <c r="O386" i="66"/>
  <c r="N386" i="66"/>
  <c r="M386" i="66"/>
  <c r="L386" i="66"/>
  <c r="K386" i="66"/>
  <c r="J386" i="66"/>
  <c r="I386" i="66"/>
  <c r="H386" i="66"/>
  <c r="G386" i="66"/>
  <c r="D386" i="66"/>
  <c r="C386" i="66"/>
  <c r="B386" i="66"/>
  <c r="P385" i="66"/>
  <c r="O385" i="66"/>
  <c r="N385" i="66"/>
  <c r="M385" i="66"/>
  <c r="L385" i="66"/>
  <c r="K385" i="66"/>
  <c r="J385" i="66"/>
  <c r="I385" i="66"/>
  <c r="H385" i="66"/>
  <c r="G385" i="66"/>
  <c r="D385" i="66"/>
  <c r="C385" i="66"/>
  <c r="B385" i="66"/>
  <c r="P384" i="66"/>
  <c r="O384" i="66"/>
  <c r="N384" i="66"/>
  <c r="M384" i="66"/>
  <c r="L384" i="66"/>
  <c r="K384" i="66"/>
  <c r="J384" i="66"/>
  <c r="I384" i="66"/>
  <c r="H384" i="66"/>
  <c r="G384" i="66"/>
  <c r="D384" i="66"/>
  <c r="C384" i="66"/>
  <c r="B384" i="66"/>
  <c r="P383" i="66"/>
  <c r="O383" i="66"/>
  <c r="N383" i="66"/>
  <c r="M383" i="66"/>
  <c r="L383" i="66"/>
  <c r="K383" i="66"/>
  <c r="J383" i="66"/>
  <c r="I383" i="66"/>
  <c r="H383" i="66"/>
  <c r="G383" i="66"/>
  <c r="D383" i="66"/>
  <c r="C383" i="66"/>
  <c r="B383" i="66"/>
  <c r="P382" i="66"/>
  <c r="O382" i="66"/>
  <c r="N382" i="66"/>
  <c r="M382" i="66"/>
  <c r="L382" i="66"/>
  <c r="K382" i="66"/>
  <c r="J382" i="66"/>
  <c r="I382" i="66"/>
  <c r="H382" i="66"/>
  <c r="G382" i="66"/>
  <c r="D382" i="66"/>
  <c r="C382" i="66"/>
  <c r="B382" i="66"/>
  <c r="P381" i="66"/>
  <c r="O381" i="66"/>
  <c r="N381" i="66"/>
  <c r="M381" i="66"/>
  <c r="L381" i="66"/>
  <c r="K381" i="66"/>
  <c r="J381" i="66"/>
  <c r="I381" i="66"/>
  <c r="H381" i="66"/>
  <c r="G381" i="66"/>
  <c r="D381" i="66"/>
  <c r="C381" i="66"/>
  <c r="B381" i="66"/>
  <c r="P380" i="66"/>
  <c r="O380" i="66"/>
  <c r="N380" i="66"/>
  <c r="M380" i="66"/>
  <c r="L380" i="66"/>
  <c r="K380" i="66"/>
  <c r="J380" i="66"/>
  <c r="I380" i="66"/>
  <c r="H380" i="66"/>
  <c r="G380" i="66"/>
  <c r="D380" i="66"/>
  <c r="C380" i="66"/>
  <c r="B380" i="66"/>
  <c r="P379" i="66"/>
  <c r="O379" i="66"/>
  <c r="N379" i="66"/>
  <c r="M379" i="66"/>
  <c r="L379" i="66"/>
  <c r="K379" i="66"/>
  <c r="J379" i="66"/>
  <c r="I379" i="66"/>
  <c r="H379" i="66"/>
  <c r="G379" i="66"/>
  <c r="D379" i="66"/>
  <c r="C379" i="66"/>
  <c r="B379" i="66"/>
  <c r="P378" i="66"/>
  <c r="O378" i="66"/>
  <c r="N378" i="66"/>
  <c r="M378" i="66"/>
  <c r="L378" i="66"/>
  <c r="K378" i="66"/>
  <c r="J378" i="66"/>
  <c r="I378" i="66"/>
  <c r="H378" i="66"/>
  <c r="G378" i="66"/>
  <c r="D378" i="66"/>
  <c r="C378" i="66"/>
  <c r="B378" i="66"/>
  <c r="P377" i="66"/>
  <c r="O377" i="66"/>
  <c r="N377" i="66"/>
  <c r="M377" i="66"/>
  <c r="L377" i="66"/>
  <c r="K377" i="66"/>
  <c r="J377" i="66"/>
  <c r="I377" i="66"/>
  <c r="H377" i="66"/>
  <c r="G377" i="66"/>
  <c r="D377" i="66"/>
  <c r="C377" i="66"/>
  <c r="B377" i="66"/>
  <c r="P376" i="66"/>
  <c r="O376" i="66"/>
  <c r="N376" i="66"/>
  <c r="M376" i="66"/>
  <c r="L376" i="66"/>
  <c r="K376" i="66"/>
  <c r="J376" i="66"/>
  <c r="I376" i="66"/>
  <c r="H376" i="66"/>
  <c r="G376" i="66"/>
  <c r="D376" i="66"/>
  <c r="C376" i="66"/>
  <c r="B376" i="66"/>
  <c r="P375" i="66"/>
  <c r="O375" i="66"/>
  <c r="N375" i="66"/>
  <c r="M375" i="66"/>
  <c r="L375" i="66"/>
  <c r="K375" i="66"/>
  <c r="J375" i="66"/>
  <c r="I375" i="66"/>
  <c r="H375" i="66"/>
  <c r="G375" i="66"/>
  <c r="D375" i="66"/>
  <c r="C375" i="66"/>
  <c r="B375" i="66"/>
  <c r="P374" i="66"/>
  <c r="O374" i="66"/>
  <c r="N374" i="66"/>
  <c r="M374" i="66"/>
  <c r="L374" i="66"/>
  <c r="K374" i="66"/>
  <c r="J374" i="66"/>
  <c r="I374" i="66"/>
  <c r="H374" i="66"/>
  <c r="G374" i="66"/>
  <c r="D374" i="66"/>
  <c r="C374" i="66"/>
  <c r="B374" i="66"/>
  <c r="P373" i="66"/>
  <c r="O373" i="66"/>
  <c r="N373" i="66"/>
  <c r="M373" i="66"/>
  <c r="L373" i="66"/>
  <c r="K373" i="66"/>
  <c r="J373" i="66"/>
  <c r="I373" i="66"/>
  <c r="H373" i="66"/>
  <c r="G373" i="66"/>
  <c r="D373" i="66"/>
  <c r="C373" i="66"/>
  <c r="B373" i="66"/>
  <c r="P372" i="66"/>
  <c r="O372" i="66"/>
  <c r="N372" i="66"/>
  <c r="M372" i="66"/>
  <c r="L372" i="66"/>
  <c r="K372" i="66"/>
  <c r="J372" i="66"/>
  <c r="I372" i="66"/>
  <c r="H372" i="66"/>
  <c r="G372" i="66"/>
  <c r="D372" i="66"/>
  <c r="C372" i="66"/>
  <c r="B372" i="66"/>
  <c r="P371" i="66"/>
  <c r="O371" i="66"/>
  <c r="N371" i="66"/>
  <c r="M371" i="66"/>
  <c r="L371" i="66"/>
  <c r="K371" i="66"/>
  <c r="J371" i="66"/>
  <c r="I371" i="66"/>
  <c r="H371" i="66"/>
  <c r="G371" i="66"/>
  <c r="D371" i="66"/>
  <c r="C371" i="66"/>
  <c r="B371" i="66"/>
  <c r="P370" i="66"/>
  <c r="O370" i="66"/>
  <c r="N370" i="66"/>
  <c r="M370" i="66"/>
  <c r="L370" i="66"/>
  <c r="K370" i="66"/>
  <c r="J370" i="66"/>
  <c r="I370" i="66"/>
  <c r="H370" i="66"/>
  <c r="G370" i="66"/>
  <c r="D370" i="66"/>
  <c r="C370" i="66"/>
  <c r="B370" i="66"/>
  <c r="P369" i="66"/>
  <c r="O369" i="66"/>
  <c r="N369" i="66"/>
  <c r="M369" i="66"/>
  <c r="L369" i="66"/>
  <c r="K369" i="66"/>
  <c r="J369" i="66"/>
  <c r="I369" i="66"/>
  <c r="H369" i="66"/>
  <c r="G369" i="66"/>
  <c r="D369" i="66"/>
  <c r="C369" i="66"/>
  <c r="B369" i="66"/>
  <c r="P368" i="66"/>
  <c r="O368" i="66"/>
  <c r="N368" i="66"/>
  <c r="M368" i="66"/>
  <c r="L368" i="66"/>
  <c r="K368" i="66"/>
  <c r="J368" i="66"/>
  <c r="I368" i="66"/>
  <c r="H368" i="66"/>
  <c r="G368" i="66"/>
  <c r="D368" i="66"/>
  <c r="C368" i="66"/>
  <c r="B368" i="66"/>
  <c r="P20" i="66"/>
  <c r="O20" i="66"/>
  <c r="N20" i="66"/>
  <c r="M20" i="66"/>
  <c r="L20" i="66"/>
  <c r="K20" i="66"/>
  <c r="J20" i="66"/>
  <c r="I20" i="66"/>
  <c r="H20" i="66"/>
  <c r="G20" i="66"/>
  <c r="F20" i="66"/>
  <c r="E20" i="66"/>
  <c r="D20" i="66"/>
  <c r="C20" i="66"/>
  <c r="B20" i="66"/>
  <c r="P367" i="66"/>
  <c r="O367" i="66"/>
  <c r="N367" i="66"/>
  <c r="M367" i="66"/>
  <c r="L367" i="66"/>
  <c r="K367" i="66"/>
  <c r="J367" i="66"/>
  <c r="I367" i="66"/>
  <c r="H367" i="66"/>
  <c r="G367" i="66"/>
  <c r="D367" i="66"/>
  <c r="C367" i="66"/>
  <c r="B367" i="66"/>
  <c r="P366" i="66"/>
  <c r="O366" i="66"/>
  <c r="N366" i="66"/>
  <c r="M366" i="66"/>
  <c r="L366" i="66"/>
  <c r="K366" i="66"/>
  <c r="J366" i="66"/>
  <c r="I366" i="66"/>
  <c r="H366" i="66"/>
  <c r="G366" i="66"/>
  <c r="D366" i="66"/>
  <c r="C366" i="66"/>
  <c r="B366" i="66"/>
  <c r="P365" i="66"/>
  <c r="O365" i="66"/>
  <c r="N365" i="66"/>
  <c r="M365" i="66"/>
  <c r="L365" i="66"/>
  <c r="K365" i="66"/>
  <c r="J365" i="66"/>
  <c r="I365" i="66"/>
  <c r="H365" i="66"/>
  <c r="G365" i="66"/>
  <c r="D365" i="66"/>
  <c r="C365" i="66"/>
  <c r="B365" i="66"/>
  <c r="P364" i="66"/>
  <c r="O364" i="66"/>
  <c r="N364" i="66"/>
  <c r="M364" i="66"/>
  <c r="L364" i="66"/>
  <c r="K364" i="66"/>
  <c r="J364" i="66"/>
  <c r="I364" i="66"/>
  <c r="H364" i="66"/>
  <c r="G364" i="66"/>
  <c r="D364" i="66"/>
  <c r="C364" i="66"/>
  <c r="B364" i="66"/>
  <c r="P363" i="66"/>
  <c r="O363" i="66"/>
  <c r="N363" i="66"/>
  <c r="M363" i="66"/>
  <c r="L363" i="66"/>
  <c r="K363" i="66"/>
  <c r="J363" i="66"/>
  <c r="I363" i="66"/>
  <c r="H363" i="66"/>
  <c r="G363" i="66"/>
  <c r="D363" i="66"/>
  <c r="C363" i="66"/>
  <c r="B363" i="66"/>
  <c r="P362" i="66"/>
  <c r="O362" i="66"/>
  <c r="N362" i="66"/>
  <c r="M362" i="66"/>
  <c r="L362" i="66"/>
  <c r="K362" i="66"/>
  <c r="J362" i="66"/>
  <c r="I362" i="66"/>
  <c r="H362" i="66"/>
  <c r="G362" i="66"/>
  <c r="D362" i="66"/>
  <c r="C362" i="66"/>
  <c r="B362" i="66"/>
  <c r="P361" i="66"/>
  <c r="O361" i="66"/>
  <c r="N361" i="66"/>
  <c r="M361" i="66"/>
  <c r="L361" i="66"/>
  <c r="K361" i="66"/>
  <c r="J361" i="66"/>
  <c r="I361" i="66"/>
  <c r="H361" i="66"/>
  <c r="G361" i="66"/>
  <c r="D361" i="66"/>
  <c r="C361" i="66"/>
  <c r="B361" i="66"/>
  <c r="P360" i="66"/>
  <c r="O360" i="66"/>
  <c r="N360" i="66"/>
  <c r="M360" i="66"/>
  <c r="L360" i="66"/>
  <c r="K360" i="66"/>
  <c r="J360" i="66"/>
  <c r="I360" i="66"/>
  <c r="H360" i="66"/>
  <c r="G360" i="66"/>
  <c r="D360" i="66"/>
  <c r="C360" i="66"/>
  <c r="B360" i="66"/>
  <c r="P359" i="66"/>
  <c r="O359" i="66"/>
  <c r="N359" i="66"/>
  <c r="M359" i="66"/>
  <c r="L359" i="66"/>
  <c r="K359" i="66"/>
  <c r="J359" i="66"/>
  <c r="I359" i="66"/>
  <c r="H359" i="66"/>
  <c r="G359" i="66"/>
  <c r="D359" i="66"/>
  <c r="C359" i="66"/>
  <c r="B359" i="66"/>
  <c r="P358" i="66"/>
  <c r="O358" i="66"/>
  <c r="N358" i="66"/>
  <c r="M358" i="66"/>
  <c r="L358" i="66"/>
  <c r="K358" i="66"/>
  <c r="J358" i="66"/>
  <c r="I358" i="66"/>
  <c r="H358" i="66"/>
  <c r="G358" i="66"/>
  <c r="D358" i="66"/>
  <c r="C358" i="66"/>
  <c r="B358" i="66"/>
  <c r="P357" i="66"/>
  <c r="O357" i="66"/>
  <c r="N357" i="66"/>
  <c r="M357" i="66"/>
  <c r="L357" i="66"/>
  <c r="K357" i="66"/>
  <c r="J357" i="66"/>
  <c r="I357" i="66"/>
  <c r="H357" i="66"/>
  <c r="G357" i="66"/>
  <c r="D357" i="66"/>
  <c r="C357" i="66"/>
  <c r="B357" i="66"/>
  <c r="P356" i="66"/>
  <c r="O356" i="66"/>
  <c r="N356" i="66"/>
  <c r="M356" i="66"/>
  <c r="L356" i="66"/>
  <c r="K356" i="66"/>
  <c r="J356" i="66"/>
  <c r="I356" i="66"/>
  <c r="H356" i="66"/>
  <c r="G356" i="66"/>
  <c r="D356" i="66"/>
  <c r="C356" i="66"/>
  <c r="B356" i="66"/>
  <c r="P355" i="66"/>
  <c r="O355" i="66"/>
  <c r="N355" i="66"/>
  <c r="M355" i="66"/>
  <c r="L355" i="66"/>
  <c r="K355" i="66"/>
  <c r="J355" i="66"/>
  <c r="I355" i="66"/>
  <c r="H355" i="66"/>
  <c r="G355" i="66"/>
  <c r="D355" i="66"/>
  <c r="C355" i="66"/>
  <c r="B355" i="66"/>
  <c r="P354" i="66"/>
  <c r="O354" i="66"/>
  <c r="N354" i="66"/>
  <c r="M354" i="66"/>
  <c r="L354" i="66"/>
  <c r="K354" i="66"/>
  <c r="J354" i="66"/>
  <c r="I354" i="66"/>
  <c r="H354" i="66"/>
  <c r="G354" i="66"/>
  <c r="D354" i="66"/>
  <c r="C354" i="66"/>
  <c r="B354" i="66"/>
  <c r="P353" i="66"/>
  <c r="O353" i="66"/>
  <c r="N353" i="66"/>
  <c r="M353" i="66"/>
  <c r="L353" i="66"/>
  <c r="K353" i="66"/>
  <c r="J353" i="66"/>
  <c r="I353" i="66"/>
  <c r="H353" i="66"/>
  <c r="G353" i="66"/>
  <c r="D353" i="66"/>
  <c r="C353" i="66"/>
  <c r="B353" i="66"/>
  <c r="P352" i="66"/>
  <c r="O352" i="66"/>
  <c r="N352" i="66"/>
  <c r="M352" i="66"/>
  <c r="L352" i="66"/>
  <c r="K352" i="66"/>
  <c r="J352" i="66"/>
  <c r="I352" i="66"/>
  <c r="H352" i="66"/>
  <c r="G352" i="66"/>
  <c r="D352" i="66"/>
  <c r="C352" i="66"/>
  <c r="B352" i="66"/>
  <c r="P351" i="66"/>
  <c r="O351" i="66"/>
  <c r="N351" i="66"/>
  <c r="M351" i="66"/>
  <c r="L351" i="66"/>
  <c r="K351" i="66"/>
  <c r="J351" i="66"/>
  <c r="I351" i="66"/>
  <c r="H351" i="66"/>
  <c r="G351" i="66"/>
  <c r="D351" i="66"/>
  <c r="C351" i="66"/>
  <c r="B351" i="66"/>
  <c r="P350" i="66"/>
  <c r="O350" i="66"/>
  <c r="N350" i="66"/>
  <c r="M350" i="66"/>
  <c r="L350" i="66"/>
  <c r="K350" i="66"/>
  <c r="J350" i="66"/>
  <c r="I350" i="66"/>
  <c r="H350" i="66"/>
  <c r="G350" i="66"/>
  <c r="D350" i="66"/>
  <c r="C350" i="66"/>
  <c r="B350" i="66"/>
  <c r="P349" i="66"/>
  <c r="O349" i="66"/>
  <c r="N349" i="66"/>
  <c r="M349" i="66"/>
  <c r="L349" i="66"/>
  <c r="K349" i="66"/>
  <c r="J349" i="66"/>
  <c r="I349" i="66"/>
  <c r="H349" i="66"/>
  <c r="G349" i="66"/>
  <c r="D349" i="66"/>
  <c r="C349" i="66"/>
  <c r="B349" i="66"/>
  <c r="P348" i="66"/>
  <c r="O348" i="66"/>
  <c r="N348" i="66"/>
  <c r="M348" i="66"/>
  <c r="L348" i="66"/>
  <c r="K348" i="66"/>
  <c r="J348" i="66"/>
  <c r="I348" i="66"/>
  <c r="H348" i="66"/>
  <c r="G348" i="66"/>
  <c r="D348" i="66"/>
  <c r="C348" i="66"/>
  <c r="B348" i="66"/>
  <c r="P347" i="66"/>
  <c r="O347" i="66"/>
  <c r="N347" i="66"/>
  <c r="M347" i="66"/>
  <c r="L347" i="66"/>
  <c r="K347" i="66"/>
  <c r="J347" i="66"/>
  <c r="I347" i="66"/>
  <c r="H347" i="66"/>
  <c r="G347" i="66"/>
  <c r="D347" i="66"/>
  <c r="C347" i="66"/>
  <c r="B347" i="66"/>
  <c r="P19" i="66"/>
  <c r="O19" i="66"/>
  <c r="N19" i="66"/>
  <c r="M19" i="66"/>
  <c r="L19" i="66"/>
  <c r="K19" i="66"/>
  <c r="J19" i="66"/>
  <c r="I19" i="66"/>
  <c r="H19" i="66"/>
  <c r="G19" i="66"/>
  <c r="F19" i="66"/>
  <c r="E19" i="66"/>
  <c r="D19" i="66"/>
  <c r="C19" i="66"/>
  <c r="B19" i="66"/>
  <c r="P346" i="66"/>
  <c r="O346" i="66"/>
  <c r="N346" i="66"/>
  <c r="M346" i="66"/>
  <c r="L346" i="66"/>
  <c r="K346" i="66"/>
  <c r="J346" i="66"/>
  <c r="I346" i="66"/>
  <c r="H346" i="66"/>
  <c r="G346" i="66"/>
  <c r="D346" i="66"/>
  <c r="C346" i="66"/>
  <c r="B346" i="66"/>
  <c r="P345" i="66"/>
  <c r="O345" i="66"/>
  <c r="N345" i="66"/>
  <c r="M345" i="66"/>
  <c r="L345" i="66"/>
  <c r="K345" i="66"/>
  <c r="J345" i="66"/>
  <c r="I345" i="66"/>
  <c r="H345" i="66"/>
  <c r="G345" i="66"/>
  <c r="D345" i="66"/>
  <c r="C345" i="66"/>
  <c r="B345" i="66"/>
  <c r="P344" i="66"/>
  <c r="O344" i="66"/>
  <c r="N344" i="66"/>
  <c r="M344" i="66"/>
  <c r="L344" i="66"/>
  <c r="K344" i="66"/>
  <c r="J344" i="66"/>
  <c r="I344" i="66"/>
  <c r="H344" i="66"/>
  <c r="G344" i="66"/>
  <c r="D344" i="66"/>
  <c r="C344" i="66"/>
  <c r="B344" i="66"/>
  <c r="P343" i="66"/>
  <c r="O343" i="66"/>
  <c r="N343" i="66"/>
  <c r="M343" i="66"/>
  <c r="L343" i="66"/>
  <c r="K343" i="66"/>
  <c r="J343" i="66"/>
  <c r="I343" i="66"/>
  <c r="H343" i="66"/>
  <c r="G343" i="66"/>
  <c r="D343" i="66"/>
  <c r="C343" i="66"/>
  <c r="B343" i="66"/>
  <c r="P342" i="66"/>
  <c r="O342" i="66"/>
  <c r="N342" i="66"/>
  <c r="M342" i="66"/>
  <c r="L342" i="66"/>
  <c r="K342" i="66"/>
  <c r="J342" i="66"/>
  <c r="I342" i="66"/>
  <c r="H342" i="66"/>
  <c r="G342" i="66"/>
  <c r="D342" i="66"/>
  <c r="C342" i="66"/>
  <c r="B342" i="66"/>
  <c r="P341" i="66"/>
  <c r="O341" i="66"/>
  <c r="N341" i="66"/>
  <c r="M341" i="66"/>
  <c r="L341" i="66"/>
  <c r="K341" i="66"/>
  <c r="J341" i="66"/>
  <c r="I341" i="66"/>
  <c r="H341" i="66"/>
  <c r="G341" i="66"/>
  <c r="D341" i="66"/>
  <c r="C341" i="66"/>
  <c r="B341" i="66"/>
  <c r="P340" i="66"/>
  <c r="O340" i="66"/>
  <c r="N340" i="66"/>
  <c r="M340" i="66"/>
  <c r="L340" i="66"/>
  <c r="K340" i="66"/>
  <c r="J340" i="66"/>
  <c r="I340" i="66"/>
  <c r="H340" i="66"/>
  <c r="G340" i="66"/>
  <c r="D340" i="66"/>
  <c r="C340" i="66"/>
  <c r="B340" i="66"/>
  <c r="P339" i="66"/>
  <c r="O339" i="66"/>
  <c r="N339" i="66"/>
  <c r="M339" i="66"/>
  <c r="L339" i="66"/>
  <c r="K339" i="66"/>
  <c r="J339" i="66"/>
  <c r="I339" i="66"/>
  <c r="H339" i="66"/>
  <c r="G339" i="66"/>
  <c r="D339" i="66"/>
  <c r="C339" i="66"/>
  <c r="B339" i="66"/>
  <c r="P338" i="66"/>
  <c r="O338" i="66"/>
  <c r="N338" i="66"/>
  <c r="M338" i="66"/>
  <c r="L338" i="66"/>
  <c r="K338" i="66"/>
  <c r="J338" i="66"/>
  <c r="I338" i="66"/>
  <c r="H338" i="66"/>
  <c r="G338" i="66"/>
  <c r="D338" i="66"/>
  <c r="C338" i="66"/>
  <c r="B338" i="66"/>
  <c r="P337" i="66"/>
  <c r="O337" i="66"/>
  <c r="N337" i="66"/>
  <c r="M337" i="66"/>
  <c r="L337" i="66"/>
  <c r="K337" i="66"/>
  <c r="J337" i="66"/>
  <c r="I337" i="66"/>
  <c r="H337" i="66"/>
  <c r="G337" i="66"/>
  <c r="D337" i="66"/>
  <c r="C337" i="66"/>
  <c r="B337" i="66"/>
  <c r="P336" i="66"/>
  <c r="O336" i="66"/>
  <c r="N336" i="66"/>
  <c r="M336" i="66"/>
  <c r="L336" i="66"/>
  <c r="K336" i="66"/>
  <c r="J336" i="66"/>
  <c r="I336" i="66"/>
  <c r="H336" i="66"/>
  <c r="G336" i="66"/>
  <c r="D336" i="66"/>
  <c r="C336" i="66"/>
  <c r="B336" i="66"/>
  <c r="P335" i="66"/>
  <c r="O335" i="66"/>
  <c r="N335" i="66"/>
  <c r="M335" i="66"/>
  <c r="L335" i="66"/>
  <c r="K335" i="66"/>
  <c r="J335" i="66"/>
  <c r="I335" i="66"/>
  <c r="H335" i="66"/>
  <c r="G335" i="66"/>
  <c r="D335" i="66"/>
  <c r="C335" i="66"/>
  <c r="B335" i="66"/>
  <c r="P334" i="66"/>
  <c r="O334" i="66"/>
  <c r="N334" i="66"/>
  <c r="M334" i="66"/>
  <c r="L334" i="66"/>
  <c r="K334" i="66"/>
  <c r="J334" i="66"/>
  <c r="I334" i="66"/>
  <c r="H334" i="66"/>
  <c r="G334" i="66"/>
  <c r="D334" i="66"/>
  <c r="C334" i="66"/>
  <c r="B334" i="66"/>
  <c r="P333" i="66"/>
  <c r="O333" i="66"/>
  <c r="N333" i="66"/>
  <c r="M333" i="66"/>
  <c r="L333" i="66"/>
  <c r="K333" i="66"/>
  <c r="J333" i="66"/>
  <c r="I333" i="66"/>
  <c r="H333" i="66"/>
  <c r="G333" i="66"/>
  <c r="D333" i="66"/>
  <c r="C333" i="66"/>
  <c r="B333" i="66"/>
  <c r="P332" i="66"/>
  <c r="O332" i="66"/>
  <c r="N332" i="66"/>
  <c r="M332" i="66"/>
  <c r="L332" i="66"/>
  <c r="K332" i="66"/>
  <c r="J332" i="66"/>
  <c r="I332" i="66"/>
  <c r="H332" i="66"/>
  <c r="G332" i="66"/>
  <c r="D332" i="66"/>
  <c r="C332" i="66"/>
  <c r="B332" i="66"/>
  <c r="P331" i="66"/>
  <c r="O331" i="66"/>
  <c r="N331" i="66"/>
  <c r="M331" i="66"/>
  <c r="L331" i="66"/>
  <c r="K331" i="66"/>
  <c r="J331" i="66"/>
  <c r="I331" i="66"/>
  <c r="H331" i="66"/>
  <c r="G331" i="66"/>
  <c r="D331" i="66"/>
  <c r="C331" i="66"/>
  <c r="B331" i="66"/>
  <c r="P330" i="66"/>
  <c r="O330" i="66"/>
  <c r="N330" i="66"/>
  <c r="M330" i="66"/>
  <c r="L330" i="66"/>
  <c r="K330" i="66"/>
  <c r="J330" i="66"/>
  <c r="I330" i="66"/>
  <c r="H330" i="66"/>
  <c r="G330" i="66"/>
  <c r="D330" i="66"/>
  <c r="C330" i="66"/>
  <c r="B330" i="66"/>
  <c r="P329" i="66"/>
  <c r="O329" i="66"/>
  <c r="N329" i="66"/>
  <c r="M329" i="66"/>
  <c r="L329" i="66"/>
  <c r="K329" i="66"/>
  <c r="J329" i="66"/>
  <c r="I329" i="66"/>
  <c r="H329" i="66"/>
  <c r="G329" i="66"/>
  <c r="D329" i="66"/>
  <c r="C329" i="66"/>
  <c r="B329" i="66"/>
  <c r="P328" i="66"/>
  <c r="O328" i="66"/>
  <c r="N328" i="66"/>
  <c r="M328" i="66"/>
  <c r="L328" i="66"/>
  <c r="K328" i="66"/>
  <c r="J328" i="66"/>
  <c r="I328" i="66"/>
  <c r="H328" i="66"/>
  <c r="G328" i="66"/>
  <c r="D328" i="66"/>
  <c r="C328" i="66"/>
  <c r="B328" i="66"/>
  <c r="P327" i="66"/>
  <c r="O327" i="66"/>
  <c r="N327" i="66"/>
  <c r="M327" i="66"/>
  <c r="L327" i="66"/>
  <c r="K327" i="66"/>
  <c r="J327" i="66"/>
  <c r="I327" i="66"/>
  <c r="H327" i="66"/>
  <c r="G327" i="66"/>
  <c r="D327" i="66"/>
  <c r="C327" i="66"/>
  <c r="B327" i="66"/>
  <c r="P326" i="66"/>
  <c r="O326" i="66"/>
  <c r="N326" i="66"/>
  <c r="M326" i="66"/>
  <c r="L326" i="66"/>
  <c r="K326" i="66"/>
  <c r="J326" i="66"/>
  <c r="I326" i="66"/>
  <c r="H326" i="66"/>
  <c r="G326" i="66"/>
  <c r="D326" i="66"/>
  <c r="C326" i="66"/>
  <c r="B326" i="66"/>
  <c r="P18" i="66"/>
  <c r="O18" i="66"/>
  <c r="N18" i="66"/>
  <c r="M18" i="66"/>
  <c r="L18" i="66"/>
  <c r="K18" i="66"/>
  <c r="J18" i="66"/>
  <c r="I18" i="66"/>
  <c r="H18" i="66"/>
  <c r="G18" i="66"/>
  <c r="F18" i="66"/>
  <c r="E18" i="66"/>
  <c r="D18" i="66"/>
  <c r="C18" i="66"/>
  <c r="B18" i="66"/>
  <c r="P325" i="66"/>
  <c r="O325" i="66"/>
  <c r="N325" i="66"/>
  <c r="M325" i="66"/>
  <c r="L325" i="66"/>
  <c r="K325" i="66"/>
  <c r="J325" i="66"/>
  <c r="I325" i="66"/>
  <c r="H325" i="66"/>
  <c r="G325" i="66"/>
  <c r="D325" i="66"/>
  <c r="C325" i="66"/>
  <c r="B325" i="66"/>
  <c r="P324" i="66"/>
  <c r="O324" i="66"/>
  <c r="N324" i="66"/>
  <c r="M324" i="66"/>
  <c r="L324" i="66"/>
  <c r="K324" i="66"/>
  <c r="J324" i="66"/>
  <c r="I324" i="66"/>
  <c r="H324" i="66"/>
  <c r="G324" i="66"/>
  <c r="D324" i="66"/>
  <c r="C324" i="66"/>
  <c r="B324" i="66"/>
  <c r="P323" i="66"/>
  <c r="O323" i="66"/>
  <c r="N323" i="66"/>
  <c r="M323" i="66"/>
  <c r="L323" i="66"/>
  <c r="K323" i="66"/>
  <c r="J323" i="66"/>
  <c r="I323" i="66"/>
  <c r="H323" i="66"/>
  <c r="G323" i="66"/>
  <c r="D323" i="66"/>
  <c r="C323" i="66"/>
  <c r="B323" i="66"/>
  <c r="P322" i="66"/>
  <c r="O322" i="66"/>
  <c r="N322" i="66"/>
  <c r="M322" i="66"/>
  <c r="L322" i="66"/>
  <c r="K322" i="66"/>
  <c r="J322" i="66"/>
  <c r="I322" i="66"/>
  <c r="H322" i="66"/>
  <c r="G322" i="66"/>
  <c r="D322" i="66"/>
  <c r="C322" i="66"/>
  <c r="B322" i="66"/>
  <c r="P321" i="66"/>
  <c r="O321" i="66"/>
  <c r="N321" i="66"/>
  <c r="M321" i="66"/>
  <c r="L321" i="66"/>
  <c r="K321" i="66"/>
  <c r="J321" i="66"/>
  <c r="I321" i="66"/>
  <c r="H321" i="66"/>
  <c r="G321" i="66"/>
  <c r="D321" i="66"/>
  <c r="C321" i="66"/>
  <c r="B321" i="66"/>
  <c r="P320" i="66"/>
  <c r="O320" i="66"/>
  <c r="N320" i="66"/>
  <c r="M320" i="66"/>
  <c r="L320" i="66"/>
  <c r="K320" i="66"/>
  <c r="J320" i="66"/>
  <c r="I320" i="66"/>
  <c r="H320" i="66"/>
  <c r="G320" i="66"/>
  <c r="D320" i="66"/>
  <c r="C320" i="66"/>
  <c r="B320" i="66"/>
  <c r="P319" i="66"/>
  <c r="O319" i="66"/>
  <c r="N319" i="66"/>
  <c r="M319" i="66"/>
  <c r="L319" i="66"/>
  <c r="K319" i="66"/>
  <c r="J319" i="66"/>
  <c r="I319" i="66"/>
  <c r="H319" i="66"/>
  <c r="G319" i="66"/>
  <c r="D319" i="66"/>
  <c r="C319" i="66"/>
  <c r="B319" i="66"/>
  <c r="P318" i="66"/>
  <c r="O318" i="66"/>
  <c r="N318" i="66"/>
  <c r="M318" i="66"/>
  <c r="L318" i="66"/>
  <c r="K318" i="66"/>
  <c r="J318" i="66"/>
  <c r="I318" i="66"/>
  <c r="H318" i="66"/>
  <c r="G318" i="66"/>
  <c r="D318" i="66"/>
  <c r="C318" i="66"/>
  <c r="B318" i="66"/>
  <c r="P317" i="66"/>
  <c r="O317" i="66"/>
  <c r="N317" i="66"/>
  <c r="M317" i="66"/>
  <c r="L317" i="66"/>
  <c r="K317" i="66"/>
  <c r="J317" i="66"/>
  <c r="I317" i="66"/>
  <c r="H317" i="66"/>
  <c r="G317" i="66"/>
  <c r="D317" i="66"/>
  <c r="C317" i="66"/>
  <c r="B317" i="66"/>
  <c r="P316" i="66"/>
  <c r="O316" i="66"/>
  <c r="N316" i="66"/>
  <c r="M316" i="66"/>
  <c r="L316" i="66"/>
  <c r="K316" i="66"/>
  <c r="J316" i="66"/>
  <c r="I316" i="66"/>
  <c r="H316" i="66"/>
  <c r="G316" i="66"/>
  <c r="D316" i="66"/>
  <c r="C316" i="66"/>
  <c r="B316" i="66"/>
  <c r="P315" i="66"/>
  <c r="O315" i="66"/>
  <c r="N315" i="66"/>
  <c r="M315" i="66"/>
  <c r="L315" i="66"/>
  <c r="K315" i="66"/>
  <c r="J315" i="66"/>
  <c r="I315" i="66"/>
  <c r="H315" i="66"/>
  <c r="G315" i="66"/>
  <c r="D315" i="66"/>
  <c r="C315" i="66"/>
  <c r="B315" i="66"/>
  <c r="P314" i="66"/>
  <c r="O314" i="66"/>
  <c r="N314" i="66"/>
  <c r="M314" i="66"/>
  <c r="L314" i="66"/>
  <c r="K314" i="66"/>
  <c r="J314" i="66"/>
  <c r="I314" i="66"/>
  <c r="H314" i="66"/>
  <c r="G314" i="66"/>
  <c r="D314" i="66"/>
  <c r="C314" i="66"/>
  <c r="B314" i="66"/>
  <c r="P313" i="66"/>
  <c r="O313" i="66"/>
  <c r="N313" i="66"/>
  <c r="M313" i="66"/>
  <c r="L313" i="66"/>
  <c r="K313" i="66"/>
  <c r="J313" i="66"/>
  <c r="I313" i="66"/>
  <c r="H313" i="66"/>
  <c r="G313" i="66"/>
  <c r="D313" i="66"/>
  <c r="C313" i="66"/>
  <c r="B313" i="66"/>
  <c r="P312" i="66"/>
  <c r="O312" i="66"/>
  <c r="N312" i="66"/>
  <c r="M312" i="66"/>
  <c r="L312" i="66"/>
  <c r="K312" i="66"/>
  <c r="J312" i="66"/>
  <c r="I312" i="66"/>
  <c r="H312" i="66"/>
  <c r="G312" i="66"/>
  <c r="D312" i="66"/>
  <c r="C312" i="66"/>
  <c r="B312" i="66"/>
  <c r="P311" i="66"/>
  <c r="O311" i="66"/>
  <c r="N311" i="66"/>
  <c r="M311" i="66"/>
  <c r="L311" i="66"/>
  <c r="K311" i="66"/>
  <c r="J311" i="66"/>
  <c r="I311" i="66"/>
  <c r="H311" i="66"/>
  <c r="G311" i="66"/>
  <c r="D311" i="66"/>
  <c r="C311" i="66"/>
  <c r="B311" i="66"/>
  <c r="P310" i="66"/>
  <c r="O310" i="66"/>
  <c r="N310" i="66"/>
  <c r="M310" i="66"/>
  <c r="L310" i="66"/>
  <c r="K310" i="66"/>
  <c r="J310" i="66"/>
  <c r="I310" i="66"/>
  <c r="H310" i="66"/>
  <c r="G310" i="66"/>
  <c r="D310" i="66"/>
  <c r="C310" i="66"/>
  <c r="B310" i="66"/>
  <c r="P309" i="66"/>
  <c r="O309" i="66"/>
  <c r="N309" i="66"/>
  <c r="M309" i="66"/>
  <c r="L309" i="66"/>
  <c r="K309" i="66"/>
  <c r="J309" i="66"/>
  <c r="I309" i="66"/>
  <c r="H309" i="66"/>
  <c r="G309" i="66"/>
  <c r="D309" i="66"/>
  <c r="C309" i="66"/>
  <c r="B309" i="66"/>
  <c r="P308" i="66"/>
  <c r="O308" i="66"/>
  <c r="N308" i="66"/>
  <c r="M308" i="66"/>
  <c r="L308" i="66"/>
  <c r="K308" i="66"/>
  <c r="J308" i="66"/>
  <c r="I308" i="66"/>
  <c r="H308" i="66"/>
  <c r="G308" i="66"/>
  <c r="D308" i="66"/>
  <c r="C308" i="66"/>
  <c r="B308" i="66"/>
  <c r="P307" i="66"/>
  <c r="O307" i="66"/>
  <c r="N307" i="66"/>
  <c r="M307" i="66"/>
  <c r="L307" i="66"/>
  <c r="K307" i="66"/>
  <c r="J307" i="66"/>
  <c r="I307" i="66"/>
  <c r="H307" i="66"/>
  <c r="G307" i="66"/>
  <c r="D307" i="66"/>
  <c r="C307" i="66"/>
  <c r="B307" i="66"/>
  <c r="P306" i="66"/>
  <c r="O306" i="66"/>
  <c r="N306" i="66"/>
  <c r="M306" i="66"/>
  <c r="L306" i="66"/>
  <c r="K306" i="66"/>
  <c r="J306" i="66"/>
  <c r="I306" i="66"/>
  <c r="H306" i="66"/>
  <c r="G306" i="66"/>
  <c r="D306" i="66"/>
  <c r="C306" i="66"/>
  <c r="B306" i="66"/>
  <c r="P305" i="66"/>
  <c r="O305" i="66"/>
  <c r="N305" i="66"/>
  <c r="M305" i="66"/>
  <c r="L305" i="66"/>
  <c r="K305" i="66"/>
  <c r="J305" i="66"/>
  <c r="I305" i="66"/>
  <c r="H305" i="66"/>
  <c r="G305" i="66"/>
  <c r="D305" i="66"/>
  <c r="C305" i="66"/>
  <c r="B305" i="66"/>
  <c r="P304" i="66"/>
  <c r="O304" i="66"/>
  <c r="N304" i="66"/>
  <c r="M304" i="66"/>
  <c r="L304" i="66"/>
  <c r="K304" i="66"/>
  <c r="J304" i="66"/>
  <c r="I304" i="66"/>
  <c r="H304" i="66"/>
  <c r="G304" i="66"/>
  <c r="D304" i="66"/>
  <c r="C304" i="66"/>
  <c r="B304" i="66"/>
  <c r="P303" i="66"/>
  <c r="O303" i="66"/>
  <c r="N303" i="66"/>
  <c r="M303" i="66"/>
  <c r="L303" i="66"/>
  <c r="K303" i="66"/>
  <c r="J303" i="66"/>
  <c r="I303" i="66"/>
  <c r="H303" i="66"/>
  <c r="G303" i="66"/>
  <c r="D303" i="66"/>
  <c r="C303" i="66"/>
  <c r="B303" i="66"/>
  <c r="P302" i="66"/>
  <c r="O302" i="66"/>
  <c r="N302" i="66"/>
  <c r="M302" i="66"/>
  <c r="L302" i="66"/>
  <c r="K302" i="66"/>
  <c r="J302" i="66"/>
  <c r="I302" i="66"/>
  <c r="H302" i="66"/>
  <c r="G302" i="66"/>
  <c r="D302" i="66"/>
  <c r="C302" i="66"/>
  <c r="B302" i="66"/>
  <c r="P301" i="66"/>
  <c r="O301" i="66"/>
  <c r="N301" i="66"/>
  <c r="M301" i="66"/>
  <c r="L301" i="66"/>
  <c r="K301" i="66"/>
  <c r="J301" i="66"/>
  <c r="I301" i="66"/>
  <c r="H301" i="66"/>
  <c r="G301" i="66"/>
  <c r="D301" i="66"/>
  <c r="C301" i="66"/>
  <c r="B301" i="66"/>
  <c r="P300" i="66"/>
  <c r="O300" i="66"/>
  <c r="N300" i="66"/>
  <c r="M300" i="66"/>
  <c r="L300" i="66"/>
  <c r="K300" i="66"/>
  <c r="J300" i="66"/>
  <c r="I300" i="66"/>
  <c r="H300" i="66"/>
  <c r="G300" i="66"/>
  <c r="D300" i="66"/>
  <c r="C300" i="66"/>
  <c r="B300" i="66"/>
  <c r="P299" i="66"/>
  <c r="O299" i="66"/>
  <c r="N299" i="66"/>
  <c r="M299" i="66"/>
  <c r="L299" i="66"/>
  <c r="K299" i="66"/>
  <c r="J299" i="66"/>
  <c r="I299" i="66"/>
  <c r="H299" i="66"/>
  <c r="G299" i="66"/>
  <c r="D299" i="66"/>
  <c r="C299" i="66"/>
  <c r="B299" i="66"/>
  <c r="P298" i="66"/>
  <c r="O298" i="66"/>
  <c r="N298" i="66"/>
  <c r="M298" i="66"/>
  <c r="L298" i="66"/>
  <c r="K298" i="66"/>
  <c r="J298" i="66"/>
  <c r="I298" i="66"/>
  <c r="H298" i="66"/>
  <c r="G298" i="66"/>
  <c r="D298" i="66"/>
  <c r="C298" i="66"/>
  <c r="B298" i="66"/>
  <c r="P297" i="66"/>
  <c r="O297" i="66"/>
  <c r="N297" i="66"/>
  <c r="M297" i="66"/>
  <c r="L297" i="66"/>
  <c r="K297" i="66"/>
  <c r="J297" i="66"/>
  <c r="I297" i="66"/>
  <c r="H297" i="66"/>
  <c r="G297" i="66"/>
  <c r="D297" i="66"/>
  <c r="C297" i="66"/>
  <c r="B297" i="66"/>
  <c r="P296" i="66"/>
  <c r="O296" i="66"/>
  <c r="N296" i="66"/>
  <c r="M296" i="66"/>
  <c r="L296" i="66"/>
  <c r="K296" i="66"/>
  <c r="J296" i="66"/>
  <c r="I296" i="66"/>
  <c r="H296" i="66"/>
  <c r="G296" i="66"/>
  <c r="D296" i="66"/>
  <c r="C296" i="66"/>
  <c r="B296" i="66"/>
  <c r="P295" i="66"/>
  <c r="O295" i="66"/>
  <c r="N295" i="66"/>
  <c r="M295" i="66"/>
  <c r="L295" i="66"/>
  <c r="K295" i="66"/>
  <c r="J295" i="66"/>
  <c r="I295" i="66"/>
  <c r="H295" i="66"/>
  <c r="G295" i="66"/>
  <c r="D295" i="66"/>
  <c r="C295" i="66"/>
  <c r="B295" i="66"/>
  <c r="P294" i="66"/>
  <c r="O294" i="66"/>
  <c r="N294" i="66"/>
  <c r="M294" i="66"/>
  <c r="L294" i="66"/>
  <c r="K294" i="66"/>
  <c r="J294" i="66"/>
  <c r="I294" i="66"/>
  <c r="H294" i="66"/>
  <c r="G294" i="66"/>
  <c r="D294" i="66"/>
  <c r="C294" i="66"/>
  <c r="B294" i="66"/>
  <c r="P293" i="66"/>
  <c r="O293" i="66"/>
  <c r="N293" i="66"/>
  <c r="M293" i="66"/>
  <c r="L293" i="66"/>
  <c r="K293" i="66"/>
  <c r="J293" i="66"/>
  <c r="I293" i="66"/>
  <c r="H293" i="66"/>
  <c r="G293" i="66"/>
  <c r="D293" i="66"/>
  <c r="C293" i="66"/>
  <c r="B293" i="66"/>
  <c r="P292" i="66"/>
  <c r="O292" i="66"/>
  <c r="N292" i="66"/>
  <c r="M292" i="66"/>
  <c r="L292" i="66"/>
  <c r="K292" i="66"/>
  <c r="J292" i="66"/>
  <c r="I292" i="66"/>
  <c r="H292" i="66"/>
  <c r="G292" i="66"/>
  <c r="D292" i="66"/>
  <c r="C292" i="66"/>
  <c r="B292" i="66"/>
  <c r="P291" i="66"/>
  <c r="O291" i="66"/>
  <c r="N291" i="66"/>
  <c r="M291" i="66"/>
  <c r="L291" i="66"/>
  <c r="K291" i="66"/>
  <c r="J291" i="66"/>
  <c r="I291" i="66"/>
  <c r="H291" i="66"/>
  <c r="G291" i="66"/>
  <c r="D291" i="66"/>
  <c r="C291" i="66"/>
  <c r="B291" i="66"/>
  <c r="P290" i="66"/>
  <c r="O290" i="66"/>
  <c r="N290" i="66"/>
  <c r="M290" i="66"/>
  <c r="L290" i="66"/>
  <c r="K290" i="66"/>
  <c r="J290" i="66"/>
  <c r="I290" i="66"/>
  <c r="H290" i="66"/>
  <c r="G290" i="66"/>
  <c r="D290" i="66"/>
  <c r="C290" i="66"/>
  <c r="B290" i="66"/>
  <c r="P289" i="66"/>
  <c r="O289" i="66"/>
  <c r="N289" i="66"/>
  <c r="M289" i="66"/>
  <c r="L289" i="66"/>
  <c r="K289" i="66"/>
  <c r="J289" i="66"/>
  <c r="I289" i="66"/>
  <c r="H289" i="66"/>
  <c r="G289" i="66"/>
  <c r="D289" i="66"/>
  <c r="C289" i="66"/>
  <c r="B289" i="66"/>
  <c r="P288" i="66"/>
  <c r="O288" i="66"/>
  <c r="N288" i="66"/>
  <c r="M288" i="66"/>
  <c r="L288" i="66"/>
  <c r="K288" i="66"/>
  <c r="J288" i="66"/>
  <c r="I288" i="66"/>
  <c r="H288" i="66"/>
  <c r="G288" i="66"/>
  <c r="D288" i="66"/>
  <c r="C288" i="66"/>
  <c r="B288" i="66"/>
  <c r="P287" i="66"/>
  <c r="O287" i="66"/>
  <c r="N287" i="66"/>
  <c r="M287" i="66"/>
  <c r="L287" i="66"/>
  <c r="K287" i="66"/>
  <c r="J287" i="66"/>
  <c r="I287" i="66"/>
  <c r="H287" i="66"/>
  <c r="G287" i="66"/>
  <c r="D287" i="66"/>
  <c r="C287" i="66"/>
  <c r="B287" i="66"/>
  <c r="P286" i="66"/>
  <c r="O286" i="66"/>
  <c r="N286" i="66"/>
  <c r="M286" i="66"/>
  <c r="L286" i="66"/>
  <c r="K286" i="66"/>
  <c r="J286" i="66"/>
  <c r="I286" i="66"/>
  <c r="H286" i="66"/>
  <c r="G286" i="66"/>
  <c r="D286" i="66"/>
  <c r="C286" i="66"/>
  <c r="B286" i="66"/>
  <c r="P285" i="66"/>
  <c r="O285" i="66"/>
  <c r="N285" i="66"/>
  <c r="M285" i="66"/>
  <c r="L285" i="66"/>
  <c r="K285" i="66"/>
  <c r="J285" i="66"/>
  <c r="I285" i="66"/>
  <c r="H285" i="66"/>
  <c r="G285" i="66"/>
  <c r="D285" i="66"/>
  <c r="C285" i="66"/>
  <c r="B285" i="66"/>
  <c r="P284" i="66"/>
  <c r="O284" i="66"/>
  <c r="N284" i="66"/>
  <c r="M284" i="66"/>
  <c r="L284" i="66"/>
  <c r="K284" i="66"/>
  <c r="J284" i="66"/>
  <c r="I284" i="66"/>
  <c r="H284" i="66"/>
  <c r="G284" i="66"/>
  <c r="D284" i="66"/>
  <c r="C284" i="66"/>
  <c r="B284" i="66"/>
  <c r="P283" i="66"/>
  <c r="O283" i="66"/>
  <c r="N283" i="66"/>
  <c r="M283" i="66"/>
  <c r="L283" i="66"/>
  <c r="K283" i="66"/>
  <c r="J283" i="66"/>
  <c r="I283" i="66"/>
  <c r="H283" i="66"/>
  <c r="G283" i="66"/>
  <c r="D283" i="66"/>
  <c r="C283" i="66"/>
  <c r="B283" i="66"/>
  <c r="P282" i="66"/>
  <c r="O282" i="66"/>
  <c r="N282" i="66"/>
  <c r="M282" i="66"/>
  <c r="L282" i="66"/>
  <c r="K282" i="66"/>
  <c r="J282" i="66"/>
  <c r="I282" i="66"/>
  <c r="H282" i="66"/>
  <c r="G282" i="66"/>
  <c r="D282" i="66"/>
  <c r="C282" i="66"/>
  <c r="B282" i="66"/>
  <c r="P17" i="66"/>
  <c r="O17" i="66"/>
  <c r="N17" i="66"/>
  <c r="M17" i="66"/>
  <c r="L17" i="66"/>
  <c r="K17" i="66"/>
  <c r="J17" i="66"/>
  <c r="I17" i="66"/>
  <c r="H17" i="66"/>
  <c r="G17" i="66"/>
  <c r="F17" i="66"/>
  <c r="E17" i="66"/>
  <c r="D17" i="66"/>
  <c r="C17" i="66"/>
  <c r="B17" i="66"/>
  <c r="P281" i="66"/>
  <c r="O281" i="66"/>
  <c r="N281" i="66"/>
  <c r="M281" i="66"/>
  <c r="L281" i="66"/>
  <c r="K281" i="66"/>
  <c r="J281" i="66"/>
  <c r="I281" i="66"/>
  <c r="H281" i="66"/>
  <c r="G281" i="66"/>
  <c r="F281" i="66"/>
  <c r="E281" i="66"/>
  <c r="D281" i="66"/>
  <c r="C281" i="66"/>
  <c r="B281" i="66"/>
  <c r="P280" i="66"/>
  <c r="O280" i="66"/>
  <c r="N280" i="66"/>
  <c r="M280" i="66"/>
  <c r="L280" i="66"/>
  <c r="K280" i="66"/>
  <c r="J280" i="66"/>
  <c r="I280" i="66"/>
  <c r="H280" i="66"/>
  <c r="G280" i="66"/>
  <c r="F280" i="66"/>
  <c r="E280" i="66"/>
  <c r="D280" i="66"/>
  <c r="C280" i="66"/>
  <c r="B280" i="66"/>
  <c r="P279" i="66"/>
  <c r="O279" i="66"/>
  <c r="N279" i="66"/>
  <c r="M279" i="66"/>
  <c r="L279" i="66"/>
  <c r="K279" i="66"/>
  <c r="J279" i="66"/>
  <c r="I279" i="66"/>
  <c r="H279" i="66"/>
  <c r="G279" i="66"/>
  <c r="F279" i="66"/>
  <c r="E279" i="66"/>
  <c r="D279" i="66"/>
  <c r="C279" i="66"/>
  <c r="B279" i="66"/>
  <c r="P278" i="66"/>
  <c r="O278" i="66"/>
  <c r="N278" i="66"/>
  <c r="M278" i="66"/>
  <c r="L278" i="66"/>
  <c r="K278" i="66"/>
  <c r="J278" i="66"/>
  <c r="I278" i="66"/>
  <c r="H278" i="66"/>
  <c r="G278" i="66"/>
  <c r="F278" i="66"/>
  <c r="E278" i="66"/>
  <c r="D278" i="66"/>
  <c r="C278" i="66"/>
  <c r="B278" i="66"/>
  <c r="P277" i="66"/>
  <c r="O277" i="66"/>
  <c r="N277" i="66"/>
  <c r="M277" i="66"/>
  <c r="L277" i="66"/>
  <c r="K277" i="66"/>
  <c r="J277" i="66"/>
  <c r="I277" i="66"/>
  <c r="H277" i="66"/>
  <c r="G277" i="66"/>
  <c r="F277" i="66"/>
  <c r="E277" i="66"/>
  <c r="D277" i="66"/>
  <c r="C277" i="66"/>
  <c r="B277" i="66"/>
  <c r="P276" i="66"/>
  <c r="O276" i="66"/>
  <c r="N276" i="66"/>
  <c r="M276" i="66"/>
  <c r="L276" i="66"/>
  <c r="K276" i="66"/>
  <c r="J276" i="66"/>
  <c r="I276" i="66"/>
  <c r="H276" i="66"/>
  <c r="G276" i="66"/>
  <c r="F276" i="66"/>
  <c r="E276" i="66"/>
  <c r="D276" i="66"/>
  <c r="C276" i="66"/>
  <c r="B276" i="66"/>
  <c r="P275" i="66"/>
  <c r="O275" i="66"/>
  <c r="N275" i="66"/>
  <c r="M275" i="66"/>
  <c r="L275" i="66"/>
  <c r="K275" i="66"/>
  <c r="J275" i="66"/>
  <c r="I275" i="66"/>
  <c r="H275" i="66"/>
  <c r="G275" i="66"/>
  <c r="F275" i="66"/>
  <c r="E275" i="66"/>
  <c r="D275" i="66"/>
  <c r="C275" i="66"/>
  <c r="B275" i="66"/>
  <c r="P274" i="66"/>
  <c r="O274" i="66"/>
  <c r="N274" i="66"/>
  <c r="M274" i="66"/>
  <c r="L274" i="66"/>
  <c r="K274" i="66"/>
  <c r="J274" i="66"/>
  <c r="I274" i="66"/>
  <c r="H274" i="66"/>
  <c r="G274" i="66"/>
  <c r="F274" i="66"/>
  <c r="E274" i="66"/>
  <c r="D274" i="66"/>
  <c r="C274" i="66"/>
  <c r="B274" i="66"/>
  <c r="P273" i="66"/>
  <c r="O273" i="66"/>
  <c r="N273" i="66"/>
  <c r="M273" i="66"/>
  <c r="L273" i="66"/>
  <c r="K273" i="66"/>
  <c r="J273" i="66"/>
  <c r="I273" i="66"/>
  <c r="H273" i="66"/>
  <c r="G273" i="66"/>
  <c r="F273" i="66"/>
  <c r="E273" i="66"/>
  <c r="D273" i="66"/>
  <c r="C273" i="66"/>
  <c r="B273" i="66"/>
  <c r="P272" i="66"/>
  <c r="O272" i="66"/>
  <c r="N272" i="66"/>
  <c r="M272" i="66"/>
  <c r="L272" i="66"/>
  <c r="K272" i="66"/>
  <c r="J272" i="66"/>
  <c r="I272" i="66"/>
  <c r="H272" i="66"/>
  <c r="G272" i="66"/>
  <c r="F272" i="66"/>
  <c r="E272" i="66"/>
  <c r="D272" i="66"/>
  <c r="C272" i="66"/>
  <c r="B272" i="66"/>
  <c r="P271" i="66"/>
  <c r="O271" i="66"/>
  <c r="N271" i="66"/>
  <c r="M271" i="66"/>
  <c r="L271" i="66"/>
  <c r="K271" i="66"/>
  <c r="J271" i="66"/>
  <c r="I271" i="66"/>
  <c r="H271" i="66"/>
  <c r="G271" i="66"/>
  <c r="F271" i="66"/>
  <c r="E271" i="66"/>
  <c r="D271" i="66"/>
  <c r="C271" i="66"/>
  <c r="B271" i="66"/>
  <c r="P270" i="66"/>
  <c r="O270" i="66"/>
  <c r="N270" i="66"/>
  <c r="M270" i="66"/>
  <c r="L270" i="66"/>
  <c r="K270" i="66"/>
  <c r="J270" i="66"/>
  <c r="I270" i="66"/>
  <c r="H270" i="66"/>
  <c r="G270" i="66"/>
  <c r="F270" i="66"/>
  <c r="E270" i="66"/>
  <c r="D270" i="66"/>
  <c r="C270" i="66"/>
  <c r="B270" i="66"/>
  <c r="P269" i="66"/>
  <c r="O269" i="66"/>
  <c r="N269" i="66"/>
  <c r="M269" i="66"/>
  <c r="L269" i="66"/>
  <c r="K269" i="66"/>
  <c r="J269" i="66"/>
  <c r="I269" i="66"/>
  <c r="H269" i="66"/>
  <c r="G269" i="66"/>
  <c r="F269" i="66"/>
  <c r="E269" i="66"/>
  <c r="D269" i="66"/>
  <c r="C269" i="66"/>
  <c r="B269" i="66"/>
  <c r="P268" i="66"/>
  <c r="O268" i="66"/>
  <c r="N268" i="66"/>
  <c r="M268" i="66"/>
  <c r="L268" i="66"/>
  <c r="K268" i="66"/>
  <c r="J268" i="66"/>
  <c r="I268" i="66"/>
  <c r="H268" i="66"/>
  <c r="G268" i="66"/>
  <c r="F268" i="66"/>
  <c r="E268" i="66"/>
  <c r="D268" i="66"/>
  <c r="C268" i="66"/>
  <c r="B268" i="66"/>
  <c r="P267" i="66"/>
  <c r="O267" i="66"/>
  <c r="N267" i="66"/>
  <c r="M267" i="66"/>
  <c r="L267" i="66"/>
  <c r="K267" i="66"/>
  <c r="J267" i="66"/>
  <c r="I267" i="66"/>
  <c r="H267" i="66"/>
  <c r="G267" i="66"/>
  <c r="F267" i="66"/>
  <c r="E267" i="66"/>
  <c r="D267" i="66"/>
  <c r="C267" i="66"/>
  <c r="B267" i="66"/>
  <c r="P266" i="66"/>
  <c r="O266" i="66"/>
  <c r="N266" i="66"/>
  <c r="M266" i="66"/>
  <c r="L266" i="66"/>
  <c r="K266" i="66"/>
  <c r="J266" i="66"/>
  <c r="I266" i="66"/>
  <c r="H266" i="66"/>
  <c r="G266" i="66"/>
  <c r="F266" i="66"/>
  <c r="E266" i="66"/>
  <c r="D266" i="66"/>
  <c r="C266" i="66"/>
  <c r="B266" i="66"/>
  <c r="P16" i="66"/>
  <c r="O16" i="66"/>
  <c r="N16" i="66"/>
  <c r="M16" i="66"/>
  <c r="L16" i="66"/>
  <c r="K16" i="66"/>
  <c r="J16" i="66"/>
  <c r="I16" i="66"/>
  <c r="H16" i="66"/>
  <c r="G16" i="66"/>
  <c r="F16" i="66"/>
  <c r="E16" i="66"/>
  <c r="D16" i="66"/>
  <c r="C16" i="66"/>
  <c r="B16" i="66"/>
  <c r="P265" i="66"/>
  <c r="O265" i="66"/>
  <c r="N265" i="66"/>
  <c r="M265" i="66"/>
  <c r="L265" i="66"/>
  <c r="K265" i="66"/>
  <c r="J265" i="66"/>
  <c r="I265" i="66"/>
  <c r="H265" i="66"/>
  <c r="G265" i="66"/>
  <c r="F265" i="66"/>
  <c r="E265" i="66"/>
  <c r="D265" i="66"/>
  <c r="C265" i="66"/>
  <c r="B265" i="66"/>
  <c r="P264" i="66"/>
  <c r="O264" i="66"/>
  <c r="N264" i="66"/>
  <c r="M264" i="66"/>
  <c r="L264" i="66"/>
  <c r="K264" i="66"/>
  <c r="J264" i="66"/>
  <c r="I264" i="66"/>
  <c r="H264" i="66"/>
  <c r="G264" i="66"/>
  <c r="F264" i="66"/>
  <c r="E264" i="66"/>
  <c r="D264" i="66"/>
  <c r="C264" i="66"/>
  <c r="B264" i="66"/>
  <c r="P263" i="66"/>
  <c r="O263" i="66"/>
  <c r="N263" i="66"/>
  <c r="M263" i="66"/>
  <c r="L263" i="66"/>
  <c r="K263" i="66"/>
  <c r="J263" i="66"/>
  <c r="I263" i="66"/>
  <c r="H263" i="66"/>
  <c r="G263" i="66"/>
  <c r="F263" i="66"/>
  <c r="E263" i="66"/>
  <c r="D263" i="66"/>
  <c r="C263" i="66"/>
  <c r="B263" i="66"/>
  <c r="P262" i="66"/>
  <c r="O262" i="66"/>
  <c r="N262" i="66"/>
  <c r="M262" i="66"/>
  <c r="L262" i="66"/>
  <c r="K262" i="66"/>
  <c r="J262" i="66"/>
  <c r="I262" i="66"/>
  <c r="H262" i="66"/>
  <c r="G262" i="66"/>
  <c r="F262" i="66"/>
  <c r="E262" i="66"/>
  <c r="D262" i="66"/>
  <c r="C262" i="66"/>
  <c r="B262" i="66"/>
  <c r="P261" i="66"/>
  <c r="O261" i="66"/>
  <c r="N261" i="66"/>
  <c r="M261" i="66"/>
  <c r="L261" i="66"/>
  <c r="K261" i="66"/>
  <c r="J261" i="66"/>
  <c r="I261" i="66"/>
  <c r="H261" i="66"/>
  <c r="G261" i="66"/>
  <c r="F261" i="66"/>
  <c r="E261" i="66"/>
  <c r="D261" i="66"/>
  <c r="C261" i="66"/>
  <c r="B261" i="66"/>
  <c r="P260" i="66"/>
  <c r="O260" i="66"/>
  <c r="N260" i="66"/>
  <c r="M260" i="66"/>
  <c r="L260" i="66"/>
  <c r="K260" i="66"/>
  <c r="J260" i="66"/>
  <c r="I260" i="66"/>
  <c r="H260" i="66"/>
  <c r="G260" i="66"/>
  <c r="F260" i="66"/>
  <c r="E260" i="66"/>
  <c r="D260" i="66"/>
  <c r="C260" i="66"/>
  <c r="B260" i="66"/>
  <c r="P259" i="66"/>
  <c r="O259" i="66"/>
  <c r="N259" i="66"/>
  <c r="M259" i="66"/>
  <c r="L259" i="66"/>
  <c r="K259" i="66"/>
  <c r="J259" i="66"/>
  <c r="I259" i="66"/>
  <c r="H259" i="66"/>
  <c r="G259" i="66"/>
  <c r="F259" i="66"/>
  <c r="E259" i="66"/>
  <c r="D259" i="66"/>
  <c r="C259" i="66"/>
  <c r="B259" i="66"/>
  <c r="P258" i="66"/>
  <c r="O258" i="66"/>
  <c r="N258" i="66"/>
  <c r="M258" i="66"/>
  <c r="L258" i="66"/>
  <c r="K258" i="66"/>
  <c r="J258" i="66"/>
  <c r="I258" i="66"/>
  <c r="H258" i="66"/>
  <c r="G258" i="66"/>
  <c r="F258" i="66"/>
  <c r="E258" i="66"/>
  <c r="D258" i="66"/>
  <c r="C258" i="66"/>
  <c r="B258" i="66"/>
  <c r="P257" i="66"/>
  <c r="O257" i="66"/>
  <c r="N257" i="66"/>
  <c r="M257" i="66"/>
  <c r="L257" i="66"/>
  <c r="K257" i="66"/>
  <c r="J257" i="66"/>
  <c r="I257" i="66"/>
  <c r="H257" i="66"/>
  <c r="G257" i="66"/>
  <c r="F257" i="66"/>
  <c r="E257" i="66"/>
  <c r="D257" i="66"/>
  <c r="C257" i="66"/>
  <c r="B257" i="66"/>
  <c r="P256" i="66"/>
  <c r="O256" i="66"/>
  <c r="N256" i="66"/>
  <c r="M256" i="66"/>
  <c r="L256" i="66"/>
  <c r="K256" i="66"/>
  <c r="J256" i="66"/>
  <c r="I256" i="66"/>
  <c r="H256" i="66"/>
  <c r="G256" i="66"/>
  <c r="F256" i="66"/>
  <c r="E256" i="66"/>
  <c r="D256" i="66"/>
  <c r="C256" i="66"/>
  <c r="B256" i="66"/>
  <c r="P255" i="66"/>
  <c r="O255" i="66"/>
  <c r="N255" i="66"/>
  <c r="M255" i="66"/>
  <c r="L255" i="66"/>
  <c r="K255" i="66"/>
  <c r="J255" i="66"/>
  <c r="I255" i="66"/>
  <c r="H255" i="66"/>
  <c r="G255" i="66"/>
  <c r="F255" i="66"/>
  <c r="E255" i="66"/>
  <c r="D255" i="66"/>
  <c r="C255" i="66"/>
  <c r="B255" i="66"/>
  <c r="P15" i="66"/>
  <c r="O15" i="66"/>
  <c r="N15" i="66"/>
  <c r="M15" i="66"/>
  <c r="L15" i="66"/>
  <c r="K15" i="66"/>
  <c r="J15" i="66"/>
  <c r="I15" i="66"/>
  <c r="H15" i="66"/>
  <c r="G15" i="66"/>
  <c r="F15" i="66"/>
  <c r="E15" i="66"/>
  <c r="D15" i="66"/>
  <c r="C15" i="66"/>
  <c r="B15" i="66"/>
  <c r="P254" i="66"/>
  <c r="O254" i="66"/>
  <c r="N254" i="66"/>
  <c r="M254" i="66"/>
  <c r="L254" i="66"/>
  <c r="K254" i="66"/>
  <c r="J254" i="66"/>
  <c r="I254" i="66"/>
  <c r="H254" i="66"/>
  <c r="G254" i="66"/>
  <c r="F254" i="66"/>
  <c r="E254" i="66"/>
  <c r="D254" i="66"/>
  <c r="C254" i="66"/>
  <c r="B254" i="66"/>
  <c r="P253" i="66"/>
  <c r="O253" i="66"/>
  <c r="N253" i="66"/>
  <c r="M253" i="66"/>
  <c r="L253" i="66"/>
  <c r="K253" i="66"/>
  <c r="J253" i="66"/>
  <c r="I253" i="66"/>
  <c r="H253" i="66"/>
  <c r="G253" i="66"/>
  <c r="F253" i="66"/>
  <c r="E253" i="66"/>
  <c r="D253" i="66"/>
  <c r="C253" i="66"/>
  <c r="B253" i="66"/>
  <c r="P252" i="66"/>
  <c r="O252" i="66"/>
  <c r="N252" i="66"/>
  <c r="M252" i="66"/>
  <c r="L252" i="66"/>
  <c r="K252" i="66"/>
  <c r="J252" i="66"/>
  <c r="I252" i="66"/>
  <c r="H252" i="66"/>
  <c r="G252" i="66"/>
  <c r="F252" i="66"/>
  <c r="E252" i="66"/>
  <c r="D252" i="66"/>
  <c r="C252" i="66"/>
  <c r="B252" i="66"/>
  <c r="P251" i="66"/>
  <c r="O251" i="66"/>
  <c r="N251" i="66"/>
  <c r="M251" i="66"/>
  <c r="L251" i="66"/>
  <c r="K251" i="66"/>
  <c r="J251" i="66"/>
  <c r="I251" i="66"/>
  <c r="H251" i="66"/>
  <c r="G251" i="66"/>
  <c r="F251" i="66"/>
  <c r="E251" i="66"/>
  <c r="D251" i="66"/>
  <c r="C251" i="66"/>
  <c r="B251" i="66"/>
  <c r="P250" i="66"/>
  <c r="O250" i="66"/>
  <c r="N250" i="66"/>
  <c r="M250" i="66"/>
  <c r="L250" i="66"/>
  <c r="K250" i="66"/>
  <c r="J250" i="66"/>
  <c r="I250" i="66"/>
  <c r="H250" i="66"/>
  <c r="G250" i="66"/>
  <c r="F250" i="66"/>
  <c r="E250" i="66"/>
  <c r="D250" i="66"/>
  <c r="C250" i="66"/>
  <c r="B250" i="66"/>
  <c r="P249" i="66"/>
  <c r="O249" i="66"/>
  <c r="N249" i="66"/>
  <c r="M249" i="66"/>
  <c r="L249" i="66"/>
  <c r="K249" i="66"/>
  <c r="J249" i="66"/>
  <c r="I249" i="66"/>
  <c r="H249" i="66"/>
  <c r="G249" i="66"/>
  <c r="F249" i="66"/>
  <c r="E249" i="66"/>
  <c r="D249" i="66"/>
  <c r="C249" i="66"/>
  <c r="B249" i="66"/>
  <c r="P248" i="66"/>
  <c r="O248" i="66"/>
  <c r="N248" i="66"/>
  <c r="M248" i="66"/>
  <c r="L248" i="66"/>
  <c r="K248" i="66"/>
  <c r="J248" i="66"/>
  <c r="I248" i="66"/>
  <c r="H248" i="66"/>
  <c r="G248" i="66"/>
  <c r="F248" i="66"/>
  <c r="E248" i="66"/>
  <c r="D248" i="66"/>
  <c r="C248" i="66"/>
  <c r="B248" i="66"/>
  <c r="P247" i="66"/>
  <c r="O247" i="66"/>
  <c r="N247" i="66"/>
  <c r="M247" i="66"/>
  <c r="L247" i="66"/>
  <c r="K247" i="66"/>
  <c r="J247" i="66"/>
  <c r="I247" i="66"/>
  <c r="H247" i="66"/>
  <c r="G247" i="66"/>
  <c r="F247" i="66"/>
  <c r="E247" i="66"/>
  <c r="D247" i="66"/>
  <c r="C247" i="66"/>
  <c r="B247" i="66"/>
  <c r="P246" i="66"/>
  <c r="O246" i="66"/>
  <c r="N246" i="66"/>
  <c r="M246" i="66"/>
  <c r="L246" i="66"/>
  <c r="K246" i="66"/>
  <c r="J246" i="66"/>
  <c r="I246" i="66"/>
  <c r="H246" i="66"/>
  <c r="G246" i="66"/>
  <c r="F246" i="66"/>
  <c r="E246" i="66"/>
  <c r="D246" i="66"/>
  <c r="C246" i="66"/>
  <c r="B246" i="66"/>
  <c r="P245" i="66"/>
  <c r="O245" i="66"/>
  <c r="N245" i="66"/>
  <c r="M245" i="66"/>
  <c r="L245" i="66"/>
  <c r="K245" i="66"/>
  <c r="J245" i="66"/>
  <c r="I245" i="66"/>
  <c r="H245" i="66"/>
  <c r="G245" i="66"/>
  <c r="F245" i="66"/>
  <c r="E245" i="66"/>
  <c r="D245" i="66"/>
  <c r="C245" i="66"/>
  <c r="B245" i="66"/>
  <c r="P244" i="66"/>
  <c r="O244" i="66"/>
  <c r="N244" i="66"/>
  <c r="M244" i="66"/>
  <c r="L244" i="66"/>
  <c r="K244" i="66"/>
  <c r="J244" i="66"/>
  <c r="I244" i="66"/>
  <c r="H244" i="66"/>
  <c r="G244" i="66"/>
  <c r="F244" i="66"/>
  <c r="E244" i="66"/>
  <c r="D244" i="66"/>
  <c r="C244" i="66"/>
  <c r="B244" i="66"/>
  <c r="P243" i="66"/>
  <c r="O243" i="66"/>
  <c r="N243" i="66"/>
  <c r="M243" i="66"/>
  <c r="L243" i="66"/>
  <c r="K243" i="66"/>
  <c r="J243" i="66"/>
  <c r="I243" i="66"/>
  <c r="H243" i="66"/>
  <c r="G243" i="66"/>
  <c r="F243" i="66"/>
  <c r="E243" i="66"/>
  <c r="D243" i="66"/>
  <c r="C243" i="66"/>
  <c r="B243" i="66"/>
  <c r="P242" i="66"/>
  <c r="O242" i="66"/>
  <c r="N242" i="66"/>
  <c r="M242" i="66"/>
  <c r="L242" i="66"/>
  <c r="K242" i="66"/>
  <c r="J242" i="66"/>
  <c r="I242" i="66"/>
  <c r="H242" i="66"/>
  <c r="G242" i="66"/>
  <c r="F242" i="66"/>
  <c r="E242" i="66"/>
  <c r="D242" i="66"/>
  <c r="C242" i="66"/>
  <c r="B242" i="66"/>
  <c r="P241" i="66"/>
  <c r="O241" i="66"/>
  <c r="N241" i="66"/>
  <c r="M241" i="66"/>
  <c r="L241" i="66"/>
  <c r="K241" i="66"/>
  <c r="J241" i="66"/>
  <c r="I241" i="66"/>
  <c r="H241" i="66"/>
  <c r="G241" i="66"/>
  <c r="F241" i="66"/>
  <c r="E241" i="66"/>
  <c r="D241" i="66"/>
  <c r="C241" i="66"/>
  <c r="B241" i="66"/>
  <c r="P14" i="66"/>
  <c r="O14" i="66"/>
  <c r="N14" i="66"/>
  <c r="M14" i="66"/>
  <c r="L14" i="66"/>
  <c r="K14" i="66"/>
  <c r="J14" i="66"/>
  <c r="I14" i="66"/>
  <c r="H14" i="66"/>
  <c r="G14" i="66"/>
  <c r="F14" i="66"/>
  <c r="E14" i="66"/>
  <c r="D14" i="66"/>
  <c r="C14" i="66"/>
  <c r="B14" i="66"/>
  <c r="P240" i="66"/>
  <c r="O240" i="66"/>
  <c r="N240" i="66"/>
  <c r="M240" i="66"/>
  <c r="L240" i="66"/>
  <c r="K240" i="66"/>
  <c r="J240" i="66"/>
  <c r="I240" i="66"/>
  <c r="H240" i="66"/>
  <c r="G240" i="66"/>
  <c r="F240" i="66"/>
  <c r="E240" i="66"/>
  <c r="D240" i="66"/>
  <c r="C240" i="66"/>
  <c r="B240" i="66"/>
  <c r="P239" i="66"/>
  <c r="O239" i="66"/>
  <c r="N239" i="66"/>
  <c r="M239" i="66"/>
  <c r="L239" i="66"/>
  <c r="K239" i="66"/>
  <c r="J239" i="66"/>
  <c r="I239" i="66"/>
  <c r="H239" i="66"/>
  <c r="G239" i="66"/>
  <c r="F239" i="66"/>
  <c r="E239" i="66"/>
  <c r="D239" i="66"/>
  <c r="C239" i="66"/>
  <c r="B239" i="66"/>
  <c r="P238" i="66"/>
  <c r="O238" i="66"/>
  <c r="N238" i="66"/>
  <c r="M238" i="66"/>
  <c r="L238" i="66"/>
  <c r="K238" i="66"/>
  <c r="J238" i="66"/>
  <c r="I238" i="66"/>
  <c r="H238" i="66"/>
  <c r="G238" i="66"/>
  <c r="F238" i="66"/>
  <c r="E238" i="66"/>
  <c r="D238" i="66"/>
  <c r="C238" i="66"/>
  <c r="B238" i="66"/>
  <c r="P237" i="66"/>
  <c r="O237" i="66"/>
  <c r="N237" i="66"/>
  <c r="M237" i="66"/>
  <c r="L237" i="66"/>
  <c r="K237" i="66"/>
  <c r="J237" i="66"/>
  <c r="I237" i="66"/>
  <c r="H237" i="66"/>
  <c r="G237" i="66"/>
  <c r="F237" i="66"/>
  <c r="E237" i="66"/>
  <c r="D237" i="66"/>
  <c r="C237" i="66"/>
  <c r="B237" i="66"/>
  <c r="P236" i="66"/>
  <c r="O236" i="66"/>
  <c r="N236" i="66"/>
  <c r="M236" i="66"/>
  <c r="L236" i="66"/>
  <c r="K236" i="66"/>
  <c r="J236" i="66"/>
  <c r="I236" i="66"/>
  <c r="H236" i="66"/>
  <c r="G236" i="66"/>
  <c r="F236" i="66"/>
  <c r="E236" i="66"/>
  <c r="D236" i="66"/>
  <c r="C236" i="66"/>
  <c r="B236" i="66"/>
  <c r="P235" i="66"/>
  <c r="O235" i="66"/>
  <c r="N235" i="66"/>
  <c r="M235" i="66"/>
  <c r="L235" i="66"/>
  <c r="K235" i="66"/>
  <c r="J235" i="66"/>
  <c r="I235" i="66"/>
  <c r="H235" i="66"/>
  <c r="G235" i="66"/>
  <c r="F235" i="66"/>
  <c r="E235" i="66"/>
  <c r="D235" i="66"/>
  <c r="C235" i="66"/>
  <c r="B235" i="66"/>
  <c r="P234" i="66"/>
  <c r="O234" i="66"/>
  <c r="N234" i="66"/>
  <c r="M234" i="66"/>
  <c r="L234" i="66"/>
  <c r="K234" i="66"/>
  <c r="J234" i="66"/>
  <c r="I234" i="66"/>
  <c r="H234" i="66"/>
  <c r="G234" i="66"/>
  <c r="F234" i="66"/>
  <c r="E234" i="66"/>
  <c r="D234" i="66"/>
  <c r="C234" i="66"/>
  <c r="B234" i="66"/>
  <c r="P233" i="66"/>
  <c r="O233" i="66"/>
  <c r="N233" i="66"/>
  <c r="M233" i="66"/>
  <c r="L233" i="66"/>
  <c r="K233" i="66"/>
  <c r="J233" i="66"/>
  <c r="I233" i="66"/>
  <c r="H233" i="66"/>
  <c r="G233" i="66"/>
  <c r="F233" i="66"/>
  <c r="E233" i="66"/>
  <c r="D233" i="66"/>
  <c r="C233" i="66"/>
  <c r="B233" i="66"/>
  <c r="P232" i="66"/>
  <c r="O232" i="66"/>
  <c r="N232" i="66"/>
  <c r="M232" i="66"/>
  <c r="L232" i="66"/>
  <c r="K232" i="66"/>
  <c r="J232" i="66"/>
  <c r="I232" i="66"/>
  <c r="H232" i="66"/>
  <c r="G232" i="66"/>
  <c r="F232" i="66"/>
  <c r="E232" i="66"/>
  <c r="D232" i="66"/>
  <c r="C232" i="66"/>
  <c r="B232" i="66"/>
  <c r="P231" i="66"/>
  <c r="O231" i="66"/>
  <c r="N231" i="66"/>
  <c r="M231" i="66"/>
  <c r="L231" i="66"/>
  <c r="K231" i="66"/>
  <c r="J231" i="66"/>
  <c r="I231" i="66"/>
  <c r="H231" i="66"/>
  <c r="G231" i="66"/>
  <c r="F231" i="66"/>
  <c r="E231" i="66"/>
  <c r="D231" i="66"/>
  <c r="C231" i="66"/>
  <c r="B231" i="66"/>
  <c r="P230" i="66"/>
  <c r="O230" i="66"/>
  <c r="N230" i="66"/>
  <c r="M230" i="66"/>
  <c r="L230" i="66"/>
  <c r="K230" i="66"/>
  <c r="J230" i="66"/>
  <c r="I230" i="66"/>
  <c r="H230" i="66"/>
  <c r="G230" i="66"/>
  <c r="F230" i="66"/>
  <c r="E230" i="66"/>
  <c r="D230" i="66"/>
  <c r="C230" i="66"/>
  <c r="B230" i="66"/>
  <c r="P229" i="66"/>
  <c r="O229" i="66"/>
  <c r="N229" i="66"/>
  <c r="M229" i="66"/>
  <c r="L229" i="66"/>
  <c r="K229" i="66"/>
  <c r="J229" i="66"/>
  <c r="I229" i="66"/>
  <c r="H229" i="66"/>
  <c r="G229" i="66"/>
  <c r="F229" i="66"/>
  <c r="E229" i="66"/>
  <c r="D229" i="66"/>
  <c r="C229" i="66"/>
  <c r="B229" i="66"/>
  <c r="P228" i="66"/>
  <c r="O228" i="66"/>
  <c r="N228" i="66"/>
  <c r="M228" i="66"/>
  <c r="L228" i="66"/>
  <c r="K228" i="66"/>
  <c r="J228" i="66"/>
  <c r="I228" i="66"/>
  <c r="H228" i="66"/>
  <c r="G228" i="66"/>
  <c r="F228" i="66"/>
  <c r="E228" i="66"/>
  <c r="D228" i="66"/>
  <c r="C228" i="66"/>
  <c r="B228" i="66"/>
  <c r="P227" i="66"/>
  <c r="O227" i="66"/>
  <c r="N227" i="66"/>
  <c r="M227" i="66"/>
  <c r="L227" i="66"/>
  <c r="K227" i="66"/>
  <c r="J227" i="66"/>
  <c r="I227" i="66"/>
  <c r="H227" i="66"/>
  <c r="G227" i="66"/>
  <c r="F227" i="66"/>
  <c r="E227" i="66"/>
  <c r="D227" i="66"/>
  <c r="C227" i="66"/>
  <c r="B227" i="66"/>
  <c r="P226" i="66"/>
  <c r="O226" i="66"/>
  <c r="N226" i="66"/>
  <c r="M226" i="66"/>
  <c r="L226" i="66"/>
  <c r="K226" i="66"/>
  <c r="J226" i="66"/>
  <c r="I226" i="66"/>
  <c r="H226" i="66"/>
  <c r="G226" i="66"/>
  <c r="F226" i="66"/>
  <c r="E226" i="66"/>
  <c r="D226" i="66"/>
  <c r="C226" i="66"/>
  <c r="B226" i="66"/>
  <c r="P225" i="66"/>
  <c r="O225" i="66"/>
  <c r="N225" i="66"/>
  <c r="M225" i="66"/>
  <c r="L225" i="66"/>
  <c r="K225" i="66"/>
  <c r="J225" i="66"/>
  <c r="I225" i="66"/>
  <c r="H225" i="66"/>
  <c r="G225" i="66"/>
  <c r="F225" i="66"/>
  <c r="E225" i="66"/>
  <c r="D225" i="66"/>
  <c r="C225" i="66"/>
  <c r="B225" i="66"/>
  <c r="P224" i="66"/>
  <c r="O224" i="66"/>
  <c r="N224" i="66"/>
  <c r="M224" i="66"/>
  <c r="L224" i="66"/>
  <c r="K224" i="66"/>
  <c r="J224" i="66"/>
  <c r="I224" i="66"/>
  <c r="H224" i="66"/>
  <c r="G224" i="66"/>
  <c r="F224" i="66"/>
  <c r="E224" i="66"/>
  <c r="D224" i="66"/>
  <c r="C224" i="66"/>
  <c r="B224" i="66"/>
  <c r="P223" i="66"/>
  <c r="O223" i="66"/>
  <c r="N223" i="66"/>
  <c r="M223" i="66"/>
  <c r="L223" i="66"/>
  <c r="K223" i="66"/>
  <c r="J223" i="66"/>
  <c r="I223" i="66"/>
  <c r="H223" i="66"/>
  <c r="G223" i="66"/>
  <c r="F223" i="66"/>
  <c r="E223" i="66"/>
  <c r="D223" i="66"/>
  <c r="C223" i="66"/>
  <c r="B223" i="66"/>
  <c r="P222" i="66"/>
  <c r="O222" i="66"/>
  <c r="N222" i="66"/>
  <c r="M222" i="66"/>
  <c r="L222" i="66"/>
  <c r="K222" i="66"/>
  <c r="J222" i="66"/>
  <c r="I222" i="66"/>
  <c r="H222" i="66"/>
  <c r="G222" i="66"/>
  <c r="F222" i="66"/>
  <c r="E222" i="66"/>
  <c r="D222" i="66"/>
  <c r="C222" i="66"/>
  <c r="B222" i="66"/>
  <c r="P221" i="66"/>
  <c r="O221" i="66"/>
  <c r="N221" i="66"/>
  <c r="M221" i="66"/>
  <c r="L221" i="66"/>
  <c r="K221" i="66"/>
  <c r="J221" i="66"/>
  <c r="I221" i="66"/>
  <c r="H221" i="66"/>
  <c r="G221" i="66"/>
  <c r="F221" i="66"/>
  <c r="E221" i="66"/>
  <c r="D221" i="66"/>
  <c r="C221" i="66"/>
  <c r="B221" i="66"/>
  <c r="P220" i="66"/>
  <c r="O220" i="66"/>
  <c r="N220" i="66"/>
  <c r="M220" i="66"/>
  <c r="L220" i="66"/>
  <c r="K220" i="66"/>
  <c r="J220" i="66"/>
  <c r="I220" i="66"/>
  <c r="H220" i="66"/>
  <c r="G220" i="66"/>
  <c r="F220" i="66"/>
  <c r="E220" i="66"/>
  <c r="D220" i="66"/>
  <c r="C220" i="66"/>
  <c r="B220" i="66"/>
  <c r="P219" i="66"/>
  <c r="O219" i="66"/>
  <c r="N219" i="66"/>
  <c r="M219" i="66"/>
  <c r="L219" i="66"/>
  <c r="K219" i="66"/>
  <c r="J219" i="66"/>
  <c r="I219" i="66"/>
  <c r="H219" i="66"/>
  <c r="G219" i="66"/>
  <c r="F219" i="66"/>
  <c r="E219" i="66"/>
  <c r="D219" i="66"/>
  <c r="C219" i="66"/>
  <c r="B219" i="66"/>
  <c r="P218" i="66"/>
  <c r="O218" i="66"/>
  <c r="N218" i="66"/>
  <c r="M218" i="66"/>
  <c r="L218" i="66"/>
  <c r="K218" i="66"/>
  <c r="J218" i="66"/>
  <c r="I218" i="66"/>
  <c r="H218" i="66"/>
  <c r="G218" i="66"/>
  <c r="F218" i="66"/>
  <c r="E218" i="66"/>
  <c r="D218" i="66"/>
  <c r="C218" i="66"/>
  <c r="B218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C13" i="66"/>
  <c r="B13" i="66"/>
  <c r="P217" i="66"/>
  <c r="O217" i="66"/>
  <c r="N217" i="66"/>
  <c r="M217" i="66"/>
  <c r="L217" i="66"/>
  <c r="K217" i="66"/>
  <c r="J217" i="66"/>
  <c r="I217" i="66"/>
  <c r="H217" i="66"/>
  <c r="G217" i="66"/>
  <c r="F217" i="66"/>
  <c r="E217" i="66"/>
  <c r="D217" i="66"/>
  <c r="C217" i="66"/>
  <c r="B217" i="66"/>
  <c r="P216" i="66"/>
  <c r="O216" i="66"/>
  <c r="N216" i="66"/>
  <c r="M216" i="66"/>
  <c r="L216" i="66"/>
  <c r="K216" i="66"/>
  <c r="J216" i="66"/>
  <c r="I216" i="66"/>
  <c r="H216" i="66"/>
  <c r="G216" i="66"/>
  <c r="F216" i="66"/>
  <c r="E216" i="66"/>
  <c r="D216" i="66"/>
  <c r="C216" i="66"/>
  <c r="B216" i="66"/>
  <c r="P215" i="66"/>
  <c r="O215" i="66"/>
  <c r="N215" i="66"/>
  <c r="M215" i="66"/>
  <c r="L215" i="66"/>
  <c r="K215" i="66"/>
  <c r="J215" i="66"/>
  <c r="I215" i="66"/>
  <c r="H215" i="66"/>
  <c r="G215" i="66"/>
  <c r="F215" i="66"/>
  <c r="E215" i="66"/>
  <c r="D215" i="66"/>
  <c r="C215" i="66"/>
  <c r="B215" i="66"/>
  <c r="P214" i="66"/>
  <c r="O214" i="66"/>
  <c r="N214" i="66"/>
  <c r="M214" i="66"/>
  <c r="L214" i="66"/>
  <c r="K214" i="66"/>
  <c r="J214" i="66"/>
  <c r="I214" i="66"/>
  <c r="H214" i="66"/>
  <c r="G214" i="66"/>
  <c r="F214" i="66"/>
  <c r="E214" i="66"/>
  <c r="D214" i="66"/>
  <c r="C214" i="66"/>
  <c r="B214" i="66"/>
  <c r="P213" i="66"/>
  <c r="O213" i="66"/>
  <c r="N213" i="66"/>
  <c r="M213" i="66"/>
  <c r="L213" i="66"/>
  <c r="K213" i="66"/>
  <c r="J213" i="66"/>
  <c r="I213" i="66"/>
  <c r="H213" i="66"/>
  <c r="G213" i="66"/>
  <c r="F213" i="66"/>
  <c r="E213" i="66"/>
  <c r="D213" i="66"/>
  <c r="C213" i="66"/>
  <c r="B213" i="66"/>
  <c r="P212" i="66"/>
  <c r="O212" i="66"/>
  <c r="N212" i="66"/>
  <c r="M212" i="66"/>
  <c r="L212" i="66"/>
  <c r="K212" i="66"/>
  <c r="J212" i="66"/>
  <c r="I212" i="66"/>
  <c r="H212" i="66"/>
  <c r="G212" i="66"/>
  <c r="F212" i="66"/>
  <c r="E212" i="66"/>
  <c r="D212" i="66"/>
  <c r="C212" i="66"/>
  <c r="B212" i="66"/>
  <c r="P211" i="66"/>
  <c r="O211" i="66"/>
  <c r="N211" i="66"/>
  <c r="M211" i="66"/>
  <c r="L211" i="66"/>
  <c r="K211" i="66"/>
  <c r="J211" i="66"/>
  <c r="I211" i="66"/>
  <c r="H211" i="66"/>
  <c r="G211" i="66"/>
  <c r="F211" i="66"/>
  <c r="E211" i="66"/>
  <c r="D211" i="66"/>
  <c r="C211" i="66"/>
  <c r="B211" i="66"/>
  <c r="P210" i="66"/>
  <c r="O210" i="66"/>
  <c r="N210" i="66"/>
  <c r="M210" i="66"/>
  <c r="L210" i="66"/>
  <c r="K210" i="66"/>
  <c r="J210" i="66"/>
  <c r="I210" i="66"/>
  <c r="H210" i="66"/>
  <c r="G210" i="66"/>
  <c r="F210" i="66"/>
  <c r="E210" i="66"/>
  <c r="D210" i="66"/>
  <c r="C210" i="66"/>
  <c r="B210" i="66"/>
  <c r="P209" i="66"/>
  <c r="O209" i="66"/>
  <c r="N209" i="66"/>
  <c r="M209" i="66"/>
  <c r="L209" i="66"/>
  <c r="K209" i="66"/>
  <c r="J209" i="66"/>
  <c r="I209" i="66"/>
  <c r="H209" i="66"/>
  <c r="G209" i="66"/>
  <c r="F209" i="66"/>
  <c r="E209" i="66"/>
  <c r="D209" i="66"/>
  <c r="C209" i="66"/>
  <c r="B209" i="66"/>
  <c r="P208" i="66"/>
  <c r="O208" i="66"/>
  <c r="N208" i="66"/>
  <c r="M208" i="66"/>
  <c r="L208" i="66"/>
  <c r="K208" i="66"/>
  <c r="J208" i="66"/>
  <c r="I208" i="66"/>
  <c r="H208" i="66"/>
  <c r="G208" i="66"/>
  <c r="F208" i="66"/>
  <c r="E208" i="66"/>
  <c r="D208" i="66"/>
  <c r="C208" i="66"/>
  <c r="B208" i="66"/>
  <c r="P12" i="66"/>
  <c r="O12" i="66"/>
  <c r="N12" i="66"/>
  <c r="M12" i="66"/>
  <c r="L12" i="66"/>
  <c r="K12" i="66"/>
  <c r="J12" i="66"/>
  <c r="I12" i="66"/>
  <c r="H12" i="66"/>
  <c r="G12" i="66"/>
  <c r="F12" i="66"/>
  <c r="E12" i="66"/>
  <c r="D12" i="66"/>
  <c r="C12" i="66"/>
  <c r="B12" i="66"/>
  <c r="P207" i="66"/>
  <c r="O207" i="66"/>
  <c r="N207" i="66"/>
  <c r="M207" i="66"/>
  <c r="L207" i="66"/>
  <c r="K207" i="66"/>
  <c r="J207" i="66"/>
  <c r="I207" i="66"/>
  <c r="H207" i="66"/>
  <c r="G207" i="66"/>
  <c r="F207" i="66"/>
  <c r="E207" i="66"/>
  <c r="D207" i="66"/>
  <c r="C207" i="66"/>
  <c r="B207" i="66"/>
  <c r="P206" i="66"/>
  <c r="O206" i="66"/>
  <c r="N206" i="66"/>
  <c r="M206" i="66"/>
  <c r="L206" i="66"/>
  <c r="K206" i="66"/>
  <c r="J206" i="66"/>
  <c r="I206" i="66"/>
  <c r="H206" i="66"/>
  <c r="G206" i="66"/>
  <c r="F206" i="66"/>
  <c r="E206" i="66"/>
  <c r="D206" i="66"/>
  <c r="C206" i="66"/>
  <c r="B206" i="66"/>
  <c r="P205" i="66"/>
  <c r="O205" i="66"/>
  <c r="N205" i="66"/>
  <c r="M205" i="66"/>
  <c r="L205" i="66"/>
  <c r="K205" i="66"/>
  <c r="J205" i="66"/>
  <c r="I205" i="66"/>
  <c r="H205" i="66"/>
  <c r="G205" i="66"/>
  <c r="F205" i="66"/>
  <c r="E205" i="66"/>
  <c r="D205" i="66"/>
  <c r="C205" i="66"/>
  <c r="B205" i="66"/>
  <c r="P204" i="66"/>
  <c r="O204" i="66"/>
  <c r="N204" i="66"/>
  <c r="M204" i="66"/>
  <c r="L204" i="66"/>
  <c r="K204" i="66"/>
  <c r="J204" i="66"/>
  <c r="I204" i="66"/>
  <c r="H204" i="66"/>
  <c r="G204" i="66"/>
  <c r="F204" i="66"/>
  <c r="E204" i="66"/>
  <c r="D204" i="66"/>
  <c r="C204" i="66"/>
  <c r="B204" i="66"/>
  <c r="P203" i="66"/>
  <c r="O203" i="66"/>
  <c r="N203" i="66"/>
  <c r="M203" i="66"/>
  <c r="L203" i="66"/>
  <c r="K203" i="66"/>
  <c r="J203" i="66"/>
  <c r="I203" i="66"/>
  <c r="H203" i="66"/>
  <c r="G203" i="66"/>
  <c r="F203" i="66"/>
  <c r="E203" i="66"/>
  <c r="D203" i="66"/>
  <c r="C203" i="66"/>
  <c r="B203" i="66"/>
  <c r="P202" i="66"/>
  <c r="O202" i="66"/>
  <c r="N202" i="66"/>
  <c r="M202" i="66"/>
  <c r="L202" i="66"/>
  <c r="K202" i="66"/>
  <c r="J202" i="66"/>
  <c r="I202" i="66"/>
  <c r="H202" i="66"/>
  <c r="G202" i="66"/>
  <c r="F202" i="66"/>
  <c r="E202" i="66"/>
  <c r="D202" i="66"/>
  <c r="C202" i="66"/>
  <c r="B202" i="66"/>
  <c r="P11" i="66"/>
  <c r="O11" i="66"/>
  <c r="N11" i="66"/>
  <c r="M11" i="66"/>
  <c r="L11" i="66"/>
  <c r="K11" i="66"/>
  <c r="J11" i="66"/>
  <c r="I11" i="66"/>
  <c r="H11" i="66"/>
  <c r="G11" i="66"/>
  <c r="F11" i="66"/>
  <c r="E11" i="66"/>
  <c r="D11" i="66"/>
  <c r="C11" i="66"/>
  <c r="B11" i="66"/>
  <c r="P201" i="66"/>
  <c r="O201" i="66"/>
  <c r="N201" i="66"/>
  <c r="M201" i="66"/>
  <c r="L201" i="66"/>
  <c r="K201" i="66"/>
  <c r="J201" i="66"/>
  <c r="I201" i="66"/>
  <c r="H201" i="66"/>
  <c r="G201" i="66"/>
  <c r="F201" i="66"/>
  <c r="E201" i="66"/>
  <c r="D201" i="66"/>
  <c r="C201" i="66"/>
  <c r="B201" i="66"/>
  <c r="P200" i="66"/>
  <c r="O200" i="66"/>
  <c r="N200" i="66"/>
  <c r="M200" i="66"/>
  <c r="L200" i="66"/>
  <c r="K200" i="66"/>
  <c r="J200" i="66"/>
  <c r="I200" i="66"/>
  <c r="H200" i="66"/>
  <c r="G200" i="66"/>
  <c r="F200" i="66"/>
  <c r="E200" i="66"/>
  <c r="D200" i="66"/>
  <c r="C200" i="66"/>
  <c r="B200" i="66"/>
  <c r="P199" i="66"/>
  <c r="O199" i="66"/>
  <c r="N199" i="66"/>
  <c r="M199" i="66"/>
  <c r="L199" i="66"/>
  <c r="K199" i="66"/>
  <c r="J199" i="66"/>
  <c r="I199" i="66"/>
  <c r="H199" i="66"/>
  <c r="G199" i="66"/>
  <c r="F199" i="66"/>
  <c r="E199" i="66"/>
  <c r="D199" i="66"/>
  <c r="C199" i="66"/>
  <c r="B199" i="66"/>
  <c r="P198" i="66"/>
  <c r="O198" i="66"/>
  <c r="N198" i="66"/>
  <c r="M198" i="66"/>
  <c r="L198" i="66"/>
  <c r="K198" i="66"/>
  <c r="J198" i="66"/>
  <c r="I198" i="66"/>
  <c r="H198" i="66"/>
  <c r="G198" i="66"/>
  <c r="F198" i="66"/>
  <c r="E198" i="66"/>
  <c r="D198" i="66"/>
  <c r="C198" i="66"/>
  <c r="B198" i="66"/>
  <c r="P197" i="66"/>
  <c r="O197" i="66"/>
  <c r="N197" i="66"/>
  <c r="M197" i="66"/>
  <c r="L197" i="66"/>
  <c r="K197" i="66"/>
  <c r="J197" i="66"/>
  <c r="I197" i="66"/>
  <c r="H197" i="66"/>
  <c r="G197" i="66"/>
  <c r="F197" i="66"/>
  <c r="E197" i="66"/>
  <c r="D197" i="66"/>
  <c r="C197" i="66"/>
  <c r="B197" i="66"/>
  <c r="P196" i="66"/>
  <c r="O196" i="66"/>
  <c r="N196" i="66"/>
  <c r="M196" i="66"/>
  <c r="L196" i="66"/>
  <c r="K196" i="66"/>
  <c r="J196" i="66"/>
  <c r="I196" i="66"/>
  <c r="H196" i="66"/>
  <c r="G196" i="66"/>
  <c r="F196" i="66"/>
  <c r="E196" i="66"/>
  <c r="D196" i="66"/>
  <c r="C196" i="66"/>
  <c r="B196" i="66"/>
  <c r="P195" i="66"/>
  <c r="O195" i="66"/>
  <c r="N195" i="66"/>
  <c r="M195" i="66"/>
  <c r="L195" i="66"/>
  <c r="K195" i="66"/>
  <c r="J195" i="66"/>
  <c r="I195" i="66"/>
  <c r="H195" i="66"/>
  <c r="G195" i="66"/>
  <c r="F195" i="66"/>
  <c r="E195" i="66"/>
  <c r="D195" i="66"/>
  <c r="C195" i="66"/>
  <c r="B195" i="66"/>
  <c r="P194" i="66"/>
  <c r="O194" i="66"/>
  <c r="N194" i="66"/>
  <c r="M194" i="66"/>
  <c r="L194" i="66"/>
  <c r="K194" i="66"/>
  <c r="J194" i="66"/>
  <c r="I194" i="66"/>
  <c r="H194" i="66"/>
  <c r="G194" i="66"/>
  <c r="F194" i="66"/>
  <c r="E194" i="66"/>
  <c r="D194" i="66"/>
  <c r="C194" i="66"/>
  <c r="B194" i="66"/>
  <c r="P193" i="66"/>
  <c r="O193" i="66"/>
  <c r="N193" i="66"/>
  <c r="M193" i="66"/>
  <c r="L193" i="66"/>
  <c r="K193" i="66"/>
  <c r="J193" i="66"/>
  <c r="I193" i="66"/>
  <c r="H193" i="66"/>
  <c r="G193" i="66"/>
  <c r="F193" i="66"/>
  <c r="E193" i="66"/>
  <c r="D193" i="66"/>
  <c r="C193" i="66"/>
  <c r="B193" i="66"/>
  <c r="P192" i="66"/>
  <c r="O192" i="66"/>
  <c r="N192" i="66"/>
  <c r="M192" i="66"/>
  <c r="L192" i="66"/>
  <c r="K192" i="66"/>
  <c r="J192" i="66"/>
  <c r="I192" i="66"/>
  <c r="H192" i="66"/>
  <c r="G192" i="66"/>
  <c r="F192" i="66"/>
  <c r="E192" i="66"/>
  <c r="D192" i="66"/>
  <c r="C192" i="66"/>
  <c r="B192" i="66"/>
  <c r="P191" i="66"/>
  <c r="O191" i="66"/>
  <c r="N191" i="66"/>
  <c r="M191" i="66"/>
  <c r="L191" i="66"/>
  <c r="K191" i="66"/>
  <c r="J191" i="66"/>
  <c r="I191" i="66"/>
  <c r="H191" i="66"/>
  <c r="G191" i="66"/>
  <c r="F191" i="66"/>
  <c r="E191" i="66"/>
  <c r="D191" i="66"/>
  <c r="C191" i="66"/>
  <c r="B191" i="66"/>
  <c r="P10" i="66"/>
  <c r="O10" i="66"/>
  <c r="N10" i="66"/>
  <c r="M10" i="66"/>
  <c r="L10" i="66"/>
  <c r="K10" i="66"/>
  <c r="J10" i="66"/>
  <c r="I10" i="66"/>
  <c r="H10" i="66"/>
  <c r="G10" i="66"/>
  <c r="F10" i="66"/>
  <c r="E10" i="66"/>
  <c r="D10" i="66"/>
  <c r="C10" i="66"/>
  <c r="B10" i="66"/>
  <c r="P190" i="66"/>
  <c r="O190" i="66"/>
  <c r="N190" i="66"/>
  <c r="M190" i="66"/>
  <c r="L190" i="66"/>
  <c r="K190" i="66"/>
  <c r="J190" i="66"/>
  <c r="I190" i="66"/>
  <c r="H190" i="66"/>
  <c r="G190" i="66"/>
  <c r="F190" i="66"/>
  <c r="E190" i="66"/>
  <c r="D190" i="66"/>
  <c r="C190" i="66"/>
  <c r="B190" i="66"/>
  <c r="P189" i="66"/>
  <c r="O189" i="66"/>
  <c r="N189" i="66"/>
  <c r="M189" i="66"/>
  <c r="L189" i="66"/>
  <c r="K189" i="66"/>
  <c r="J189" i="66"/>
  <c r="I189" i="66"/>
  <c r="H189" i="66"/>
  <c r="G189" i="66"/>
  <c r="F189" i="66"/>
  <c r="E189" i="66"/>
  <c r="D189" i="66"/>
  <c r="C189" i="66"/>
  <c r="B189" i="66"/>
  <c r="P188" i="66"/>
  <c r="O188" i="66"/>
  <c r="N188" i="66"/>
  <c r="M188" i="66"/>
  <c r="L188" i="66"/>
  <c r="K188" i="66"/>
  <c r="J188" i="66"/>
  <c r="I188" i="66"/>
  <c r="H188" i="66"/>
  <c r="G188" i="66"/>
  <c r="F188" i="66"/>
  <c r="E188" i="66"/>
  <c r="D188" i="66"/>
  <c r="C188" i="66"/>
  <c r="B188" i="66"/>
  <c r="P187" i="66"/>
  <c r="O187" i="66"/>
  <c r="N187" i="66"/>
  <c r="M187" i="66"/>
  <c r="L187" i="66"/>
  <c r="K187" i="66"/>
  <c r="J187" i="66"/>
  <c r="I187" i="66"/>
  <c r="H187" i="66"/>
  <c r="G187" i="66"/>
  <c r="F187" i="66"/>
  <c r="E187" i="66"/>
  <c r="D187" i="66"/>
  <c r="C187" i="66"/>
  <c r="B187" i="66"/>
  <c r="P186" i="66"/>
  <c r="O186" i="66"/>
  <c r="N186" i="66"/>
  <c r="M186" i="66"/>
  <c r="L186" i="66"/>
  <c r="K186" i="66"/>
  <c r="J186" i="66"/>
  <c r="I186" i="66"/>
  <c r="H186" i="66"/>
  <c r="G186" i="66"/>
  <c r="F186" i="66"/>
  <c r="E186" i="66"/>
  <c r="D186" i="66"/>
  <c r="C186" i="66"/>
  <c r="B186" i="66"/>
  <c r="P185" i="66"/>
  <c r="O185" i="66"/>
  <c r="N185" i="66"/>
  <c r="M185" i="66"/>
  <c r="L185" i="66"/>
  <c r="K185" i="66"/>
  <c r="J185" i="66"/>
  <c r="I185" i="66"/>
  <c r="H185" i="66"/>
  <c r="G185" i="66"/>
  <c r="F185" i="66"/>
  <c r="E185" i="66"/>
  <c r="D185" i="66"/>
  <c r="C185" i="66"/>
  <c r="B185" i="66"/>
  <c r="P184" i="66"/>
  <c r="O184" i="66"/>
  <c r="N184" i="66"/>
  <c r="M184" i="66"/>
  <c r="L184" i="66"/>
  <c r="K184" i="66"/>
  <c r="J184" i="66"/>
  <c r="I184" i="66"/>
  <c r="H184" i="66"/>
  <c r="G184" i="66"/>
  <c r="F184" i="66"/>
  <c r="E184" i="66"/>
  <c r="D184" i="66"/>
  <c r="C184" i="66"/>
  <c r="B184" i="66"/>
  <c r="P183" i="66"/>
  <c r="O183" i="66"/>
  <c r="N183" i="66"/>
  <c r="M183" i="66"/>
  <c r="L183" i="66"/>
  <c r="K183" i="66"/>
  <c r="J183" i="66"/>
  <c r="I183" i="66"/>
  <c r="H183" i="66"/>
  <c r="G183" i="66"/>
  <c r="F183" i="66"/>
  <c r="E183" i="66"/>
  <c r="D183" i="66"/>
  <c r="C183" i="66"/>
  <c r="B183" i="66"/>
  <c r="P182" i="66"/>
  <c r="O182" i="66"/>
  <c r="N182" i="66"/>
  <c r="M182" i="66"/>
  <c r="L182" i="66"/>
  <c r="K182" i="66"/>
  <c r="J182" i="66"/>
  <c r="I182" i="66"/>
  <c r="H182" i="66"/>
  <c r="G182" i="66"/>
  <c r="F182" i="66"/>
  <c r="E182" i="66"/>
  <c r="D182" i="66"/>
  <c r="C182" i="66"/>
  <c r="B182" i="66"/>
  <c r="P181" i="66"/>
  <c r="O181" i="66"/>
  <c r="N181" i="66"/>
  <c r="M181" i="66"/>
  <c r="L181" i="66"/>
  <c r="K181" i="66"/>
  <c r="J181" i="66"/>
  <c r="I181" i="66"/>
  <c r="H181" i="66"/>
  <c r="G181" i="66"/>
  <c r="F181" i="66"/>
  <c r="E181" i="66"/>
  <c r="D181" i="66"/>
  <c r="C181" i="66"/>
  <c r="B181" i="66"/>
  <c r="P180" i="66"/>
  <c r="O180" i="66"/>
  <c r="N180" i="66"/>
  <c r="M180" i="66"/>
  <c r="L180" i="66"/>
  <c r="K180" i="66"/>
  <c r="J180" i="66"/>
  <c r="I180" i="66"/>
  <c r="H180" i="66"/>
  <c r="G180" i="66"/>
  <c r="F180" i="66"/>
  <c r="E180" i="66"/>
  <c r="D180" i="66"/>
  <c r="C180" i="66"/>
  <c r="B180" i="66"/>
  <c r="P179" i="66"/>
  <c r="O179" i="66"/>
  <c r="N179" i="66"/>
  <c r="M179" i="66"/>
  <c r="L179" i="66"/>
  <c r="K179" i="66"/>
  <c r="J179" i="66"/>
  <c r="I179" i="66"/>
  <c r="H179" i="66"/>
  <c r="G179" i="66"/>
  <c r="F179" i="66"/>
  <c r="E179" i="66"/>
  <c r="D179" i="66"/>
  <c r="C179" i="66"/>
  <c r="B179" i="66"/>
  <c r="P178" i="66"/>
  <c r="O178" i="66"/>
  <c r="N178" i="66"/>
  <c r="M178" i="66"/>
  <c r="L178" i="66"/>
  <c r="K178" i="66"/>
  <c r="J178" i="66"/>
  <c r="I178" i="66"/>
  <c r="H178" i="66"/>
  <c r="G178" i="66"/>
  <c r="F178" i="66"/>
  <c r="E178" i="66"/>
  <c r="D178" i="66"/>
  <c r="C178" i="66"/>
  <c r="B178" i="66"/>
  <c r="P177" i="66"/>
  <c r="O177" i="66"/>
  <c r="N177" i="66"/>
  <c r="M177" i="66"/>
  <c r="L177" i="66"/>
  <c r="K177" i="66"/>
  <c r="J177" i="66"/>
  <c r="I177" i="66"/>
  <c r="H177" i="66"/>
  <c r="G177" i="66"/>
  <c r="F177" i="66"/>
  <c r="E177" i="66"/>
  <c r="D177" i="66"/>
  <c r="C177" i="66"/>
  <c r="B177" i="66"/>
  <c r="P176" i="66"/>
  <c r="O176" i="66"/>
  <c r="N176" i="66"/>
  <c r="M176" i="66"/>
  <c r="L176" i="66"/>
  <c r="K176" i="66"/>
  <c r="J176" i="66"/>
  <c r="I176" i="66"/>
  <c r="H176" i="66"/>
  <c r="G176" i="66"/>
  <c r="F176" i="66"/>
  <c r="E176" i="66"/>
  <c r="D176" i="66"/>
  <c r="C176" i="66"/>
  <c r="B176" i="66"/>
  <c r="P175" i="66"/>
  <c r="O175" i="66"/>
  <c r="N175" i="66"/>
  <c r="M175" i="66"/>
  <c r="L175" i="66"/>
  <c r="K175" i="66"/>
  <c r="J175" i="66"/>
  <c r="I175" i="66"/>
  <c r="H175" i="66"/>
  <c r="G175" i="66"/>
  <c r="F175" i="66"/>
  <c r="E175" i="66"/>
  <c r="D175" i="66"/>
  <c r="C175" i="66"/>
  <c r="B175" i="66"/>
  <c r="P174" i="66"/>
  <c r="O174" i="66"/>
  <c r="N174" i="66"/>
  <c r="M174" i="66"/>
  <c r="L174" i="66"/>
  <c r="K174" i="66"/>
  <c r="J174" i="66"/>
  <c r="I174" i="66"/>
  <c r="H174" i="66"/>
  <c r="G174" i="66"/>
  <c r="F174" i="66"/>
  <c r="E174" i="66"/>
  <c r="D174" i="66"/>
  <c r="C174" i="66"/>
  <c r="B174" i="66"/>
  <c r="P173" i="66"/>
  <c r="O173" i="66"/>
  <c r="N173" i="66"/>
  <c r="M173" i="66"/>
  <c r="L173" i="66"/>
  <c r="K173" i="66"/>
  <c r="J173" i="66"/>
  <c r="I173" i="66"/>
  <c r="H173" i="66"/>
  <c r="G173" i="66"/>
  <c r="F173" i="66"/>
  <c r="E173" i="66"/>
  <c r="D173" i="66"/>
  <c r="C173" i="66"/>
  <c r="B173" i="66"/>
  <c r="P172" i="66"/>
  <c r="O172" i="66"/>
  <c r="N172" i="66"/>
  <c r="M172" i="66"/>
  <c r="L172" i="66"/>
  <c r="K172" i="66"/>
  <c r="J172" i="66"/>
  <c r="I172" i="66"/>
  <c r="H172" i="66"/>
  <c r="G172" i="66"/>
  <c r="F172" i="66"/>
  <c r="E172" i="66"/>
  <c r="D172" i="66"/>
  <c r="C172" i="66"/>
  <c r="B172" i="66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B9" i="66"/>
  <c r="P171" i="66"/>
  <c r="O171" i="66"/>
  <c r="N171" i="66"/>
  <c r="M171" i="66"/>
  <c r="L171" i="66"/>
  <c r="K171" i="66"/>
  <c r="J171" i="66"/>
  <c r="I171" i="66"/>
  <c r="H171" i="66"/>
  <c r="G171" i="66"/>
  <c r="F171" i="66"/>
  <c r="E171" i="66"/>
  <c r="D171" i="66"/>
  <c r="C171" i="66"/>
  <c r="B171" i="66"/>
  <c r="P170" i="66"/>
  <c r="O170" i="66"/>
  <c r="N170" i="66"/>
  <c r="M170" i="66"/>
  <c r="L170" i="66"/>
  <c r="K170" i="66"/>
  <c r="J170" i="66"/>
  <c r="I170" i="66"/>
  <c r="H170" i="66"/>
  <c r="G170" i="66"/>
  <c r="F170" i="66"/>
  <c r="E170" i="66"/>
  <c r="D170" i="66"/>
  <c r="C170" i="66"/>
  <c r="B170" i="66"/>
  <c r="P169" i="66"/>
  <c r="O169" i="66"/>
  <c r="N169" i="66"/>
  <c r="M169" i="66"/>
  <c r="L169" i="66"/>
  <c r="K169" i="66"/>
  <c r="J169" i="66"/>
  <c r="I169" i="66"/>
  <c r="H169" i="66"/>
  <c r="G169" i="66"/>
  <c r="F169" i="66"/>
  <c r="E169" i="66"/>
  <c r="D169" i="66"/>
  <c r="C169" i="66"/>
  <c r="B169" i="66"/>
  <c r="P168" i="66"/>
  <c r="O168" i="66"/>
  <c r="N168" i="66"/>
  <c r="M168" i="66"/>
  <c r="L168" i="66"/>
  <c r="K168" i="66"/>
  <c r="J168" i="66"/>
  <c r="I168" i="66"/>
  <c r="H168" i="66"/>
  <c r="G168" i="66"/>
  <c r="F168" i="66"/>
  <c r="E168" i="66"/>
  <c r="D168" i="66"/>
  <c r="C168" i="66"/>
  <c r="B168" i="66"/>
  <c r="P167" i="66"/>
  <c r="O167" i="66"/>
  <c r="N167" i="66"/>
  <c r="M167" i="66"/>
  <c r="L167" i="66"/>
  <c r="K167" i="66"/>
  <c r="J167" i="66"/>
  <c r="I167" i="66"/>
  <c r="H167" i="66"/>
  <c r="G167" i="66"/>
  <c r="F167" i="66"/>
  <c r="E167" i="66"/>
  <c r="D167" i="66"/>
  <c r="C167" i="66"/>
  <c r="B167" i="66"/>
  <c r="P166" i="66"/>
  <c r="O166" i="66"/>
  <c r="N166" i="66"/>
  <c r="M166" i="66"/>
  <c r="L166" i="66"/>
  <c r="K166" i="66"/>
  <c r="J166" i="66"/>
  <c r="I166" i="66"/>
  <c r="H166" i="66"/>
  <c r="G166" i="66"/>
  <c r="F166" i="66"/>
  <c r="E166" i="66"/>
  <c r="D166" i="66"/>
  <c r="C166" i="66"/>
  <c r="B166" i="66"/>
  <c r="P165" i="66"/>
  <c r="O165" i="66"/>
  <c r="N165" i="66"/>
  <c r="M165" i="66"/>
  <c r="L165" i="66"/>
  <c r="K165" i="66"/>
  <c r="J165" i="66"/>
  <c r="I165" i="66"/>
  <c r="H165" i="66"/>
  <c r="G165" i="66"/>
  <c r="F165" i="66"/>
  <c r="E165" i="66"/>
  <c r="D165" i="66"/>
  <c r="C165" i="66"/>
  <c r="B165" i="66"/>
  <c r="P164" i="66"/>
  <c r="O164" i="66"/>
  <c r="N164" i="66"/>
  <c r="M164" i="66"/>
  <c r="L164" i="66"/>
  <c r="K164" i="66"/>
  <c r="J164" i="66"/>
  <c r="I164" i="66"/>
  <c r="H164" i="66"/>
  <c r="G164" i="66"/>
  <c r="F164" i="66"/>
  <c r="E164" i="66"/>
  <c r="D164" i="66"/>
  <c r="C164" i="66"/>
  <c r="B164" i="66"/>
  <c r="P163" i="66"/>
  <c r="O163" i="66"/>
  <c r="N163" i="66"/>
  <c r="M163" i="66"/>
  <c r="L163" i="66"/>
  <c r="K163" i="66"/>
  <c r="J163" i="66"/>
  <c r="I163" i="66"/>
  <c r="H163" i="66"/>
  <c r="G163" i="66"/>
  <c r="F163" i="66"/>
  <c r="E163" i="66"/>
  <c r="D163" i="66"/>
  <c r="C163" i="66"/>
  <c r="B163" i="66"/>
  <c r="P162" i="66"/>
  <c r="O162" i="66"/>
  <c r="N162" i="66"/>
  <c r="M162" i="66"/>
  <c r="L162" i="66"/>
  <c r="K162" i="66"/>
  <c r="J162" i="66"/>
  <c r="I162" i="66"/>
  <c r="H162" i="66"/>
  <c r="G162" i="66"/>
  <c r="F162" i="66"/>
  <c r="E162" i="66"/>
  <c r="D162" i="66"/>
  <c r="C162" i="66"/>
  <c r="B162" i="66"/>
  <c r="P161" i="66"/>
  <c r="O161" i="66"/>
  <c r="N161" i="66"/>
  <c r="M161" i="66"/>
  <c r="L161" i="66"/>
  <c r="K161" i="66"/>
  <c r="J161" i="66"/>
  <c r="I161" i="66"/>
  <c r="H161" i="66"/>
  <c r="G161" i="66"/>
  <c r="F161" i="66"/>
  <c r="E161" i="66"/>
  <c r="D161" i="66"/>
  <c r="C161" i="66"/>
  <c r="B161" i="66"/>
  <c r="P160" i="66"/>
  <c r="O160" i="66"/>
  <c r="N160" i="66"/>
  <c r="M160" i="66"/>
  <c r="L160" i="66"/>
  <c r="K160" i="66"/>
  <c r="J160" i="66"/>
  <c r="I160" i="66"/>
  <c r="H160" i="66"/>
  <c r="G160" i="66"/>
  <c r="F160" i="66"/>
  <c r="E160" i="66"/>
  <c r="D160" i="66"/>
  <c r="C160" i="66"/>
  <c r="B160" i="66"/>
  <c r="P159" i="66"/>
  <c r="O159" i="66"/>
  <c r="N159" i="66"/>
  <c r="M159" i="66"/>
  <c r="L159" i="66"/>
  <c r="K159" i="66"/>
  <c r="J159" i="66"/>
  <c r="I159" i="66"/>
  <c r="H159" i="66"/>
  <c r="G159" i="66"/>
  <c r="F159" i="66"/>
  <c r="E159" i="66"/>
  <c r="D159" i="66"/>
  <c r="C159" i="66"/>
  <c r="B159" i="66"/>
  <c r="P158" i="66"/>
  <c r="O158" i="66"/>
  <c r="N158" i="66"/>
  <c r="M158" i="66"/>
  <c r="L158" i="66"/>
  <c r="K158" i="66"/>
  <c r="J158" i="66"/>
  <c r="I158" i="66"/>
  <c r="H158" i="66"/>
  <c r="G158" i="66"/>
  <c r="F158" i="66"/>
  <c r="E158" i="66"/>
  <c r="D158" i="66"/>
  <c r="C158" i="66"/>
  <c r="B158" i="66"/>
  <c r="P157" i="66"/>
  <c r="O157" i="66"/>
  <c r="N157" i="66"/>
  <c r="M157" i="66"/>
  <c r="L157" i="66"/>
  <c r="K157" i="66"/>
  <c r="J157" i="66"/>
  <c r="I157" i="66"/>
  <c r="H157" i="66"/>
  <c r="G157" i="66"/>
  <c r="F157" i="66"/>
  <c r="E157" i="66"/>
  <c r="D157" i="66"/>
  <c r="C157" i="66"/>
  <c r="B157" i="66"/>
  <c r="P156" i="66"/>
  <c r="O156" i="66"/>
  <c r="N156" i="66"/>
  <c r="M156" i="66"/>
  <c r="L156" i="66"/>
  <c r="K156" i="66"/>
  <c r="J156" i="66"/>
  <c r="I156" i="66"/>
  <c r="H156" i="66"/>
  <c r="G156" i="66"/>
  <c r="F156" i="66"/>
  <c r="E156" i="66"/>
  <c r="D156" i="66"/>
  <c r="C156" i="66"/>
  <c r="B156" i="66"/>
  <c r="P155" i="66"/>
  <c r="O155" i="66"/>
  <c r="N155" i="66"/>
  <c r="M155" i="66"/>
  <c r="L155" i="66"/>
  <c r="K155" i="66"/>
  <c r="J155" i="66"/>
  <c r="I155" i="66"/>
  <c r="H155" i="66"/>
  <c r="G155" i="66"/>
  <c r="F155" i="66"/>
  <c r="E155" i="66"/>
  <c r="D155" i="66"/>
  <c r="C155" i="66"/>
  <c r="B155" i="66"/>
  <c r="P154" i="66"/>
  <c r="O154" i="66"/>
  <c r="N154" i="66"/>
  <c r="M154" i="66"/>
  <c r="L154" i="66"/>
  <c r="K154" i="66"/>
  <c r="J154" i="66"/>
  <c r="I154" i="66"/>
  <c r="H154" i="66"/>
  <c r="G154" i="66"/>
  <c r="F154" i="66"/>
  <c r="E154" i="66"/>
  <c r="D154" i="66"/>
  <c r="C154" i="66"/>
  <c r="B154" i="66"/>
  <c r="P153" i="66"/>
  <c r="O153" i="66"/>
  <c r="N153" i="66"/>
  <c r="M153" i="66"/>
  <c r="L153" i="66"/>
  <c r="K153" i="66"/>
  <c r="J153" i="66"/>
  <c r="I153" i="66"/>
  <c r="H153" i="66"/>
  <c r="G153" i="66"/>
  <c r="F153" i="66"/>
  <c r="E153" i="66"/>
  <c r="D153" i="66"/>
  <c r="C153" i="66"/>
  <c r="B153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P152" i="66"/>
  <c r="O152" i="66"/>
  <c r="N152" i="66"/>
  <c r="M152" i="66"/>
  <c r="L152" i="66"/>
  <c r="K152" i="66"/>
  <c r="J152" i="66"/>
  <c r="I152" i="66"/>
  <c r="H152" i="66"/>
  <c r="G152" i="66"/>
  <c r="F152" i="66"/>
  <c r="E152" i="66"/>
  <c r="D152" i="66"/>
  <c r="C152" i="66"/>
  <c r="B152" i="66"/>
  <c r="P151" i="66"/>
  <c r="O151" i="66"/>
  <c r="N151" i="66"/>
  <c r="M151" i="66"/>
  <c r="L151" i="66"/>
  <c r="K151" i="66"/>
  <c r="J151" i="66"/>
  <c r="I151" i="66"/>
  <c r="H151" i="66"/>
  <c r="G151" i="66"/>
  <c r="F151" i="66"/>
  <c r="E151" i="66"/>
  <c r="D151" i="66"/>
  <c r="C151" i="66"/>
  <c r="B151" i="66"/>
  <c r="P150" i="66"/>
  <c r="O150" i="66"/>
  <c r="N150" i="66"/>
  <c r="M150" i="66"/>
  <c r="L150" i="66"/>
  <c r="K150" i="66"/>
  <c r="J150" i="66"/>
  <c r="I150" i="66"/>
  <c r="H150" i="66"/>
  <c r="G150" i="66"/>
  <c r="F150" i="66"/>
  <c r="E150" i="66"/>
  <c r="D150" i="66"/>
  <c r="C150" i="66"/>
  <c r="B150" i="66"/>
  <c r="P149" i="66"/>
  <c r="O149" i="66"/>
  <c r="N149" i="66"/>
  <c r="M149" i="66"/>
  <c r="L149" i="66"/>
  <c r="K149" i="66"/>
  <c r="J149" i="66"/>
  <c r="I149" i="66"/>
  <c r="H149" i="66"/>
  <c r="G149" i="66"/>
  <c r="F149" i="66"/>
  <c r="E149" i="66"/>
  <c r="D149" i="66"/>
  <c r="C149" i="66"/>
  <c r="B149" i="66"/>
  <c r="P148" i="66"/>
  <c r="O148" i="66"/>
  <c r="N148" i="66"/>
  <c r="M148" i="66"/>
  <c r="L148" i="66"/>
  <c r="K148" i="66"/>
  <c r="J148" i="66"/>
  <c r="I148" i="66"/>
  <c r="H148" i="66"/>
  <c r="G148" i="66"/>
  <c r="F148" i="66"/>
  <c r="E148" i="66"/>
  <c r="D148" i="66"/>
  <c r="C148" i="66"/>
  <c r="B148" i="66"/>
  <c r="P147" i="66"/>
  <c r="O147" i="66"/>
  <c r="N147" i="66"/>
  <c r="M147" i="66"/>
  <c r="L147" i="66"/>
  <c r="K147" i="66"/>
  <c r="J147" i="66"/>
  <c r="I147" i="66"/>
  <c r="H147" i="66"/>
  <c r="G147" i="66"/>
  <c r="F147" i="66"/>
  <c r="E147" i="66"/>
  <c r="D147" i="66"/>
  <c r="C147" i="66"/>
  <c r="B147" i="66"/>
  <c r="P146" i="66"/>
  <c r="O146" i="66"/>
  <c r="N146" i="66"/>
  <c r="M146" i="66"/>
  <c r="L146" i="66"/>
  <c r="K146" i="66"/>
  <c r="J146" i="66"/>
  <c r="I146" i="66"/>
  <c r="H146" i="66"/>
  <c r="G146" i="66"/>
  <c r="F146" i="66"/>
  <c r="E146" i="66"/>
  <c r="D146" i="66"/>
  <c r="C146" i="66"/>
  <c r="B146" i="66"/>
  <c r="P145" i="66"/>
  <c r="O145" i="66"/>
  <c r="N145" i="66"/>
  <c r="M145" i="66"/>
  <c r="L145" i="66"/>
  <c r="K145" i="66"/>
  <c r="J145" i="66"/>
  <c r="I145" i="66"/>
  <c r="H145" i="66"/>
  <c r="G145" i="66"/>
  <c r="F145" i="66"/>
  <c r="E145" i="66"/>
  <c r="D145" i="66"/>
  <c r="C145" i="66"/>
  <c r="B145" i="66"/>
  <c r="P144" i="66"/>
  <c r="O144" i="66"/>
  <c r="N144" i="66"/>
  <c r="M144" i="66"/>
  <c r="L144" i="66"/>
  <c r="K144" i="66"/>
  <c r="J144" i="66"/>
  <c r="I144" i="66"/>
  <c r="H144" i="66"/>
  <c r="G144" i="66"/>
  <c r="F144" i="66"/>
  <c r="E144" i="66"/>
  <c r="D144" i="66"/>
  <c r="C144" i="66"/>
  <c r="B144" i="66"/>
  <c r="P143" i="66"/>
  <c r="O143" i="66"/>
  <c r="N143" i="66"/>
  <c r="M143" i="66"/>
  <c r="L143" i="66"/>
  <c r="K143" i="66"/>
  <c r="J143" i="66"/>
  <c r="I143" i="66"/>
  <c r="H143" i="66"/>
  <c r="G143" i="66"/>
  <c r="F143" i="66"/>
  <c r="E143" i="66"/>
  <c r="D143" i="66"/>
  <c r="C143" i="66"/>
  <c r="B143" i="66"/>
  <c r="P142" i="66"/>
  <c r="O142" i="66"/>
  <c r="N142" i="66"/>
  <c r="M142" i="66"/>
  <c r="L142" i="66"/>
  <c r="K142" i="66"/>
  <c r="J142" i="66"/>
  <c r="I142" i="66"/>
  <c r="H142" i="66"/>
  <c r="G142" i="66"/>
  <c r="F142" i="66"/>
  <c r="E142" i="66"/>
  <c r="D142" i="66"/>
  <c r="C142" i="66"/>
  <c r="B142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C7" i="66"/>
  <c r="B7" i="66"/>
  <c r="P141" i="66"/>
  <c r="O141" i="66"/>
  <c r="N141" i="66"/>
  <c r="M141" i="66"/>
  <c r="L141" i="66"/>
  <c r="K141" i="66"/>
  <c r="J141" i="66"/>
  <c r="I141" i="66"/>
  <c r="H141" i="66"/>
  <c r="G141" i="66"/>
  <c r="F141" i="66"/>
  <c r="E141" i="66"/>
  <c r="D141" i="66"/>
  <c r="C141" i="66"/>
  <c r="B141" i="66"/>
  <c r="P140" i="66"/>
  <c r="O140" i="66"/>
  <c r="N140" i="66"/>
  <c r="M140" i="66"/>
  <c r="L140" i="66"/>
  <c r="K140" i="66"/>
  <c r="J140" i="66"/>
  <c r="I140" i="66"/>
  <c r="H140" i="66"/>
  <c r="G140" i="66"/>
  <c r="F140" i="66"/>
  <c r="E140" i="66"/>
  <c r="D140" i="66"/>
  <c r="C140" i="66"/>
  <c r="B140" i="66"/>
  <c r="P139" i="66"/>
  <c r="O139" i="66"/>
  <c r="N139" i="66"/>
  <c r="M139" i="66"/>
  <c r="L139" i="66"/>
  <c r="K139" i="66"/>
  <c r="J139" i="66"/>
  <c r="I139" i="66"/>
  <c r="H139" i="66"/>
  <c r="G139" i="66"/>
  <c r="F139" i="66"/>
  <c r="E139" i="66"/>
  <c r="D139" i="66"/>
  <c r="C139" i="66"/>
  <c r="B139" i="66"/>
  <c r="P138" i="66"/>
  <c r="O138" i="66"/>
  <c r="N138" i="66"/>
  <c r="M138" i="66"/>
  <c r="L138" i="66"/>
  <c r="K138" i="66"/>
  <c r="J138" i="66"/>
  <c r="I138" i="66"/>
  <c r="H138" i="66"/>
  <c r="G138" i="66"/>
  <c r="F138" i="66"/>
  <c r="E138" i="66"/>
  <c r="D138" i="66"/>
  <c r="C138" i="66"/>
  <c r="B138" i="66"/>
  <c r="P137" i="66"/>
  <c r="O137" i="66"/>
  <c r="N137" i="66"/>
  <c r="M137" i="66"/>
  <c r="L137" i="66"/>
  <c r="K137" i="66"/>
  <c r="J137" i="66"/>
  <c r="I137" i="66"/>
  <c r="H137" i="66"/>
  <c r="G137" i="66"/>
  <c r="F137" i="66"/>
  <c r="E137" i="66"/>
  <c r="D137" i="66"/>
  <c r="C137" i="66"/>
  <c r="B137" i="66"/>
  <c r="P136" i="66"/>
  <c r="O136" i="66"/>
  <c r="N136" i="66"/>
  <c r="M136" i="66"/>
  <c r="L136" i="66"/>
  <c r="K136" i="66"/>
  <c r="J136" i="66"/>
  <c r="I136" i="66"/>
  <c r="H136" i="66"/>
  <c r="G136" i="66"/>
  <c r="F136" i="66"/>
  <c r="E136" i="66"/>
  <c r="D136" i="66"/>
  <c r="C136" i="66"/>
  <c r="B136" i="66"/>
  <c r="P135" i="66"/>
  <c r="O135" i="66"/>
  <c r="N135" i="66"/>
  <c r="M135" i="66"/>
  <c r="L135" i="66"/>
  <c r="K135" i="66"/>
  <c r="J135" i="66"/>
  <c r="I135" i="66"/>
  <c r="H135" i="66"/>
  <c r="G135" i="66"/>
  <c r="F135" i="66"/>
  <c r="E135" i="66"/>
  <c r="D135" i="66"/>
  <c r="C135" i="66"/>
  <c r="B135" i="66"/>
  <c r="P134" i="66"/>
  <c r="O134" i="66"/>
  <c r="N134" i="66"/>
  <c r="M134" i="66"/>
  <c r="L134" i="66"/>
  <c r="K134" i="66"/>
  <c r="J134" i="66"/>
  <c r="I134" i="66"/>
  <c r="H134" i="66"/>
  <c r="G134" i="66"/>
  <c r="F134" i="66"/>
  <c r="E134" i="66"/>
  <c r="D134" i="66"/>
  <c r="C134" i="66"/>
  <c r="B134" i="66"/>
  <c r="P133" i="66"/>
  <c r="O133" i="66"/>
  <c r="N133" i="66"/>
  <c r="M133" i="66"/>
  <c r="L133" i="66"/>
  <c r="K133" i="66"/>
  <c r="J133" i="66"/>
  <c r="I133" i="66"/>
  <c r="H133" i="66"/>
  <c r="G133" i="66"/>
  <c r="F133" i="66"/>
  <c r="E133" i="66"/>
  <c r="D133" i="66"/>
  <c r="C133" i="66"/>
  <c r="B133" i="66"/>
  <c r="P132" i="66"/>
  <c r="O132" i="66"/>
  <c r="N132" i="66"/>
  <c r="M132" i="66"/>
  <c r="L132" i="66"/>
  <c r="K132" i="66"/>
  <c r="J132" i="66"/>
  <c r="I132" i="66"/>
  <c r="H132" i="66"/>
  <c r="G132" i="66"/>
  <c r="F132" i="66"/>
  <c r="E132" i="66"/>
  <c r="D132" i="66"/>
  <c r="C132" i="66"/>
  <c r="B132" i="66"/>
  <c r="P131" i="66"/>
  <c r="O131" i="66"/>
  <c r="N131" i="66"/>
  <c r="M131" i="66"/>
  <c r="L131" i="66"/>
  <c r="K131" i="66"/>
  <c r="J131" i="66"/>
  <c r="I131" i="66"/>
  <c r="H131" i="66"/>
  <c r="G131" i="66"/>
  <c r="F131" i="66"/>
  <c r="E131" i="66"/>
  <c r="D131" i="66"/>
  <c r="C131" i="66"/>
  <c r="B131" i="66"/>
  <c r="P130" i="66"/>
  <c r="O130" i="66"/>
  <c r="N130" i="66"/>
  <c r="M130" i="66"/>
  <c r="L130" i="66"/>
  <c r="K130" i="66"/>
  <c r="J130" i="66"/>
  <c r="I130" i="66"/>
  <c r="H130" i="66"/>
  <c r="G130" i="66"/>
  <c r="F130" i="66"/>
  <c r="E130" i="66"/>
  <c r="D130" i="66"/>
  <c r="C130" i="66"/>
  <c r="B130" i="66"/>
  <c r="P129" i="66"/>
  <c r="O129" i="66"/>
  <c r="N129" i="66"/>
  <c r="M129" i="66"/>
  <c r="L129" i="66"/>
  <c r="K129" i="66"/>
  <c r="J129" i="66"/>
  <c r="I129" i="66"/>
  <c r="H129" i="66"/>
  <c r="G129" i="66"/>
  <c r="F129" i="66"/>
  <c r="E129" i="66"/>
  <c r="D129" i="66"/>
  <c r="C129" i="66"/>
  <c r="B129" i="66"/>
  <c r="P128" i="66"/>
  <c r="O128" i="66"/>
  <c r="N128" i="66"/>
  <c r="M128" i="66"/>
  <c r="L128" i="66"/>
  <c r="K128" i="66"/>
  <c r="J128" i="66"/>
  <c r="I128" i="66"/>
  <c r="H128" i="66"/>
  <c r="G128" i="66"/>
  <c r="F128" i="66"/>
  <c r="E128" i="66"/>
  <c r="D128" i="66"/>
  <c r="C128" i="66"/>
  <c r="B128" i="66"/>
  <c r="P127" i="66"/>
  <c r="O127" i="66"/>
  <c r="N127" i="66"/>
  <c r="M127" i="66"/>
  <c r="L127" i="66"/>
  <c r="K127" i="66"/>
  <c r="J127" i="66"/>
  <c r="I127" i="66"/>
  <c r="H127" i="66"/>
  <c r="G127" i="66"/>
  <c r="F127" i="66"/>
  <c r="E127" i="66"/>
  <c r="D127" i="66"/>
  <c r="C127" i="66"/>
  <c r="B127" i="66"/>
  <c r="P126" i="66"/>
  <c r="O126" i="66"/>
  <c r="N126" i="66"/>
  <c r="M126" i="66"/>
  <c r="L126" i="66"/>
  <c r="K126" i="66"/>
  <c r="J126" i="66"/>
  <c r="I126" i="66"/>
  <c r="H126" i="66"/>
  <c r="G126" i="66"/>
  <c r="F126" i="66"/>
  <c r="E126" i="66"/>
  <c r="D126" i="66"/>
  <c r="C126" i="66"/>
  <c r="B126" i="66"/>
  <c r="P125" i="66"/>
  <c r="O125" i="66"/>
  <c r="N125" i="66"/>
  <c r="M125" i="66"/>
  <c r="L125" i="66"/>
  <c r="K125" i="66"/>
  <c r="J125" i="66"/>
  <c r="I125" i="66"/>
  <c r="H125" i="66"/>
  <c r="G125" i="66"/>
  <c r="F125" i="66"/>
  <c r="E125" i="66"/>
  <c r="D125" i="66"/>
  <c r="C125" i="66"/>
  <c r="B125" i="66"/>
  <c r="P124" i="66"/>
  <c r="O124" i="66"/>
  <c r="N124" i="66"/>
  <c r="M124" i="66"/>
  <c r="L124" i="66"/>
  <c r="K124" i="66"/>
  <c r="J124" i="66"/>
  <c r="I124" i="66"/>
  <c r="H124" i="66"/>
  <c r="G124" i="66"/>
  <c r="F124" i="66"/>
  <c r="E124" i="66"/>
  <c r="D124" i="66"/>
  <c r="C124" i="66"/>
  <c r="B124" i="66"/>
  <c r="P123" i="66"/>
  <c r="O123" i="66"/>
  <c r="N123" i="66"/>
  <c r="M123" i="66"/>
  <c r="L123" i="66"/>
  <c r="K123" i="66"/>
  <c r="J123" i="66"/>
  <c r="I123" i="66"/>
  <c r="H123" i="66"/>
  <c r="G123" i="66"/>
  <c r="F123" i="66"/>
  <c r="E123" i="66"/>
  <c r="D123" i="66"/>
  <c r="C123" i="66"/>
  <c r="B123" i="66"/>
  <c r="P122" i="66"/>
  <c r="O122" i="66"/>
  <c r="N122" i="66"/>
  <c r="M122" i="66"/>
  <c r="L122" i="66"/>
  <c r="K122" i="66"/>
  <c r="J122" i="66"/>
  <c r="I122" i="66"/>
  <c r="H122" i="66"/>
  <c r="G122" i="66"/>
  <c r="F122" i="66"/>
  <c r="E122" i="66"/>
  <c r="D122" i="66"/>
  <c r="C122" i="66"/>
  <c r="B122" i="66"/>
  <c r="P121" i="66"/>
  <c r="O121" i="66"/>
  <c r="N121" i="66"/>
  <c r="M121" i="66"/>
  <c r="L121" i="66"/>
  <c r="K121" i="66"/>
  <c r="J121" i="66"/>
  <c r="I121" i="66"/>
  <c r="H121" i="66"/>
  <c r="G121" i="66"/>
  <c r="F121" i="66"/>
  <c r="E121" i="66"/>
  <c r="D121" i="66"/>
  <c r="C121" i="66"/>
  <c r="B121" i="66"/>
  <c r="P120" i="66"/>
  <c r="O120" i="66"/>
  <c r="N120" i="66"/>
  <c r="M120" i="66"/>
  <c r="L120" i="66"/>
  <c r="K120" i="66"/>
  <c r="J120" i="66"/>
  <c r="I120" i="66"/>
  <c r="H120" i="66"/>
  <c r="G120" i="66"/>
  <c r="F120" i="66"/>
  <c r="E120" i="66"/>
  <c r="D120" i="66"/>
  <c r="C120" i="66"/>
  <c r="B120" i="66"/>
  <c r="P6" i="66"/>
  <c r="O6" i="66"/>
  <c r="N6" i="66"/>
  <c r="M6" i="66"/>
  <c r="L6" i="66"/>
  <c r="K6" i="66"/>
  <c r="J6" i="66"/>
  <c r="I6" i="66"/>
  <c r="H6" i="66"/>
  <c r="G6" i="66"/>
  <c r="F6" i="66"/>
  <c r="E6" i="66"/>
  <c r="D6" i="66"/>
  <c r="C6" i="66"/>
  <c r="B6" i="66"/>
  <c r="P119" i="66"/>
  <c r="O119" i="66"/>
  <c r="N119" i="66"/>
  <c r="M119" i="66"/>
  <c r="L119" i="66"/>
  <c r="K119" i="66"/>
  <c r="J119" i="66"/>
  <c r="I119" i="66"/>
  <c r="H119" i="66"/>
  <c r="G119" i="66"/>
  <c r="F119" i="66"/>
  <c r="E119" i="66"/>
  <c r="D119" i="66"/>
  <c r="C119" i="66"/>
  <c r="B119" i="66"/>
  <c r="P118" i="66"/>
  <c r="O118" i="66"/>
  <c r="N118" i="66"/>
  <c r="M118" i="66"/>
  <c r="L118" i="66"/>
  <c r="K118" i="66"/>
  <c r="J118" i="66"/>
  <c r="I118" i="66"/>
  <c r="H118" i="66"/>
  <c r="G118" i="66"/>
  <c r="F118" i="66"/>
  <c r="E118" i="66"/>
  <c r="D118" i="66"/>
  <c r="C118" i="66"/>
  <c r="B118" i="66"/>
  <c r="P117" i="66"/>
  <c r="O117" i="66"/>
  <c r="N117" i="66"/>
  <c r="M117" i="66"/>
  <c r="L117" i="66"/>
  <c r="K117" i="66"/>
  <c r="J117" i="66"/>
  <c r="I117" i="66"/>
  <c r="H117" i="66"/>
  <c r="G117" i="66"/>
  <c r="F117" i="66"/>
  <c r="E117" i="66"/>
  <c r="D117" i="66"/>
  <c r="C117" i="66"/>
  <c r="B117" i="66"/>
  <c r="P116" i="66"/>
  <c r="O116" i="66"/>
  <c r="N116" i="66"/>
  <c r="M116" i="66"/>
  <c r="L116" i="66"/>
  <c r="K116" i="66"/>
  <c r="J116" i="66"/>
  <c r="I116" i="66"/>
  <c r="H116" i="66"/>
  <c r="G116" i="66"/>
  <c r="F116" i="66"/>
  <c r="E116" i="66"/>
  <c r="D116" i="66"/>
  <c r="C116" i="66"/>
  <c r="B116" i="66"/>
  <c r="P115" i="66"/>
  <c r="O115" i="66"/>
  <c r="N115" i="66"/>
  <c r="M115" i="66"/>
  <c r="L115" i="66"/>
  <c r="K115" i="66"/>
  <c r="J115" i="66"/>
  <c r="I115" i="66"/>
  <c r="H115" i="66"/>
  <c r="G115" i="66"/>
  <c r="F115" i="66"/>
  <c r="E115" i="66"/>
  <c r="D115" i="66"/>
  <c r="C115" i="66"/>
  <c r="B115" i="66"/>
  <c r="P5" i="66"/>
  <c r="O5" i="66"/>
  <c r="N5" i="66"/>
  <c r="M5" i="66"/>
  <c r="L5" i="66"/>
  <c r="K5" i="66"/>
  <c r="J5" i="66"/>
  <c r="I5" i="66"/>
  <c r="H5" i="66"/>
  <c r="G5" i="66"/>
  <c r="F5" i="66"/>
  <c r="E5" i="66"/>
  <c r="D5" i="66"/>
  <c r="C5" i="66"/>
  <c r="B5" i="66"/>
  <c r="P114" i="66"/>
  <c r="O114" i="66"/>
  <c r="N114" i="66"/>
  <c r="M114" i="66"/>
  <c r="L114" i="66"/>
  <c r="K114" i="66"/>
  <c r="J114" i="66"/>
  <c r="I114" i="66"/>
  <c r="H114" i="66"/>
  <c r="G114" i="66"/>
  <c r="F114" i="66"/>
  <c r="E114" i="66"/>
  <c r="D114" i="66"/>
  <c r="C114" i="66"/>
  <c r="B114" i="66"/>
  <c r="P113" i="66"/>
  <c r="O113" i="66"/>
  <c r="N113" i="66"/>
  <c r="M113" i="66"/>
  <c r="L113" i="66"/>
  <c r="K113" i="66"/>
  <c r="J113" i="66"/>
  <c r="I113" i="66"/>
  <c r="H113" i="66"/>
  <c r="G113" i="66"/>
  <c r="F113" i="66"/>
  <c r="E113" i="66"/>
  <c r="D113" i="66"/>
  <c r="C113" i="66"/>
  <c r="B113" i="66"/>
  <c r="P112" i="66"/>
  <c r="O112" i="66"/>
  <c r="N112" i="66"/>
  <c r="M112" i="66"/>
  <c r="L112" i="66"/>
  <c r="K112" i="66"/>
  <c r="J112" i="66"/>
  <c r="I112" i="66"/>
  <c r="H112" i="66"/>
  <c r="G112" i="66"/>
  <c r="F112" i="66"/>
  <c r="E112" i="66"/>
  <c r="D112" i="66"/>
  <c r="C112" i="66"/>
  <c r="B112" i="66"/>
  <c r="P111" i="66"/>
  <c r="O111" i="66"/>
  <c r="N111" i="66"/>
  <c r="M111" i="66"/>
  <c r="L111" i="66"/>
  <c r="K111" i="66"/>
  <c r="J111" i="66"/>
  <c r="I111" i="66"/>
  <c r="H111" i="66"/>
  <c r="G111" i="66"/>
  <c r="F111" i="66"/>
  <c r="E111" i="66"/>
  <c r="D111" i="66"/>
  <c r="C111" i="66"/>
  <c r="B111" i="66"/>
  <c r="P110" i="66"/>
  <c r="O110" i="66"/>
  <c r="N110" i="66"/>
  <c r="M110" i="66"/>
  <c r="L110" i="66"/>
  <c r="K110" i="66"/>
  <c r="J110" i="66"/>
  <c r="I110" i="66"/>
  <c r="H110" i="66"/>
  <c r="G110" i="66"/>
  <c r="F110" i="66"/>
  <c r="E110" i="66"/>
  <c r="D110" i="66"/>
  <c r="C110" i="66"/>
  <c r="B110" i="66"/>
  <c r="P109" i="66"/>
  <c r="O109" i="66"/>
  <c r="N109" i="66"/>
  <c r="M109" i="66"/>
  <c r="L109" i="66"/>
  <c r="K109" i="66"/>
  <c r="J109" i="66"/>
  <c r="I109" i="66"/>
  <c r="H109" i="66"/>
  <c r="G109" i="66"/>
  <c r="F109" i="66"/>
  <c r="E109" i="66"/>
  <c r="D109" i="66"/>
  <c r="C109" i="66"/>
  <c r="B109" i="66"/>
  <c r="P108" i="66"/>
  <c r="O108" i="66"/>
  <c r="N108" i="66"/>
  <c r="M108" i="66"/>
  <c r="L108" i="66"/>
  <c r="K108" i="66"/>
  <c r="J108" i="66"/>
  <c r="I108" i="66"/>
  <c r="H108" i="66"/>
  <c r="G108" i="66"/>
  <c r="F108" i="66"/>
  <c r="E108" i="66"/>
  <c r="D108" i="66"/>
  <c r="C108" i="66"/>
  <c r="B108" i="66"/>
  <c r="P107" i="66"/>
  <c r="O107" i="66"/>
  <c r="N107" i="66"/>
  <c r="M107" i="66"/>
  <c r="L107" i="66"/>
  <c r="K107" i="66"/>
  <c r="J107" i="66"/>
  <c r="I107" i="66"/>
  <c r="H107" i="66"/>
  <c r="G107" i="66"/>
  <c r="F107" i="66"/>
  <c r="E107" i="66"/>
  <c r="D107" i="66"/>
  <c r="C107" i="66"/>
  <c r="B107" i="66"/>
  <c r="P106" i="66"/>
  <c r="O106" i="66"/>
  <c r="N106" i="66"/>
  <c r="M106" i="66"/>
  <c r="L106" i="66"/>
  <c r="K106" i="66"/>
  <c r="J106" i="66"/>
  <c r="I106" i="66"/>
  <c r="H106" i="66"/>
  <c r="G106" i="66"/>
  <c r="F106" i="66"/>
  <c r="E106" i="66"/>
  <c r="D106" i="66"/>
  <c r="C106" i="66"/>
  <c r="B106" i="66"/>
  <c r="P105" i="66"/>
  <c r="O105" i="66"/>
  <c r="N105" i="66"/>
  <c r="M105" i="66"/>
  <c r="L105" i="66"/>
  <c r="K105" i="66"/>
  <c r="J105" i="66"/>
  <c r="I105" i="66"/>
  <c r="H105" i="66"/>
  <c r="G105" i="66"/>
  <c r="F105" i="66"/>
  <c r="E105" i="66"/>
  <c r="D105" i="66"/>
  <c r="C105" i="66"/>
  <c r="B105" i="66"/>
  <c r="P104" i="66"/>
  <c r="O104" i="66"/>
  <c r="N104" i="66"/>
  <c r="M104" i="66"/>
  <c r="L104" i="66"/>
  <c r="K104" i="66"/>
  <c r="J104" i="66"/>
  <c r="I104" i="66"/>
  <c r="H104" i="66"/>
  <c r="G104" i="66"/>
  <c r="F104" i="66"/>
  <c r="E104" i="66"/>
  <c r="D104" i="66"/>
  <c r="C104" i="66"/>
  <c r="B104" i="66"/>
  <c r="P103" i="66"/>
  <c r="O103" i="66"/>
  <c r="N103" i="66"/>
  <c r="M103" i="66"/>
  <c r="L103" i="66"/>
  <c r="K103" i="66"/>
  <c r="J103" i="66"/>
  <c r="I103" i="66"/>
  <c r="H103" i="66"/>
  <c r="G103" i="66"/>
  <c r="F103" i="66"/>
  <c r="E103" i="66"/>
  <c r="D103" i="66"/>
  <c r="C103" i="66"/>
  <c r="B103" i="66"/>
  <c r="P102" i="66"/>
  <c r="O102" i="66"/>
  <c r="N102" i="66"/>
  <c r="M102" i="66"/>
  <c r="L102" i="66"/>
  <c r="K102" i="66"/>
  <c r="J102" i="66"/>
  <c r="I102" i="66"/>
  <c r="H102" i="66"/>
  <c r="G102" i="66"/>
  <c r="F102" i="66"/>
  <c r="E102" i="66"/>
  <c r="D102" i="66"/>
  <c r="C102" i="66"/>
  <c r="P4" i="66"/>
  <c r="O4" i="66"/>
  <c r="N4" i="66"/>
  <c r="M4" i="66"/>
  <c r="L4" i="66"/>
  <c r="K4" i="66"/>
  <c r="J4" i="66"/>
  <c r="I4" i="66"/>
  <c r="H4" i="66"/>
  <c r="G4" i="66"/>
  <c r="F4" i="66"/>
  <c r="E4" i="66"/>
  <c r="D4" i="66"/>
  <c r="C4" i="66"/>
  <c r="B4" i="66"/>
  <c r="P101" i="66"/>
  <c r="O101" i="66"/>
  <c r="N101" i="66"/>
  <c r="M101" i="66"/>
  <c r="L101" i="66"/>
  <c r="K101" i="66"/>
  <c r="J101" i="66"/>
  <c r="I101" i="66"/>
  <c r="H101" i="66"/>
  <c r="G101" i="66"/>
  <c r="F101" i="66"/>
  <c r="E101" i="66"/>
  <c r="D101" i="66"/>
  <c r="C101" i="66"/>
  <c r="B101" i="66"/>
  <c r="P100" i="66"/>
  <c r="O100" i="66"/>
  <c r="N100" i="66"/>
  <c r="M100" i="66"/>
  <c r="L100" i="66"/>
  <c r="K100" i="66"/>
  <c r="J100" i="66"/>
  <c r="I100" i="66"/>
  <c r="H100" i="66"/>
  <c r="G100" i="66"/>
  <c r="F100" i="66"/>
  <c r="E100" i="66"/>
  <c r="D100" i="66"/>
  <c r="C100" i="66"/>
  <c r="B100" i="66"/>
  <c r="P99" i="66"/>
  <c r="O99" i="66"/>
  <c r="N99" i="66"/>
  <c r="M99" i="66"/>
  <c r="L99" i="66"/>
  <c r="K99" i="66"/>
  <c r="J99" i="66"/>
  <c r="I99" i="66"/>
  <c r="H99" i="66"/>
  <c r="G99" i="66"/>
  <c r="F99" i="66"/>
  <c r="E99" i="66"/>
  <c r="D99" i="66"/>
  <c r="C99" i="66"/>
  <c r="B99" i="66"/>
  <c r="P98" i="66"/>
  <c r="O98" i="66"/>
  <c r="N98" i="66"/>
  <c r="M98" i="66"/>
  <c r="L98" i="66"/>
  <c r="K98" i="66"/>
  <c r="J98" i="66"/>
  <c r="I98" i="66"/>
  <c r="H98" i="66"/>
  <c r="G98" i="66"/>
  <c r="F98" i="66"/>
  <c r="E98" i="66"/>
  <c r="D98" i="66"/>
  <c r="C98" i="66"/>
  <c r="B98" i="66"/>
  <c r="P97" i="66"/>
  <c r="O97" i="66"/>
  <c r="N97" i="66"/>
  <c r="M97" i="66"/>
  <c r="L97" i="66"/>
  <c r="K97" i="66"/>
  <c r="J97" i="66"/>
  <c r="I97" i="66"/>
  <c r="H97" i="66"/>
  <c r="G97" i="66"/>
  <c r="F97" i="66"/>
  <c r="E97" i="66"/>
  <c r="D97" i="66"/>
  <c r="C97" i="66"/>
  <c r="B97" i="66"/>
  <c r="P96" i="66"/>
  <c r="O96" i="66"/>
  <c r="N96" i="66"/>
  <c r="M96" i="66"/>
  <c r="L96" i="66"/>
  <c r="K96" i="66"/>
  <c r="J96" i="66"/>
  <c r="I96" i="66"/>
  <c r="H96" i="66"/>
  <c r="G96" i="66"/>
  <c r="F96" i="66"/>
  <c r="E96" i="66"/>
  <c r="D96" i="66"/>
  <c r="C96" i="66"/>
  <c r="B96" i="66"/>
  <c r="P95" i="66"/>
  <c r="O95" i="66"/>
  <c r="N95" i="66"/>
  <c r="M95" i="66"/>
  <c r="L95" i="66"/>
  <c r="K95" i="66"/>
  <c r="J95" i="66"/>
  <c r="I95" i="66"/>
  <c r="H95" i="66"/>
  <c r="G95" i="66"/>
  <c r="F95" i="66"/>
  <c r="E95" i="66"/>
  <c r="D95" i="66"/>
  <c r="C95" i="66"/>
  <c r="B95" i="66"/>
  <c r="P94" i="66"/>
  <c r="O94" i="66"/>
  <c r="N94" i="66"/>
  <c r="M94" i="66"/>
  <c r="L94" i="66"/>
  <c r="K94" i="66"/>
  <c r="J94" i="66"/>
  <c r="I94" i="66"/>
  <c r="H94" i="66"/>
  <c r="G94" i="66"/>
  <c r="F94" i="66"/>
  <c r="E94" i="66"/>
  <c r="D94" i="66"/>
  <c r="C94" i="66"/>
  <c r="B94" i="66"/>
  <c r="P93" i="66"/>
  <c r="O93" i="66"/>
  <c r="N93" i="66"/>
  <c r="M93" i="66"/>
  <c r="L93" i="66"/>
  <c r="K93" i="66"/>
  <c r="J93" i="66"/>
  <c r="I93" i="66"/>
  <c r="H93" i="66"/>
  <c r="G93" i="66"/>
  <c r="F93" i="66"/>
  <c r="E93" i="66"/>
  <c r="D93" i="66"/>
  <c r="C93" i="66"/>
  <c r="B93" i="66"/>
  <c r="P92" i="66"/>
  <c r="O92" i="66"/>
  <c r="N92" i="66"/>
  <c r="M92" i="66"/>
  <c r="L92" i="66"/>
  <c r="K92" i="66"/>
  <c r="J92" i="66"/>
  <c r="I92" i="66"/>
  <c r="H92" i="66"/>
  <c r="G92" i="66"/>
  <c r="F92" i="66"/>
  <c r="E92" i="66"/>
  <c r="D92" i="66"/>
  <c r="C92" i="66"/>
  <c r="B92" i="66"/>
  <c r="P91" i="66"/>
  <c r="O91" i="66"/>
  <c r="N91" i="66"/>
  <c r="M91" i="66"/>
  <c r="L91" i="66"/>
  <c r="K91" i="66"/>
  <c r="J91" i="66"/>
  <c r="I91" i="66"/>
  <c r="H91" i="66"/>
  <c r="G91" i="66"/>
  <c r="F91" i="66"/>
  <c r="E91" i="66"/>
  <c r="D91" i="66"/>
  <c r="C91" i="66"/>
  <c r="B91" i="66"/>
  <c r="P90" i="66"/>
  <c r="O90" i="66"/>
  <c r="N90" i="66"/>
  <c r="M90" i="66"/>
  <c r="L90" i="66"/>
  <c r="K90" i="66"/>
  <c r="J90" i="66"/>
  <c r="I90" i="66"/>
  <c r="H90" i="66"/>
  <c r="G90" i="66"/>
  <c r="F90" i="66"/>
  <c r="E90" i="66"/>
  <c r="D90" i="66"/>
  <c r="C90" i="66"/>
  <c r="B90" i="66"/>
  <c r="P3" i="66"/>
  <c r="O3" i="66"/>
  <c r="N3" i="66"/>
  <c r="M3" i="66"/>
  <c r="L3" i="66"/>
  <c r="K3" i="66"/>
  <c r="J3" i="66"/>
  <c r="I3" i="66"/>
  <c r="H3" i="66"/>
  <c r="G3" i="66"/>
  <c r="F3" i="66"/>
  <c r="E3" i="66"/>
  <c r="D3" i="66"/>
  <c r="C3" i="66"/>
  <c r="B3" i="66"/>
  <c r="P89" i="66"/>
  <c r="O89" i="66"/>
  <c r="N89" i="66"/>
  <c r="M89" i="66"/>
  <c r="L89" i="66"/>
  <c r="K89" i="66"/>
  <c r="J89" i="66"/>
  <c r="I89" i="66"/>
  <c r="H89" i="66"/>
  <c r="G89" i="66"/>
  <c r="F89" i="66"/>
  <c r="E89" i="66"/>
  <c r="D89" i="66"/>
  <c r="C89" i="66"/>
  <c r="B89" i="66"/>
  <c r="P88" i="66"/>
  <c r="O88" i="66"/>
  <c r="N88" i="66"/>
  <c r="M88" i="66"/>
  <c r="L88" i="66"/>
  <c r="K88" i="66"/>
  <c r="J88" i="66"/>
  <c r="I88" i="66"/>
  <c r="H88" i="66"/>
  <c r="G88" i="66"/>
  <c r="F88" i="66"/>
  <c r="E88" i="66"/>
  <c r="D88" i="66"/>
  <c r="C88" i="66"/>
  <c r="B88" i="66"/>
  <c r="P87" i="66"/>
  <c r="O87" i="66"/>
  <c r="N87" i="66"/>
  <c r="M87" i="66"/>
  <c r="L87" i="66"/>
  <c r="K87" i="66"/>
  <c r="J87" i="66"/>
  <c r="I87" i="66"/>
  <c r="H87" i="66"/>
  <c r="G87" i="66"/>
  <c r="F87" i="66"/>
  <c r="E87" i="66"/>
  <c r="D87" i="66"/>
  <c r="C87" i="66"/>
  <c r="B87" i="66"/>
  <c r="P86" i="66"/>
  <c r="O86" i="66"/>
  <c r="N86" i="66"/>
  <c r="M86" i="66"/>
  <c r="L86" i="66"/>
  <c r="K86" i="66"/>
  <c r="J86" i="66"/>
  <c r="I86" i="66"/>
  <c r="H86" i="66"/>
  <c r="G86" i="66"/>
  <c r="F86" i="66"/>
  <c r="E86" i="66"/>
  <c r="D86" i="66"/>
  <c r="C86" i="66"/>
  <c r="B86" i="66"/>
  <c r="P85" i="66"/>
  <c r="O85" i="66"/>
  <c r="N85" i="66"/>
  <c r="M85" i="66"/>
  <c r="L85" i="66"/>
  <c r="K85" i="66"/>
  <c r="J85" i="66"/>
  <c r="I85" i="66"/>
  <c r="H85" i="66"/>
  <c r="G85" i="66"/>
  <c r="F85" i="66"/>
  <c r="E85" i="66"/>
  <c r="D85" i="66"/>
  <c r="C85" i="66"/>
  <c r="B85" i="66"/>
  <c r="P84" i="66"/>
  <c r="O84" i="66"/>
  <c r="N84" i="66"/>
  <c r="M84" i="66"/>
  <c r="L84" i="66"/>
  <c r="K84" i="66"/>
  <c r="J84" i="66"/>
  <c r="I84" i="66"/>
  <c r="H84" i="66"/>
  <c r="G84" i="66"/>
  <c r="F84" i="66"/>
  <c r="E84" i="66"/>
  <c r="D84" i="66"/>
  <c r="C84" i="66"/>
  <c r="B84" i="66"/>
  <c r="P83" i="66"/>
  <c r="O83" i="66"/>
  <c r="N83" i="66"/>
  <c r="M83" i="66"/>
  <c r="L83" i="66"/>
  <c r="K83" i="66"/>
  <c r="J83" i="66"/>
  <c r="I83" i="66"/>
  <c r="H83" i="66"/>
  <c r="G83" i="66"/>
  <c r="F83" i="66"/>
  <c r="E83" i="66"/>
  <c r="D83" i="66"/>
  <c r="C83" i="66"/>
  <c r="B83" i="66"/>
  <c r="P82" i="66"/>
  <c r="O82" i="66"/>
  <c r="N82" i="66"/>
  <c r="M82" i="66"/>
  <c r="L82" i="66"/>
  <c r="K82" i="66"/>
  <c r="J82" i="66"/>
  <c r="I82" i="66"/>
  <c r="H82" i="66"/>
  <c r="G82" i="66"/>
  <c r="F82" i="66"/>
  <c r="E82" i="66"/>
  <c r="D82" i="66"/>
  <c r="C82" i="66"/>
  <c r="B82" i="66"/>
  <c r="P81" i="66"/>
  <c r="O81" i="66"/>
  <c r="N81" i="66"/>
  <c r="M81" i="66"/>
  <c r="L81" i="66"/>
  <c r="K81" i="66"/>
  <c r="J81" i="66"/>
  <c r="I81" i="66"/>
  <c r="H81" i="66"/>
  <c r="G81" i="66"/>
  <c r="F81" i="66"/>
  <c r="E81" i="66"/>
  <c r="D81" i="66"/>
  <c r="C81" i="66"/>
  <c r="B81" i="66"/>
  <c r="P80" i="66"/>
  <c r="O80" i="66"/>
  <c r="N80" i="66"/>
  <c r="M80" i="66"/>
  <c r="L80" i="66"/>
  <c r="K80" i="66"/>
  <c r="J80" i="66"/>
  <c r="I80" i="66"/>
  <c r="H80" i="66"/>
  <c r="G80" i="66"/>
  <c r="F80" i="66"/>
  <c r="E80" i="66"/>
  <c r="D80" i="66"/>
  <c r="C80" i="66"/>
  <c r="B80" i="66"/>
  <c r="P79" i="66"/>
  <c r="O79" i="66"/>
  <c r="N79" i="66"/>
  <c r="M79" i="66"/>
  <c r="L79" i="66"/>
  <c r="K79" i="66"/>
  <c r="J79" i="66"/>
  <c r="I79" i="66"/>
  <c r="H79" i="66"/>
  <c r="G79" i="66"/>
  <c r="F79" i="66"/>
  <c r="E79" i="66"/>
  <c r="D79" i="66"/>
  <c r="C79" i="66"/>
  <c r="B79" i="66"/>
  <c r="P78" i="66"/>
  <c r="O78" i="66"/>
  <c r="N78" i="66"/>
  <c r="M78" i="66"/>
  <c r="L78" i="66"/>
  <c r="K78" i="66"/>
  <c r="J78" i="66"/>
  <c r="I78" i="66"/>
  <c r="H78" i="66"/>
  <c r="G78" i="66"/>
  <c r="F78" i="66"/>
  <c r="E78" i="66"/>
  <c r="D78" i="66"/>
  <c r="C78" i="66"/>
  <c r="B78" i="66"/>
  <c r="P77" i="66"/>
  <c r="O77" i="66"/>
  <c r="N77" i="66"/>
  <c r="M77" i="66"/>
  <c r="L77" i="66"/>
  <c r="K77" i="66"/>
  <c r="J77" i="66"/>
  <c r="I77" i="66"/>
  <c r="H77" i="66"/>
  <c r="G77" i="66"/>
  <c r="F77" i="66"/>
  <c r="E77" i="66"/>
  <c r="D77" i="66"/>
  <c r="C77" i="66"/>
  <c r="B77" i="66"/>
  <c r="P76" i="66"/>
  <c r="O76" i="66"/>
  <c r="N76" i="66"/>
  <c r="M76" i="66"/>
  <c r="L76" i="66"/>
  <c r="K76" i="66"/>
  <c r="J76" i="66"/>
  <c r="I76" i="66"/>
  <c r="H76" i="66"/>
  <c r="G76" i="66"/>
  <c r="F76" i="66"/>
  <c r="E76" i="66"/>
  <c r="D76" i="66"/>
  <c r="C76" i="66"/>
  <c r="B76" i="66"/>
  <c r="P75" i="66"/>
  <c r="O75" i="66"/>
  <c r="N75" i="66"/>
  <c r="M75" i="66"/>
  <c r="L75" i="66"/>
  <c r="K75" i="66"/>
  <c r="J75" i="66"/>
  <c r="I75" i="66"/>
  <c r="H75" i="66"/>
  <c r="G75" i="66"/>
  <c r="F75" i="66"/>
  <c r="E75" i="66"/>
  <c r="D75" i="66"/>
  <c r="C75" i="66"/>
  <c r="B75" i="66"/>
  <c r="P2" i="66"/>
  <c r="O2" i="66"/>
  <c r="N2" i="66"/>
  <c r="M2" i="66"/>
  <c r="L2" i="66"/>
  <c r="K2" i="66"/>
  <c r="J2" i="66"/>
  <c r="I2" i="66"/>
  <c r="H2" i="66"/>
  <c r="G2" i="66"/>
  <c r="F2" i="66"/>
  <c r="E2" i="66"/>
  <c r="D2" i="66"/>
  <c r="C2" i="66"/>
  <c r="B2" i="66"/>
  <c r="P74" i="66"/>
  <c r="O74" i="66"/>
  <c r="N74" i="66"/>
  <c r="M74" i="66"/>
  <c r="L74" i="66"/>
  <c r="K74" i="66"/>
  <c r="J74" i="66"/>
  <c r="I74" i="66"/>
  <c r="H74" i="66"/>
  <c r="G74" i="66"/>
  <c r="F74" i="66"/>
  <c r="E74" i="66"/>
  <c r="D74" i="66"/>
  <c r="C74" i="66"/>
  <c r="B74" i="66"/>
  <c r="P73" i="66"/>
  <c r="O73" i="66"/>
  <c r="N73" i="66"/>
  <c r="M73" i="66"/>
  <c r="L73" i="66"/>
  <c r="K73" i="66"/>
  <c r="J73" i="66"/>
  <c r="I73" i="66"/>
  <c r="H73" i="66"/>
  <c r="G73" i="66"/>
  <c r="F73" i="66"/>
  <c r="E73" i="66"/>
  <c r="D73" i="66"/>
  <c r="C73" i="66"/>
  <c r="B73" i="66"/>
  <c r="P72" i="66"/>
  <c r="O72" i="66"/>
  <c r="N72" i="66"/>
  <c r="M72" i="66"/>
  <c r="L72" i="66"/>
  <c r="K72" i="66"/>
  <c r="J72" i="66"/>
  <c r="I72" i="66"/>
  <c r="H72" i="66"/>
  <c r="G72" i="66"/>
  <c r="F72" i="66"/>
  <c r="E72" i="66"/>
  <c r="D72" i="66"/>
  <c r="C72" i="66"/>
  <c r="B72" i="66"/>
  <c r="P71" i="66"/>
  <c r="O71" i="66"/>
  <c r="N71" i="66"/>
  <c r="M71" i="66"/>
  <c r="L71" i="66"/>
  <c r="K71" i="66"/>
  <c r="J71" i="66"/>
  <c r="I71" i="66"/>
  <c r="H71" i="66"/>
  <c r="G71" i="66"/>
  <c r="F71" i="66"/>
  <c r="E71" i="66"/>
  <c r="D71" i="66"/>
  <c r="C71" i="66"/>
  <c r="B71" i="66"/>
  <c r="P70" i="66"/>
  <c r="O70" i="66"/>
  <c r="N70" i="66"/>
  <c r="M70" i="66"/>
  <c r="L70" i="66"/>
  <c r="K70" i="66"/>
  <c r="J70" i="66"/>
  <c r="I70" i="66"/>
  <c r="H70" i="66"/>
  <c r="G70" i="66"/>
  <c r="F70" i="66"/>
  <c r="E70" i="66"/>
  <c r="D70" i="66"/>
  <c r="C70" i="66"/>
  <c r="B70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P67" i="66"/>
  <c r="O67" i="66"/>
  <c r="N67" i="66"/>
  <c r="M67" i="66"/>
  <c r="L67" i="66"/>
  <c r="K67" i="66"/>
  <c r="J67" i="66"/>
  <c r="I67" i="66"/>
  <c r="H67" i="66"/>
  <c r="G67" i="66"/>
  <c r="F67" i="66"/>
  <c r="E67" i="66"/>
  <c r="D67" i="66"/>
  <c r="C67" i="66"/>
  <c r="B67" i="66"/>
  <c r="P66" i="66"/>
  <c r="O66" i="66"/>
  <c r="N66" i="66"/>
  <c r="M66" i="66"/>
  <c r="L66" i="66"/>
  <c r="K66" i="66"/>
  <c r="J66" i="66"/>
  <c r="I66" i="66"/>
  <c r="H66" i="66"/>
  <c r="G66" i="66"/>
  <c r="F66" i="66"/>
  <c r="E66" i="66"/>
  <c r="D66" i="66"/>
  <c r="C66" i="66"/>
  <c r="B66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1" i="66"/>
  <c r="A321" i="66"/>
  <c r="A138" i="66"/>
  <c r="A292" i="66"/>
  <c r="A347" i="66"/>
  <c r="A576" i="66"/>
  <c r="A192" i="66"/>
  <c r="A526" i="66"/>
  <c r="A95" i="66"/>
  <c r="A636" i="66"/>
  <c r="A179" i="66"/>
  <c r="A66" i="66"/>
  <c r="A388" i="66"/>
  <c r="A713" i="66"/>
  <c r="A622" i="66"/>
  <c r="A177" i="66"/>
  <c r="A324" i="66"/>
  <c r="A749" i="66"/>
  <c r="A310" i="66"/>
  <c r="A620" i="66"/>
  <c r="A744" i="66"/>
  <c r="A406" i="66"/>
  <c r="A223" i="66"/>
  <c r="A309" i="66"/>
  <c r="A79" i="66"/>
  <c r="A90" i="66"/>
  <c r="A565" i="66"/>
  <c r="A711" i="66"/>
  <c r="A490" i="66"/>
  <c r="A626" i="66"/>
  <c r="A188" i="66"/>
  <c r="A98" i="66"/>
  <c r="A99" i="66"/>
  <c r="A41" i="66"/>
  <c r="A380" i="66"/>
  <c r="A7" i="66"/>
  <c r="A250" i="66"/>
  <c r="A322" i="66"/>
  <c r="A356" i="66"/>
  <c r="A37" i="66"/>
  <c r="A701" i="66"/>
  <c r="A517" i="66"/>
  <c r="A694" i="66"/>
  <c r="A723" i="66"/>
  <c r="A727" i="66"/>
  <c r="A423" i="66"/>
  <c r="A572" i="66"/>
  <c r="A742" i="66"/>
  <c r="A583" i="66"/>
  <c r="A567" i="66"/>
  <c r="A728" i="66"/>
  <c r="A119" i="66"/>
  <c r="A142" i="66"/>
  <c r="A777" i="66"/>
  <c r="A298" i="66"/>
  <c r="A589" i="66"/>
  <c r="A614" i="66"/>
  <c r="A729" i="66"/>
  <c r="A110" i="66"/>
  <c r="A638" i="66"/>
  <c r="A658" i="66"/>
  <c r="A642" i="66"/>
  <c r="A87" i="66"/>
  <c r="A317" i="66"/>
  <c r="A593" i="66"/>
  <c r="A442" i="66"/>
  <c r="A173" i="66"/>
  <c r="A325" i="66"/>
  <c r="A677" i="66"/>
  <c r="A156" i="66"/>
  <c r="A510" i="66"/>
  <c r="A761" i="66"/>
  <c r="A255" i="66"/>
  <c r="A386" i="66"/>
  <c r="A550" i="66"/>
  <c r="A778" i="66"/>
  <c r="A320" i="66"/>
  <c r="A621" i="66"/>
  <c r="A276" i="66"/>
  <c r="A511" i="66"/>
  <c r="A204" i="66"/>
  <c r="A368" i="66"/>
  <c r="A16" i="66"/>
  <c r="A631" i="66"/>
  <c r="A235" i="66"/>
  <c r="A57" i="66"/>
  <c r="A598" i="66"/>
  <c r="A21" i="66"/>
  <c r="A771" i="66"/>
  <c r="A35" i="66"/>
  <c r="A722" i="66"/>
  <c r="A748" i="66"/>
  <c r="A82" i="66"/>
  <c r="A702" i="66"/>
  <c r="A116" i="66"/>
  <c r="A717" i="66"/>
  <c r="A640" i="66"/>
  <c r="A265" i="66"/>
  <c r="A447" i="66"/>
  <c r="A471" i="66"/>
  <c r="A564" i="66"/>
  <c r="A200" i="66"/>
  <c r="A767" i="66"/>
  <c r="A671" i="66"/>
  <c r="A64" i="66"/>
  <c r="A130" i="66"/>
  <c r="A160" i="66"/>
  <c r="A592" i="66"/>
  <c r="A231" i="66"/>
  <c r="A446" i="66"/>
  <c r="A429" i="66"/>
  <c r="A389" i="66"/>
  <c r="A378" i="66"/>
  <c r="A750" i="66"/>
  <c r="A60" i="66"/>
  <c r="A437" i="66"/>
  <c r="A501" i="66"/>
  <c r="A329" i="66"/>
  <c r="A518" i="66"/>
  <c r="A482" i="66"/>
  <c r="A432" i="66"/>
  <c r="A765" i="66"/>
  <c r="A554" i="66"/>
  <c r="A182" i="66"/>
  <c r="A362" i="66"/>
  <c r="A396" i="66"/>
  <c r="A140" i="66"/>
  <c r="A479" i="66"/>
  <c r="A595" i="66"/>
  <c r="A604" i="66"/>
  <c r="A354" i="66"/>
  <c r="A587" i="66"/>
  <c r="A196" i="66"/>
  <c r="A499" i="66"/>
  <c r="A679" i="66"/>
  <c r="A463" i="66"/>
  <c r="A112" i="66"/>
  <c r="A654" i="66"/>
  <c r="A560" i="66"/>
  <c r="A519" i="66"/>
  <c r="A68" i="66"/>
  <c r="A474" i="66"/>
  <c r="A327" i="66"/>
  <c r="A641" i="66"/>
  <c r="A166" i="66"/>
  <c r="A272" i="66"/>
  <c r="A673" i="66"/>
  <c r="A29" i="66"/>
  <c r="A693" i="66"/>
  <c r="A492" i="66"/>
  <c r="A398" i="66"/>
  <c r="A530" i="66"/>
  <c r="A588" i="66"/>
  <c r="A228" i="66"/>
  <c r="A108" i="66"/>
  <c r="A743" i="66"/>
  <c r="A413" i="66"/>
  <c r="A344" i="66"/>
  <c r="A486" i="66"/>
  <c r="A100" i="66"/>
  <c r="A453" i="66"/>
  <c r="A427" i="66"/>
  <c r="A372" i="66"/>
  <c r="A610" i="66"/>
  <c r="A551" i="66"/>
  <c r="A242" i="66"/>
  <c r="A676" i="66"/>
  <c r="A278" i="66"/>
  <c r="A323" i="66"/>
  <c r="A444" i="66"/>
  <c r="A370" i="66"/>
  <c r="A630" i="66"/>
  <c r="A300" i="66"/>
  <c r="A209" i="66"/>
  <c r="A721" i="66"/>
  <c r="A473" i="66"/>
  <c r="A709" i="66"/>
  <c r="A227" i="66"/>
  <c r="A686" i="66"/>
  <c r="A23" i="66"/>
  <c r="A133" i="66"/>
  <c r="A314" i="66"/>
  <c r="A80" i="66"/>
  <c r="A226" i="66"/>
  <c r="A515" i="66"/>
  <c r="A382" i="66"/>
  <c r="A399" i="66"/>
  <c r="A117" i="66"/>
  <c r="A164" i="66"/>
  <c r="A487" i="66"/>
  <c r="A307" i="66"/>
  <c r="A244" i="66"/>
  <c r="A171" i="66"/>
  <c r="A695" i="66"/>
  <c r="A25" i="66"/>
  <c r="A611" i="66"/>
  <c r="A527" i="66"/>
  <c r="A88" i="66"/>
  <c r="A262" i="66"/>
  <c r="A563" i="66"/>
  <c r="A747" i="66"/>
  <c r="A285" i="66"/>
  <c r="A194" i="66"/>
  <c r="A573" i="66"/>
  <c r="A675" i="66"/>
  <c r="A755" i="66"/>
  <c r="A62" i="66"/>
  <c r="A674" i="66"/>
  <c r="A330" i="66"/>
  <c r="A158" i="66"/>
  <c r="A649" i="66"/>
  <c r="A319" i="66"/>
  <c r="A45" i="66"/>
  <c r="A475" i="66"/>
  <c r="A271" i="66"/>
  <c r="A458" i="66"/>
  <c r="A580" i="66"/>
  <c r="A53" i="66"/>
  <c r="A546" i="66"/>
  <c r="A71" i="66"/>
  <c r="A296" i="66"/>
  <c r="A488" i="66"/>
  <c r="A542" i="66"/>
  <c r="A174" i="66"/>
  <c r="A46" i="66"/>
  <c r="A189" i="66"/>
  <c r="A779" i="66"/>
  <c r="A221" i="66"/>
  <c r="A411" i="66"/>
  <c r="A516" i="66"/>
  <c r="A342" i="66"/>
  <c r="A637" i="66"/>
  <c r="A712" i="66"/>
  <c r="A681" i="66"/>
  <c r="A237" i="66"/>
  <c r="A302" i="66"/>
  <c r="A366" i="66"/>
  <c r="A390" i="66"/>
  <c r="A528" i="66"/>
  <c r="A361" i="66"/>
  <c r="A279" i="66"/>
  <c r="A105" i="66"/>
  <c r="A273" i="66"/>
  <c r="A659" i="66"/>
  <c r="A123" i="66"/>
  <c r="A180" i="66"/>
  <c r="A193" i="66"/>
  <c r="A150" i="66"/>
  <c r="A191" i="66"/>
  <c r="A403" i="66"/>
  <c r="A570" i="66"/>
  <c r="A63" i="66"/>
  <c r="A680" i="66"/>
  <c r="A459" i="66"/>
  <c r="A585" i="66"/>
  <c r="A586" i="66"/>
  <c r="A290" i="66"/>
  <c r="A690" i="66"/>
  <c r="A301" i="66"/>
  <c r="A420" i="66"/>
  <c r="A247" i="66"/>
  <c r="A623" i="66"/>
  <c r="A335" i="66"/>
  <c r="A353" i="66"/>
  <c r="A535" i="66"/>
  <c r="A578" i="66"/>
  <c r="A704" i="66"/>
  <c r="A39" i="66"/>
  <c r="A524" i="66"/>
  <c r="A668" i="66"/>
  <c r="A685" i="66"/>
  <c r="A410" i="66"/>
  <c r="A594" i="66"/>
  <c r="A735" i="66"/>
  <c r="A268" i="66"/>
  <c r="A229" i="66"/>
  <c r="A774" i="66"/>
  <c r="A763" i="66"/>
  <c r="A736" i="66"/>
  <c r="A134" i="66"/>
  <c r="A308" i="66"/>
  <c r="A77" i="66"/>
  <c r="A435" i="66"/>
  <c r="A715" i="66"/>
  <c r="A316" i="66"/>
  <c r="A168" i="66"/>
  <c r="A606" i="66"/>
  <c r="A169" i="66"/>
  <c r="A603" i="66"/>
  <c r="A364" i="66"/>
  <c r="A109" i="66"/>
  <c r="A359" i="66"/>
  <c r="A584" i="66"/>
  <c r="A678" i="66"/>
  <c r="A54" i="66"/>
  <c r="A6" i="66"/>
  <c r="A257" i="66"/>
  <c r="A397" i="66"/>
  <c r="A462" i="66"/>
  <c r="A217" i="66"/>
  <c r="A339" i="66"/>
  <c r="A20" i="66"/>
  <c r="A113" i="66"/>
  <c r="A562" i="66"/>
  <c r="A96" i="66"/>
  <c r="A667" i="66"/>
  <c r="A525" i="66"/>
  <c r="A724" i="66"/>
  <c r="A120" i="66"/>
  <c r="A696" i="66"/>
  <c r="A552" i="66"/>
  <c r="A367" i="66"/>
  <c r="A30" i="66"/>
  <c r="A212" i="66"/>
  <c r="A92" i="66"/>
  <c r="A417" i="66"/>
  <c r="A336" i="66"/>
  <c r="A434" i="66"/>
  <c r="A199" i="66"/>
  <c r="A143" i="66"/>
  <c r="A219" i="66"/>
  <c r="A357" i="66"/>
  <c r="A281" i="66"/>
  <c r="A294" i="66"/>
  <c r="A773" i="66"/>
  <c r="A504" i="66"/>
  <c r="A609" i="66"/>
  <c r="A485" i="66"/>
  <c r="A684" i="66"/>
  <c r="A44" i="66"/>
  <c r="A539" i="66"/>
  <c r="A741" i="66"/>
  <c r="A422" i="66"/>
  <c r="A714" i="66"/>
  <c r="A738" i="66"/>
  <c r="A425" i="66"/>
  <c r="A348" i="66"/>
  <c r="A466" i="66"/>
  <c r="A520" i="66"/>
  <c r="A514" i="66"/>
  <c r="A147" i="66"/>
  <c r="A47" i="66"/>
  <c r="A371" i="66"/>
  <c r="A369" i="66"/>
  <c r="A218" i="66"/>
  <c r="A61" i="66"/>
  <c r="A655" i="66"/>
  <c r="A600" i="66"/>
  <c r="A65" i="66"/>
  <c r="A450" i="66"/>
  <c r="A759" i="66"/>
  <c r="A40" i="66"/>
  <c r="A280" i="66"/>
  <c r="A238" i="66"/>
  <c r="A266" i="66"/>
  <c r="A355" i="66"/>
  <c r="A234" i="66"/>
  <c r="A484" i="66"/>
  <c r="A2" i="66"/>
  <c r="A282" i="66"/>
  <c r="A93" i="66"/>
  <c r="A4" i="66"/>
  <c r="A202" i="66"/>
  <c r="A33" i="66"/>
  <c r="A438" i="66"/>
  <c r="A185" i="66"/>
  <c r="A481" i="66"/>
  <c r="A346" i="66"/>
  <c r="A618" i="66"/>
  <c r="A776" i="66"/>
  <c r="A534" i="66"/>
  <c r="A522" i="66"/>
  <c r="A756" i="66"/>
  <c r="A556" i="66"/>
  <c r="A277" i="66"/>
  <c r="A395" i="66"/>
  <c r="A503" i="66"/>
  <c r="A533" i="66"/>
  <c r="A757" i="66"/>
  <c r="A104" i="66"/>
  <c r="A720" i="66"/>
  <c r="A31" i="66"/>
  <c r="A581" i="66"/>
  <c r="A532" i="66"/>
  <c r="A629" i="66"/>
  <c r="A210" i="66"/>
  <c r="A537" i="66"/>
  <c r="A12" i="66"/>
  <c r="A644" i="66"/>
  <c r="A233" i="66"/>
  <c r="A544" i="66"/>
  <c r="A574" i="66"/>
  <c r="A73" i="66"/>
  <c r="A270" i="66"/>
  <c r="A692" i="66"/>
  <c r="A443" i="66"/>
  <c r="A698" i="66"/>
  <c r="A75" i="66"/>
  <c r="A733" i="66"/>
  <c r="A305" i="66"/>
  <c r="A214" i="66"/>
  <c r="A363" i="66"/>
  <c r="A608" i="66"/>
  <c r="A121" i="66"/>
  <c r="A645" i="66"/>
  <c r="A328" i="66"/>
  <c r="A577" i="66"/>
  <c r="A345" i="66"/>
  <c r="A195" i="66"/>
  <c r="A651" i="66"/>
  <c r="A643" i="66"/>
  <c r="A203" i="66"/>
  <c r="A441" i="66"/>
  <c r="A28" i="66"/>
  <c r="A502" i="66"/>
  <c r="A772" i="66"/>
  <c r="A725" i="66"/>
  <c r="A284" i="66"/>
  <c r="A497" i="66"/>
  <c r="A650" i="66"/>
  <c r="A547" i="66"/>
  <c r="A670" i="66"/>
  <c r="A452" i="66"/>
  <c r="A91" i="66"/>
  <c r="A769" i="66"/>
  <c r="A401" i="66"/>
  <c r="A660" i="66"/>
  <c r="A391" i="66"/>
  <c r="A697" i="66"/>
  <c r="A505" i="66"/>
  <c r="A318" i="66"/>
  <c r="A178" i="66"/>
  <c r="A402" i="66"/>
  <c r="A340" i="66"/>
  <c r="A107" i="66"/>
  <c r="A400" i="66"/>
  <c r="A440" i="66"/>
  <c r="A351" i="66"/>
  <c r="A184" i="66"/>
  <c r="A8" i="66"/>
  <c r="A251" i="66"/>
  <c r="A582" i="66"/>
  <c r="A689" i="66"/>
  <c r="A407" i="66"/>
  <c r="A349" i="66"/>
  <c r="A663" i="66"/>
  <c r="A745" i="66"/>
  <c r="A708" i="66"/>
  <c r="A561" i="66"/>
  <c r="A111" i="66"/>
  <c r="A19" i="66"/>
  <c r="A373" i="66"/>
  <c r="A468" i="66"/>
  <c r="A124" i="66"/>
  <c r="A135" i="66"/>
  <c r="A85" i="66"/>
  <c r="A241" i="66"/>
  <c r="A145" i="66"/>
  <c r="A326" i="66"/>
  <c r="A746" i="66"/>
  <c r="A254" i="66"/>
  <c r="A131" i="66"/>
  <c r="A672" i="66"/>
  <c r="A628" i="66"/>
  <c r="A183" i="66"/>
  <c r="A56" i="66"/>
  <c r="A24" i="66"/>
  <c r="A333" i="66"/>
  <c r="A102" i="66"/>
  <c r="A688" i="66"/>
  <c r="A691" i="66"/>
  <c r="A187" i="66"/>
  <c r="A548" i="66"/>
  <c r="A758" i="66"/>
  <c r="A590" i="66"/>
  <c r="A139" i="66"/>
  <c r="A315" i="66"/>
  <c r="A376" i="66"/>
  <c r="A267" i="66"/>
  <c r="A549" i="66"/>
  <c r="A568" i="66"/>
  <c r="A596" i="66"/>
  <c r="A647" i="66"/>
  <c r="A313" i="66"/>
  <c r="A575" i="66"/>
  <c r="A489" i="66"/>
  <c r="A418" i="66"/>
  <c r="A153" i="66"/>
  <c r="A190" i="66"/>
  <c r="A682" i="66"/>
  <c r="A334" i="66"/>
  <c r="A72" i="66"/>
  <c r="A253" i="66"/>
  <c r="A127" i="66"/>
  <c r="A176" i="66"/>
  <c r="A456" i="66"/>
  <c r="A163" i="66"/>
  <c r="A144" i="66"/>
  <c r="A115" i="66"/>
  <c r="A753" i="66"/>
  <c r="A703" i="66"/>
  <c r="A365" i="66"/>
  <c r="A343" i="66"/>
  <c r="A387" i="66"/>
  <c r="A601" i="66"/>
  <c r="A766" i="66"/>
  <c r="A536" i="66"/>
  <c r="A248" i="66"/>
  <c r="A215" i="66"/>
  <c r="A726" i="66"/>
  <c r="A687" i="66"/>
  <c r="A197" i="66"/>
  <c r="A67" i="66"/>
  <c r="A222" i="66"/>
  <c r="A154" i="66"/>
  <c r="A295" i="66"/>
  <c r="A457" i="66"/>
  <c r="A246" i="66"/>
  <c r="A84" i="66"/>
  <c r="A299" i="66"/>
  <c r="A737" i="66"/>
  <c r="A775" i="66"/>
  <c r="A252" i="66"/>
  <c r="A431" i="66"/>
  <c r="A597" i="66"/>
  <c r="A615" i="66"/>
  <c r="A634" i="66"/>
  <c r="A375" i="66"/>
  <c r="A232" i="66"/>
  <c r="A409" i="66"/>
  <c r="A125" i="66"/>
  <c r="A436" i="66"/>
  <c r="A529" i="66"/>
  <c r="A129" i="66"/>
  <c r="A48" i="66"/>
  <c r="A652" i="66"/>
  <c r="A472" i="66"/>
  <c r="A599" i="66"/>
  <c r="A259" i="66"/>
  <c r="A331" i="66"/>
  <c r="A392" i="66"/>
  <c r="A523" i="66"/>
  <c r="A106" i="66"/>
  <c r="A491" i="66"/>
  <c r="A414" i="66"/>
  <c r="A467" i="66"/>
  <c r="A445" i="66"/>
  <c r="A141" i="66"/>
  <c r="A69" i="66"/>
  <c r="A448" i="66"/>
  <c r="A465" i="66"/>
  <c r="A718" i="66"/>
  <c r="A206" i="66"/>
  <c r="A170" i="66"/>
  <c r="A81" i="66"/>
  <c r="A216" i="66"/>
  <c r="A5" i="66"/>
  <c r="A508" i="66"/>
  <c r="A181" i="66"/>
  <c r="A239" i="66"/>
  <c r="A478" i="66"/>
  <c r="A10" i="66"/>
  <c r="A666" i="66"/>
  <c r="A149" i="66"/>
  <c r="A500" i="66"/>
  <c r="A461" i="66"/>
  <c r="A240" i="66"/>
  <c r="A114" i="66"/>
  <c r="A341" i="66"/>
  <c r="A669" i="66"/>
  <c r="A421" i="66"/>
  <c r="A291" i="66"/>
  <c r="A494" i="66"/>
  <c r="A374" i="66"/>
  <c r="A476" i="66"/>
  <c r="A569" i="66"/>
  <c r="A338" i="66"/>
  <c r="A76" i="66"/>
  <c r="A764" i="66"/>
  <c r="A555" i="66"/>
  <c r="A165" i="66"/>
  <c r="A51" i="66"/>
  <c r="A716" i="66"/>
  <c r="A646" i="66"/>
  <c r="A293" i="66"/>
  <c r="A118" i="66"/>
  <c r="A632" i="66"/>
  <c r="A263" i="66"/>
  <c r="A635" i="66"/>
  <c r="A665" i="66"/>
  <c r="A22" i="66"/>
  <c r="A27" i="66"/>
  <c r="A213" i="66"/>
  <c r="A261" i="66"/>
  <c r="A332" i="66"/>
  <c r="A97" i="66"/>
  <c r="A83" i="66"/>
  <c r="A249" i="66"/>
  <c r="A470" i="66"/>
  <c r="A706" i="66"/>
  <c r="A59" i="66"/>
  <c r="A17" i="66"/>
  <c r="A186" i="66"/>
  <c r="A245" i="66"/>
  <c r="A287" i="66"/>
  <c r="A101" i="66"/>
  <c r="A424" i="66"/>
  <c r="A3" i="66"/>
  <c r="A260" i="66"/>
  <c r="A74" i="66"/>
  <c r="A545" i="66"/>
  <c r="A103" i="66"/>
  <c r="A379" i="66"/>
  <c r="A211" i="66"/>
  <c r="A352" i="66"/>
  <c r="A26" i="66"/>
  <c r="A751" i="66"/>
  <c r="A624" i="66"/>
  <c r="A559" i="66"/>
  <c r="A416" i="66"/>
  <c r="A58" i="66"/>
  <c r="A451" i="66"/>
  <c r="A439" i="66"/>
  <c r="A337" i="66"/>
  <c r="A602" i="66"/>
  <c r="A509" i="66"/>
  <c r="A483" i="66"/>
  <c r="A433" i="66"/>
  <c r="A493" i="66"/>
  <c r="A132" i="66"/>
  <c r="A274" i="66"/>
  <c r="A136" i="66"/>
  <c r="A707" i="66"/>
  <c r="A383" i="66"/>
  <c r="A175" i="66"/>
  <c r="A449" i="66"/>
  <c r="A52" i="66"/>
  <c r="A557" i="66"/>
  <c r="A122" i="66"/>
  <c r="A412" i="66"/>
  <c r="A286" i="66"/>
  <c r="A208" i="66"/>
  <c r="A43" i="66"/>
  <c r="A558" i="66"/>
  <c r="A42" i="66"/>
  <c r="A264" i="66"/>
  <c r="A155" i="66"/>
  <c r="A480" i="66"/>
  <c r="A78" i="66"/>
  <c r="A394" i="66"/>
  <c r="A419" i="66"/>
  <c r="A306" i="66"/>
  <c r="A36" i="66"/>
  <c r="A151" i="66"/>
  <c r="A752" i="66"/>
  <c r="A408" i="66"/>
  <c r="A126" i="66"/>
  <c r="A579" i="66"/>
  <c r="A683" i="66"/>
  <c r="A34" i="66"/>
  <c r="A455" i="66"/>
  <c r="A512" i="66"/>
  <c r="A734" i="66"/>
  <c r="A385" i="66"/>
  <c r="A89" i="66"/>
  <c r="A460" i="66"/>
  <c r="A521" i="66"/>
  <c r="A613" i="66"/>
  <c r="A700" i="66"/>
  <c r="A157" i="66"/>
  <c r="A161" i="66"/>
  <c r="A167" i="66"/>
  <c r="A513" i="66"/>
  <c r="A625" i="66"/>
  <c r="A428" i="66"/>
  <c r="A662" i="66"/>
  <c r="A146" i="66"/>
  <c r="A507" i="66"/>
  <c r="A699" i="66"/>
  <c r="A137" i="66"/>
  <c r="A477" i="66"/>
  <c r="A312" i="66"/>
  <c r="A612" i="66"/>
  <c r="A639" i="66"/>
  <c r="A384" i="66"/>
  <c r="A32" i="66"/>
  <c r="A304" i="66"/>
  <c r="A627" i="66"/>
  <c r="A297" i="66"/>
  <c r="A619" i="66"/>
  <c r="A617" i="66"/>
  <c r="A13" i="66"/>
  <c r="A705" i="66"/>
  <c r="A70" i="66"/>
  <c r="A15" i="66"/>
  <c r="A393" i="66"/>
  <c r="A224" i="66"/>
  <c r="A469" i="66"/>
  <c r="A430" i="66"/>
  <c r="A566" i="66"/>
  <c r="A731" i="66"/>
  <c r="A538" i="66"/>
  <c r="A653" i="66"/>
  <c r="A14" i="66"/>
  <c r="A275" i="66"/>
  <c r="A289" i="66"/>
  <c r="A9" i="66"/>
  <c r="A426" i="66"/>
  <c r="A50" i="66"/>
  <c r="A49" i="66"/>
  <c r="A269" i="66"/>
  <c r="A94" i="66"/>
  <c r="A607" i="66"/>
  <c r="A553" i="66"/>
  <c r="A710" i="66"/>
  <c r="A591" i="66"/>
  <c r="A454" i="66"/>
  <c r="A661" i="66"/>
  <c r="A381" i="66"/>
  <c r="A760" i="66"/>
  <c r="A86" i="66"/>
  <c r="A205" i="66"/>
  <c r="A198" i="66"/>
  <c r="A288" i="66"/>
  <c r="A55" i="66"/>
  <c r="A506" i="66"/>
  <c r="A648" i="66"/>
  <c r="A754" i="66"/>
  <c r="A18" i="66"/>
  <c r="A358" i="66"/>
  <c r="A230" i="66"/>
  <c r="A768" i="66"/>
  <c r="A283" i="66"/>
  <c r="A360" i="66"/>
  <c r="A762" i="66"/>
  <c r="A162" i="66"/>
  <c r="A220" i="66"/>
  <c r="A730" i="66"/>
  <c r="A159" i="66"/>
  <c r="A656" i="66"/>
  <c r="A464" i="66"/>
  <c r="A172" i="66"/>
  <c r="A540" i="66"/>
  <c r="A311" i="66"/>
  <c r="A243" i="66"/>
  <c r="A207" i="66"/>
  <c r="A719" i="66"/>
  <c r="A616" i="66"/>
  <c r="A236" i="66"/>
  <c r="A531" i="66"/>
  <c r="A664" i="66"/>
  <c r="A303" i="66"/>
  <c r="A152" i="66"/>
  <c r="A128" i="66"/>
  <c r="A732" i="66"/>
  <c r="A496" i="66"/>
  <c r="A541" i="66"/>
  <c r="A415" i="66"/>
  <c r="A495" i="66"/>
  <c r="A256" i="66"/>
  <c r="A350" i="66"/>
  <c r="A657" i="66"/>
  <c r="A780" i="66"/>
  <c r="A377" i="66"/>
  <c r="A633" i="66"/>
  <c r="A781" i="66"/>
  <c r="A11" i="66"/>
  <c r="A543" i="66"/>
  <c r="A404" i="66"/>
  <c r="A258" i="66"/>
  <c r="A739" i="66"/>
  <c r="A605" i="66"/>
  <c r="A405" i="66"/>
  <c r="A201" i="66"/>
  <c r="A740" i="66"/>
  <c r="A148" i="66"/>
  <c r="A225" i="66"/>
  <c r="A38" i="66"/>
  <c r="A498" i="66"/>
  <c r="A770" i="66"/>
  <c r="A571" i="66"/>
  <c r="D8" i="65" l="1"/>
  <c r="D7" i="65"/>
  <c r="D6" i="65"/>
  <c r="D5" i="65"/>
  <c r="D4" i="65"/>
  <c r="D3" i="65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11" i="63"/>
  <c r="D12" i="63"/>
  <c r="D13" i="63"/>
  <c r="D14" i="63"/>
  <c r="D15" i="63"/>
  <c r="D16" i="63"/>
  <c r="D17" i="63"/>
  <c r="D18" i="63"/>
  <c r="D10" i="63"/>
  <c r="D9" i="63"/>
  <c r="D8" i="63"/>
  <c r="D7" i="63"/>
  <c r="D6" i="63"/>
  <c r="D5" i="63"/>
  <c r="D4" i="63"/>
  <c r="D3" i="63"/>
  <c r="D10" i="62"/>
  <c r="D9" i="62"/>
  <c r="D8" i="62"/>
  <c r="D7" i="62"/>
  <c r="D6" i="62"/>
  <c r="D5" i="62"/>
  <c r="D4" i="62"/>
  <c r="D3" i="62"/>
  <c r="D11" i="61"/>
  <c r="D10" i="61"/>
  <c r="D9" i="61"/>
  <c r="D8" i="61"/>
  <c r="D7" i="61"/>
  <c r="D6" i="61"/>
  <c r="D5" i="61"/>
  <c r="D4" i="61"/>
  <c r="D3" i="61"/>
  <c r="D8" i="60"/>
  <c r="D9" i="60"/>
  <c r="D10" i="60"/>
  <c r="D11" i="60"/>
  <c r="D12" i="60"/>
  <c r="D13" i="60"/>
  <c r="E7" i="60"/>
  <c r="F706" i="66" s="1"/>
  <c r="D7" i="60"/>
  <c r="E706" i="66" s="1"/>
  <c r="D6" i="60"/>
  <c r="E705" i="66" s="1"/>
  <c r="D5" i="60"/>
  <c r="D4" i="60"/>
  <c r="D3" i="60"/>
  <c r="E702" i="66" s="1"/>
  <c r="D7" i="59"/>
  <c r="D6" i="59"/>
  <c r="D5" i="59"/>
  <c r="D4" i="59"/>
  <c r="D3" i="59"/>
  <c r="D12" i="58"/>
  <c r="D11" i="58"/>
  <c r="D10" i="58"/>
  <c r="D9" i="58"/>
  <c r="D8" i="58"/>
  <c r="D7" i="58"/>
  <c r="D6" i="58"/>
  <c r="D5" i="58"/>
  <c r="D4" i="58"/>
  <c r="D3" i="58"/>
  <c r="D21" i="57"/>
  <c r="D20" i="57"/>
  <c r="D19" i="57"/>
  <c r="D18" i="57"/>
  <c r="D17" i="57"/>
  <c r="D16" i="57"/>
  <c r="D15" i="57"/>
  <c r="D14" i="57"/>
  <c r="D13" i="57"/>
  <c r="D12" i="57"/>
  <c r="D11" i="57"/>
  <c r="D10" i="57"/>
  <c r="D9" i="57"/>
  <c r="D8" i="57"/>
  <c r="D7" i="57"/>
  <c r="D6" i="57"/>
  <c r="D5" i="57"/>
  <c r="D4" i="57"/>
  <c r="D3" i="57"/>
  <c r="D4" i="56"/>
  <c r="D5" i="56"/>
  <c r="E765" i="66" s="1"/>
  <c r="D6" i="56"/>
  <c r="D7" i="56"/>
  <c r="E767" i="66" s="1"/>
  <c r="D8" i="56"/>
  <c r="D9" i="56"/>
  <c r="E769" i="66" s="1"/>
  <c r="D10" i="56"/>
  <c r="D11" i="56"/>
  <c r="E771" i="66" s="1"/>
  <c r="D12" i="56"/>
  <c r="D13" i="56"/>
  <c r="E773" i="66" s="1"/>
  <c r="D14" i="56"/>
  <c r="D15" i="56"/>
  <c r="E775" i="66" s="1"/>
  <c r="D16" i="56"/>
  <c r="D17" i="56"/>
  <c r="E777" i="66" s="1"/>
  <c r="D18" i="56"/>
  <c r="E778" i="66" s="1"/>
  <c r="D19" i="56"/>
  <c r="E779" i="66" s="1"/>
  <c r="D20" i="56"/>
  <c r="E780" i="66" s="1"/>
  <c r="D21" i="56"/>
  <c r="E781" i="66" s="1"/>
  <c r="E18" i="56"/>
  <c r="F778" i="66" s="1"/>
  <c r="E19" i="56"/>
  <c r="F779" i="66" s="1"/>
  <c r="E20" i="56"/>
  <c r="F780" i="66" s="1"/>
  <c r="E21" i="56"/>
  <c r="F781" i="66" s="1"/>
  <c r="E17" i="56"/>
  <c r="F777" i="66" s="1"/>
  <c r="E15" i="56"/>
  <c r="F775" i="66" s="1"/>
  <c r="E13" i="56"/>
  <c r="F773" i="66" s="1"/>
  <c r="E11" i="56"/>
  <c r="F771" i="66" s="1"/>
  <c r="E9" i="56"/>
  <c r="F769" i="66" s="1"/>
  <c r="E7" i="56"/>
  <c r="F767" i="66" s="1"/>
  <c r="E5" i="56"/>
  <c r="F765" i="66" s="1"/>
  <c r="E3" i="56"/>
  <c r="F763" i="66" s="1"/>
  <c r="D3" i="56"/>
  <c r="E763" i="66" s="1"/>
  <c r="D14" i="55"/>
  <c r="D15" i="55"/>
  <c r="D16" i="55"/>
  <c r="D17" i="55"/>
  <c r="D13" i="55"/>
  <c r="D12" i="55"/>
  <c r="D11" i="55"/>
  <c r="D10" i="55"/>
  <c r="D9" i="55"/>
  <c r="D8" i="55"/>
  <c r="D7" i="55"/>
  <c r="D6" i="55"/>
  <c r="D5" i="55"/>
  <c r="D4" i="55"/>
  <c r="D3" i="55"/>
  <c r="D8" i="54"/>
  <c r="D9" i="54"/>
  <c r="D10" i="54"/>
  <c r="D11" i="54"/>
  <c r="D12" i="54"/>
  <c r="D13" i="54"/>
  <c r="D7" i="54"/>
  <c r="D6" i="54"/>
  <c r="D5" i="54"/>
  <c r="D4" i="54"/>
  <c r="E520" i="66" s="1"/>
  <c r="D3" i="54"/>
  <c r="E3" i="54" l="1"/>
  <c r="F519" i="66" s="1"/>
  <c r="E519" i="66"/>
  <c r="E4" i="54"/>
  <c r="F520" i="66" s="1"/>
  <c r="E6" i="54"/>
  <c r="F522" i="66" s="1"/>
  <c r="E522" i="66"/>
  <c r="E13" i="54"/>
  <c r="F529" i="66" s="1"/>
  <c r="E529" i="66"/>
  <c r="E11" i="54"/>
  <c r="F527" i="66" s="1"/>
  <c r="E527" i="66"/>
  <c r="E9" i="54"/>
  <c r="F525" i="66" s="1"/>
  <c r="E525" i="66"/>
  <c r="E3" i="55"/>
  <c r="F530" i="66" s="1"/>
  <c r="E530" i="66"/>
  <c r="E5" i="55"/>
  <c r="F532" i="66" s="1"/>
  <c r="E532" i="66"/>
  <c r="E7" i="55"/>
  <c r="F534" i="66" s="1"/>
  <c r="E534" i="66"/>
  <c r="E9" i="55"/>
  <c r="F536" i="66" s="1"/>
  <c r="E536" i="66"/>
  <c r="E11" i="55"/>
  <c r="F538" i="66" s="1"/>
  <c r="E538" i="66"/>
  <c r="E13" i="55"/>
  <c r="F540" i="66" s="1"/>
  <c r="E540" i="66"/>
  <c r="E16" i="55"/>
  <c r="F543" i="66" s="1"/>
  <c r="E543" i="66"/>
  <c r="E14" i="55"/>
  <c r="F541" i="66" s="1"/>
  <c r="E541" i="66"/>
  <c r="E3" i="57"/>
  <c r="F545" i="66" s="1"/>
  <c r="E545" i="66"/>
  <c r="E5" i="57"/>
  <c r="F547" i="66" s="1"/>
  <c r="E547" i="66"/>
  <c r="E7" i="57"/>
  <c r="F549" i="66" s="1"/>
  <c r="E549" i="66"/>
  <c r="E9" i="57"/>
  <c r="F551" i="66" s="1"/>
  <c r="E551" i="66"/>
  <c r="E11" i="57"/>
  <c r="F553" i="66" s="1"/>
  <c r="E553" i="66"/>
  <c r="E13" i="57"/>
  <c r="F555" i="66" s="1"/>
  <c r="E555" i="66"/>
  <c r="E15" i="57"/>
  <c r="F557" i="66" s="1"/>
  <c r="E557" i="66"/>
  <c r="E17" i="57"/>
  <c r="F559" i="66" s="1"/>
  <c r="E559" i="66"/>
  <c r="E19" i="57"/>
  <c r="F561" i="66" s="1"/>
  <c r="E561" i="66"/>
  <c r="E21" i="57"/>
  <c r="F563" i="66" s="1"/>
  <c r="E563" i="66"/>
  <c r="E4" i="58"/>
  <c r="F565" i="66" s="1"/>
  <c r="E565" i="66"/>
  <c r="E6" i="58"/>
  <c r="F567" i="66" s="1"/>
  <c r="E567" i="66"/>
  <c r="E8" i="58"/>
  <c r="F569" i="66" s="1"/>
  <c r="E569" i="66"/>
  <c r="E10" i="58"/>
  <c r="F571" i="66" s="1"/>
  <c r="E571" i="66"/>
  <c r="E12" i="58"/>
  <c r="F573" i="66" s="1"/>
  <c r="E573" i="66"/>
  <c r="E4" i="59"/>
  <c r="F698" i="66" s="1"/>
  <c r="E698" i="66"/>
  <c r="E6" i="59"/>
  <c r="F700" i="66" s="1"/>
  <c r="E700" i="66"/>
  <c r="E4" i="60"/>
  <c r="F703" i="66" s="1"/>
  <c r="E703" i="66"/>
  <c r="E13" i="60"/>
  <c r="F712" i="66" s="1"/>
  <c r="E712" i="66"/>
  <c r="E11" i="60"/>
  <c r="F710" i="66" s="1"/>
  <c r="E710" i="66"/>
  <c r="E9" i="60"/>
  <c r="F708" i="66" s="1"/>
  <c r="E708" i="66"/>
  <c r="E3" i="61"/>
  <c r="F713" i="66" s="1"/>
  <c r="E713" i="66"/>
  <c r="E5" i="61"/>
  <c r="F715" i="66" s="1"/>
  <c r="E715" i="66"/>
  <c r="E7" i="61"/>
  <c r="F717" i="66" s="1"/>
  <c r="E717" i="66"/>
  <c r="E9" i="61"/>
  <c r="F719" i="66" s="1"/>
  <c r="E719" i="66"/>
  <c r="E11" i="61"/>
  <c r="F721" i="66" s="1"/>
  <c r="E721" i="66"/>
  <c r="E4" i="62"/>
  <c r="F723" i="66" s="1"/>
  <c r="E723" i="66"/>
  <c r="E6" i="62"/>
  <c r="F725" i="66" s="1"/>
  <c r="E725" i="66"/>
  <c r="E8" i="62"/>
  <c r="F727" i="66" s="1"/>
  <c r="E727" i="66"/>
  <c r="E10" i="62"/>
  <c r="F729" i="66" s="1"/>
  <c r="E729" i="66"/>
  <c r="E4" i="63"/>
  <c r="F731" i="66" s="1"/>
  <c r="E731" i="66"/>
  <c r="E6" i="63"/>
  <c r="F733" i="66" s="1"/>
  <c r="E733" i="66"/>
  <c r="E8" i="63"/>
  <c r="F735" i="66" s="1"/>
  <c r="E735" i="66"/>
  <c r="E10" i="63"/>
  <c r="F737" i="66" s="1"/>
  <c r="E737" i="66"/>
  <c r="E17" i="63"/>
  <c r="F744" i="66" s="1"/>
  <c r="E744" i="66"/>
  <c r="E15" i="63"/>
  <c r="F742" i="66" s="1"/>
  <c r="E742" i="66"/>
  <c r="E13" i="63"/>
  <c r="F740" i="66" s="1"/>
  <c r="E740" i="66"/>
  <c r="E11" i="63"/>
  <c r="F738" i="66" s="1"/>
  <c r="E738" i="66"/>
  <c r="E4" i="64"/>
  <c r="F747" i="66" s="1"/>
  <c r="E747" i="66"/>
  <c r="E6" i="64"/>
  <c r="F749" i="66" s="1"/>
  <c r="E749" i="66"/>
  <c r="E8" i="64"/>
  <c r="F751" i="66" s="1"/>
  <c r="E751" i="66"/>
  <c r="E10" i="64"/>
  <c r="F753" i="66" s="1"/>
  <c r="E753" i="66"/>
  <c r="E12" i="64"/>
  <c r="F755" i="66" s="1"/>
  <c r="E755" i="66"/>
  <c r="E14" i="64"/>
  <c r="F757" i="66" s="1"/>
  <c r="E757" i="66"/>
  <c r="E16" i="64"/>
  <c r="F759" i="66" s="1"/>
  <c r="E759" i="66"/>
  <c r="E18" i="64"/>
  <c r="F761" i="66" s="1"/>
  <c r="E761" i="66"/>
  <c r="E3" i="65"/>
  <c r="F389" i="66" s="1"/>
  <c r="E389" i="66"/>
  <c r="E5" i="65"/>
  <c r="F391" i="66" s="1"/>
  <c r="E391" i="66"/>
  <c r="E7" i="65"/>
  <c r="F393" i="66" s="1"/>
  <c r="E393" i="66"/>
  <c r="E5" i="54"/>
  <c r="F521" i="66" s="1"/>
  <c r="E521" i="66"/>
  <c r="E7" i="54"/>
  <c r="F523" i="66" s="1"/>
  <c r="E523" i="66"/>
  <c r="E12" i="54"/>
  <c r="F528" i="66" s="1"/>
  <c r="E528" i="66"/>
  <c r="E10" i="54"/>
  <c r="F526" i="66" s="1"/>
  <c r="E526" i="66"/>
  <c r="E8" i="54"/>
  <c r="F524" i="66" s="1"/>
  <c r="E524" i="66"/>
  <c r="E4" i="55"/>
  <c r="F531" i="66" s="1"/>
  <c r="E531" i="66"/>
  <c r="E6" i="55"/>
  <c r="F533" i="66" s="1"/>
  <c r="E533" i="66"/>
  <c r="E8" i="55"/>
  <c r="F535" i="66" s="1"/>
  <c r="E535" i="66"/>
  <c r="E10" i="55"/>
  <c r="F537" i="66" s="1"/>
  <c r="E537" i="66"/>
  <c r="E12" i="55"/>
  <c r="F539" i="66" s="1"/>
  <c r="E539" i="66"/>
  <c r="E17" i="55"/>
  <c r="F544" i="66" s="1"/>
  <c r="E544" i="66"/>
  <c r="E15" i="55"/>
  <c r="F542" i="66" s="1"/>
  <c r="E542" i="66"/>
  <c r="E16" i="56"/>
  <c r="F776" i="66" s="1"/>
  <c r="E776" i="66"/>
  <c r="E14" i="56"/>
  <c r="F774" i="66" s="1"/>
  <c r="E774" i="66"/>
  <c r="E12" i="56"/>
  <c r="F772" i="66" s="1"/>
  <c r="E772" i="66"/>
  <c r="E10" i="56"/>
  <c r="F770" i="66" s="1"/>
  <c r="E770" i="66"/>
  <c r="E8" i="56"/>
  <c r="F768" i="66" s="1"/>
  <c r="E768" i="66"/>
  <c r="E6" i="56"/>
  <c r="F766" i="66" s="1"/>
  <c r="E766" i="66"/>
  <c r="E4" i="56"/>
  <c r="F764" i="66" s="1"/>
  <c r="E764" i="66"/>
  <c r="E4" i="57"/>
  <c r="F546" i="66" s="1"/>
  <c r="E546" i="66"/>
  <c r="E6" i="57"/>
  <c r="F548" i="66" s="1"/>
  <c r="E548" i="66"/>
  <c r="E8" i="57"/>
  <c r="F550" i="66" s="1"/>
  <c r="E550" i="66"/>
  <c r="E10" i="57"/>
  <c r="F552" i="66" s="1"/>
  <c r="E552" i="66"/>
  <c r="E12" i="57"/>
  <c r="F554" i="66" s="1"/>
  <c r="E554" i="66"/>
  <c r="E14" i="57"/>
  <c r="F556" i="66" s="1"/>
  <c r="E556" i="66"/>
  <c r="E16" i="57"/>
  <c r="F558" i="66" s="1"/>
  <c r="E558" i="66"/>
  <c r="E18" i="57"/>
  <c r="F560" i="66" s="1"/>
  <c r="E560" i="66"/>
  <c r="E20" i="57"/>
  <c r="F562" i="66" s="1"/>
  <c r="E562" i="66"/>
  <c r="E3" i="58"/>
  <c r="F564" i="66" s="1"/>
  <c r="E564" i="66"/>
  <c r="E5" i="58"/>
  <c r="F566" i="66" s="1"/>
  <c r="E566" i="66"/>
  <c r="E7" i="58"/>
  <c r="F568" i="66" s="1"/>
  <c r="E568" i="66"/>
  <c r="E9" i="58"/>
  <c r="F570" i="66" s="1"/>
  <c r="E570" i="66"/>
  <c r="E11" i="58"/>
  <c r="F572" i="66" s="1"/>
  <c r="E572" i="66"/>
  <c r="E3" i="59"/>
  <c r="F697" i="66" s="1"/>
  <c r="E697" i="66"/>
  <c r="E5" i="59"/>
  <c r="F699" i="66" s="1"/>
  <c r="E699" i="66"/>
  <c r="E7" i="59"/>
  <c r="F701" i="66" s="1"/>
  <c r="E701" i="66"/>
  <c r="E3" i="60"/>
  <c r="F702" i="66" s="1"/>
  <c r="E5" i="60"/>
  <c r="F704" i="66" s="1"/>
  <c r="E704" i="66"/>
  <c r="E6" i="60"/>
  <c r="F705" i="66" s="1"/>
  <c r="E12" i="60"/>
  <c r="F711" i="66" s="1"/>
  <c r="E711" i="66"/>
  <c r="E10" i="60"/>
  <c r="F709" i="66" s="1"/>
  <c r="E709" i="66"/>
  <c r="E8" i="60"/>
  <c r="F707" i="66" s="1"/>
  <c r="E707" i="66"/>
  <c r="E4" i="61"/>
  <c r="F714" i="66" s="1"/>
  <c r="E714" i="66"/>
  <c r="E6" i="61"/>
  <c r="F716" i="66" s="1"/>
  <c r="E716" i="66"/>
  <c r="E8" i="61"/>
  <c r="F718" i="66" s="1"/>
  <c r="E718" i="66"/>
  <c r="E10" i="61"/>
  <c r="F720" i="66" s="1"/>
  <c r="E720" i="66"/>
  <c r="E3" i="62"/>
  <c r="F722" i="66" s="1"/>
  <c r="E722" i="66"/>
  <c r="E5" i="62"/>
  <c r="F724" i="66" s="1"/>
  <c r="E724" i="66"/>
  <c r="E7" i="62"/>
  <c r="F726" i="66" s="1"/>
  <c r="E726" i="66"/>
  <c r="E9" i="62"/>
  <c r="F728" i="66" s="1"/>
  <c r="E728" i="66"/>
  <c r="E3" i="63"/>
  <c r="F730" i="66" s="1"/>
  <c r="E730" i="66"/>
  <c r="E5" i="63"/>
  <c r="F732" i="66" s="1"/>
  <c r="E732" i="66"/>
  <c r="E7" i="63"/>
  <c r="F734" i="66" s="1"/>
  <c r="E734" i="66"/>
  <c r="E9" i="63"/>
  <c r="F736" i="66" s="1"/>
  <c r="E736" i="66"/>
  <c r="E18" i="63"/>
  <c r="F745" i="66" s="1"/>
  <c r="E745" i="66"/>
  <c r="E16" i="63"/>
  <c r="F743" i="66" s="1"/>
  <c r="E743" i="66"/>
  <c r="E14" i="63"/>
  <c r="F741" i="66" s="1"/>
  <c r="E741" i="66"/>
  <c r="E12" i="63"/>
  <c r="F739" i="66" s="1"/>
  <c r="E739" i="66"/>
  <c r="E3" i="64"/>
  <c r="F746" i="66" s="1"/>
  <c r="E746" i="66"/>
  <c r="E5" i="64"/>
  <c r="F748" i="66" s="1"/>
  <c r="E748" i="66"/>
  <c r="E7" i="64"/>
  <c r="F750" i="66" s="1"/>
  <c r="E750" i="66"/>
  <c r="E9" i="64"/>
  <c r="F752" i="66" s="1"/>
  <c r="E752" i="66"/>
  <c r="E11" i="64"/>
  <c r="F754" i="66" s="1"/>
  <c r="E754" i="66"/>
  <c r="E13" i="64"/>
  <c r="F756" i="66" s="1"/>
  <c r="E756" i="66"/>
  <c r="E15" i="64"/>
  <c r="F758" i="66" s="1"/>
  <c r="E758" i="66"/>
  <c r="E17" i="64"/>
  <c r="F760" i="66" s="1"/>
  <c r="E760" i="66"/>
  <c r="E19" i="64"/>
  <c r="F762" i="66" s="1"/>
  <c r="E762" i="66"/>
  <c r="E4" i="65"/>
  <c r="F390" i="66" s="1"/>
  <c r="E390" i="66"/>
  <c r="E6" i="65"/>
  <c r="F392" i="66" s="1"/>
  <c r="E392" i="66"/>
  <c r="E8" i="65"/>
  <c r="F394" i="66" s="1"/>
  <c r="E394" i="66"/>
  <c r="D7" i="53"/>
  <c r="D6" i="53"/>
  <c r="D5" i="53"/>
  <c r="D4" i="53"/>
  <c r="D3" i="53"/>
  <c r="D6" i="52"/>
  <c r="D5" i="52"/>
  <c r="D4" i="52"/>
  <c r="D3" i="52"/>
  <c r="D9" i="51"/>
  <c r="D8" i="51"/>
  <c r="D7" i="51"/>
  <c r="D6" i="51"/>
  <c r="D5" i="51"/>
  <c r="D4" i="51"/>
  <c r="D3" i="51"/>
  <c r="D11" i="49"/>
  <c r="D10" i="49"/>
  <c r="D9" i="49"/>
  <c r="D8" i="49"/>
  <c r="D7" i="49"/>
  <c r="D6" i="49"/>
  <c r="D5" i="49"/>
  <c r="D4" i="49"/>
  <c r="D3" i="49"/>
  <c r="D12" i="48"/>
  <c r="D11" i="48"/>
  <c r="D10" i="48"/>
  <c r="D9" i="48"/>
  <c r="D8" i="48"/>
  <c r="D7" i="48"/>
  <c r="D6" i="48"/>
  <c r="D5" i="48"/>
  <c r="D4" i="48"/>
  <c r="D3" i="48"/>
  <c r="D8" i="47"/>
  <c r="D7" i="47"/>
  <c r="D6" i="47"/>
  <c r="D5" i="47"/>
  <c r="D4" i="47"/>
  <c r="D3" i="47"/>
  <c r="D10" i="46"/>
  <c r="D9" i="46"/>
  <c r="D8" i="46"/>
  <c r="D7" i="46"/>
  <c r="D6" i="46"/>
  <c r="D5" i="46"/>
  <c r="D4" i="46"/>
  <c r="D3" i="46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18" i="42"/>
  <c r="D19" i="42"/>
  <c r="D20" i="42"/>
  <c r="D21" i="42"/>
  <c r="D17" i="42"/>
  <c r="D16" i="42"/>
  <c r="E602" i="66" s="1"/>
  <c r="D15" i="42"/>
  <c r="E601" i="66" s="1"/>
  <c r="D14" i="42"/>
  <c r="D13" i="42"/>
  <c r="D12" i="42"/>
  <c r="E598" i="66" s="1"/>
  <c r="D11" i="42"/>
  <c r="D10" i="42"/>
  <c r="D9" i="42"/>
  <c r="D8" i="42"/>
  <c r="D7" i="42"/>
  <c r="D6" i="42"/>
  <c r="D5" i="42"/>
  <c r="D4" i="42"/>
  <c r="D3" i="42"/>
  <c r="E589" i="66" s="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10" i="34"/>
  <c r="D9" i="34"/>
  <c r="D8" i="34"/>
  <c r="D7" i="34"/>
  <c r="D6" i="34"/>
  <c r="D5" i="34"/>
  <c r="D4" i="34"/>
  <c r="D3" i="34"/>
  <c r="D26" i="33"/>
  <c r="D25" i="33"/>
  <c r="E500" i="66" s="1"/>
  <c r="D24" i="33"/>
  <c r="D23" i="33"/>
  <c r="D22" i="33"/>
  <c r="D21" i="33"/>
  <c r="D20" i="33"/>
  <c r="D19" i="33"/>
  <c r="D18" i="33"/>
  <c r="D17" i="33"/>
  <c r="D16" i="33"/>
  <c r="D15" i="33"/>
  <c r="D14" i="33"/>
  <c r="E489" i="66" s="1"/>
  <c r="D13" i="33"/>
  <c r="D12" i="33"/>
  <c r="D11" i="33"/>
  <c r="D10" i="33"/>
  <c r="D9" i="33"/>
  <c r="E8" i="33"/>
  <c r="F483" i="66" s="1"/>
  <c r="D8" i="33"/>
  <c r="E483" i="66" s="1"/>
  <c r="D7" i="33"/>
  <c r="D6" i="33"/>
  <c r="D5" i="33"/>
  <c r="D4" i="33"/>
  <c r="D3" i="33"/>
  <c r="D21" i="32"/>
  <c r="D22" i="32"/>
  <c r="D23" i="32"/>
  <c r="D24" i="32"/>
  <c r="D25" i="32"/>
  <c r="D26" i="32"/>
  <c r="D20" i="32"/>
  <c r="E471" i="66" s="1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E20" i="31"/>
  <c r="F453" i="66" s="1"/>
  <c r="D20" i="31"/>
  <c r="E453" i="66" s="1"/>
  <c r="D19" i="31"/>
  <c r="D18" i="31"/>
  <c r="D17" i="31"/>
  <c r="D16" i="31"/>
  <c r="D15" i="31"/>
  <c r="D14" i="31"/>
  <c r="E447" i="66" s="1"/>
  <c r="D13" i="31"/>
  <c r="D12" i="31"/>
  <c r="D11" i="31"/>
  <c r="E444" i="66" s="1"/>
  <c r="D10" i="31"/>
  <c r="E443" i="66" s="1"/>
  <c r="D9" i="31"/>
  <c r="D8" i="31"/>
  <c r="D7" i="31"/>
  <c r="D6" i="31"/>
  <c r="D5" i="31"/>
  <c r="D4" i="31"/>
  <c r="D3" i="31"/>
  <c r="E436" i="66" s="1"/>
  <c r="D9" i="30"/>
  <c r="D8" i="30"/>
  <c r="D7" i="30"/>
  <c r="D6" i="30"/>
  <c r="D5" i="30"/>
  <c r="D4" i="30"/>
  <c r="D3" i="30"/>
  <c r="D10" i="29"/>
  <c r="D9" i="29"/>
  <c r="D8" i="29"/>
  <c r="D7" i="29"/>
  <c r="D6" i="29"/>
  <c r="D5" i="29"/>
  <c r="D4" i="29"/>
  <c r="D3" i="29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E3" i="28" s="1"/>
  <c r="D21" i="27"/>
  <c r="E21" i="27" s="1"/>
  <c r="D22" i="27"/>
  <c r="E22" i="27" s="1"/>
  <c r="D23" i="27"/>
  <c r="E23" i="27" s="1"/>
  <c r="D24" i="27"/>
  <c r="E24" i="27" s="1"/>
  <c r="D25" i="27"/>
  <c r="E25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E3" i="27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E3" i="26" s="1"/>
  <c r="D13" i="25"/>
  <c r="D12" i="25"/>
  <c r="D11" i="25"/>
  <c r="D10" i="25"/>
  <c r="D9" i="25"/>
  <c r="D8" i="25"/>
  <c r="D7" i="25"/>
  <c r="D6" i="25"/>
  <c r="D5" i="25"/>
  <c r="D4" i="25"/>
  <c r="D3" i="25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E5" i="24" l="1"/>
  <c r="F397" i="66" s="1"/>
  <c r="E397" i="66"/>
  <c r="E9" i="24"/>
  <c r="F401" i="66" s="1"/>
  <c r="E401" i="66"/>
  <c r="E11" i="24"/>
  <c r="F403" i="66" s="1"/>
  <c r="E403" i="66"/>
  <c r="E13" i="24"/>
  <c r="F405" i="66" s="1"/>
  <c r="E405" i="66"/>
  <c r="E15" i="24"/>
  <c r="F407" i="66" s="1"/>
  <c r="E407" i="66"/>
  <c r="E17" i="24"/>
  <c r="F409" i="66" s="1"/>
  <c r="E409" i="66"/>
  <c r="E4" i="25"/>
  <c r="F411" i="66" s="1"/>
  <c r="E411" i="66"/>
  <c r="E6" i="25"/>
  <c r="F413" i="66" s="1"/>
  <c r="E413" i="66"/>
  <c r="E8" i="25"/>
  <c r="F415" i="66" s="1"/>
  <c r="E415" i="66"/>
  <c r="E10" i="25"/>
  <c r="F417" i="66" s="1"/>
  <c r="E417" i="66"/>
  <c r="E12" i="25"/>
  <c r="F419" i="66" s="1"/>
  <c r="E419" i="66"/>
  <c r="E4" i="29"/>
  <c r="F422" i="66" s="1"/>
  <c r="E422" i="66"/>
  <c r="E6" i="29"/>
  <c r="F424" i="66" s="1"/>
  <c r="E424" i="66"/>
  <c r="E8" i="29"/>
  <c r="F426" i="66" s="1"/>
  <c r="E426" i="66"/>
  <c r="E10" i="29"/>
  <c r="F428" i="66" s="1"/>
  <c r="E428" i="66"/>
  <c r="E4" i="30"/>
  <c r="F430" i="66" s="1"/>
  <c r="E430" i="66"/>
  <c r="E6" i="30"/>
  <c r="F432" i="66" s="1"/>
  <c r="E432" i="66"/>
  <c r="E8" i="30"/>
  <c r="F434" i="66" s="1"/>
  <c r="E434" i="66"/>
  <c r="E4" i="31"/>
  <c r="F437" i="66" s="1"/>
  <c r="E437" i="66"/>
  <c r="E6" i="31"/>
  <c r="F439" i="66" s="1"/>
  <c r="E439" i="66"/>
  <c r="E8" i="31"/>
  <c r="F441" i="66" s="1"/>
  <c r="E441" i="66"/>
  <c r="E12" i="31"/>
  <c r="F445" i="66" s="1"/>
  <c r="E445" i="66"/>
  <c r="E15" i="31"/>
  <c r="F448" i="66" s="1"/>
  <c r="E448" i="66"/>
  <c r="E17" i="31"/>
  <c r="F450" i="66" s="1"/>
  <c r="E450" i="66"/>
  <c r="E19" i="31"/>
  <c r="F452" i="66" s="1"/>
  <c r="E452" i="66"/>
  <c r="E4" i="32"/>
  <c r="F455" i="66" s="1"/>
  <c r="E455" i="66"/>
  <c r="E6" i="32"/>
  <c r="F457" i="66" s="1"/>
  <c r="E457" i="66"/>
  <c r="E8" i="32"/>
  <c r="F459" i="66" s="1"/>
  <c r="E459" i="66"/>
  <c r="E10" i="32"/>
  <c r="F461" i="66" s="1"/>
  <c r="E461" i="66"/>
  <c r="E12" i="32"/>
  <c r="F463" i="66" s="1"/>
  <c r="E463" i="66"/>
  <c r="E14" i="32"/>
  <c r="F465" i="66" s="1"/>
  <c r="E465" i="66"/>
  <c r="E16" i="32"/>
  <c r="F467" i="66" s="1"/>
  <c r="E467" i="66"/>
  <c r="E18" i="32"/>
  <c r="F469" i="66" s="1"/>
  <c r="E469" i="66"/>
  <c r="E26" i="32"/>
  <c r="F477" i="66" s="1"/>
  <c r="E477" i="66"/>
  <c r="E24" i="32"/>
  <c r="F475" i="66" s="1"/>
  <c r="E475" i="66"/>
  <c r="E22" i="32"/>
  <c r="F473" i="66" s="1"/>
  <c r="E473" i="66"/>
  <c r="E3" i="33"/>
  <c r="F478" i="66" s="1"/>
  <c r="E478" i="66"/>
  <c r="E5" i="33"/>
  <c r="F480" i="66" s="1"/>
  <c r="E480" i="66"/>
  <c r="E7" i="33"/>
  <c r="F482" i="66" s="1"/>
  <c r="E482" i="66"/>
  <c r="E10" i="33"/>
  <c r="F485" i="66" s="1"/>
  <c r="E485" i="66"/>
  <c r="E12" i="33"/>
  <c r="F487" i="66" s="1"/>
  <c r="E487" i="66"/>
  <c r="E15" i="33"/>
  <c r="F490" i="66" s="1"/>
  <c r="E490" i="66"/>
  <c r="E17" i="33"/>
  <c r="F492" i="66" s="1"/>
  <c r="E492" i="66"/>
  <c r="E19" i="33"/>
  <c r="F494" i="66" s="1"/>
  <c r="E494" i="66"/>
  <c r="E21" i="33"/>
  <c r="F496" i="66" s="1"/>
  <c r="E496" i="66"/>
  <c r="E23" i="33"/>
  <c r="F498" i="66" s="1"/>
  <c r="E498" i="66"/>
  <c r="E26" i="33"/>
  <c r="F501" i="66" s="1"/>
  <c r="E501" i="66"/>
  <c r="E4" i="34"/>
  <c r="F503" i="66" s="1"/>
  <c r="E503" i="66"/>
  <c r="E6" i="34"/>
  <c r="F505" i="66" s="1"/>
  <c r="E505" i="66"/>
  <c r="E8" i="34"/>
  <c r="F507" i="66" s="1"/>
  <c r="E507" i="66"/>
  <c r="E10" i="34"/>
  <c r="F509" i="66" s="1"/>
  <c r="E509" i="66"/>
  <c r="E4" i="41"/>
  <c r="F575" i="66" s="1"/>
  <c r="E575" i="66"/>
  <c r="E6" i="41"/>
  <c r="F577" i="66" s="1"/>
  <c r="E577" i="66"/>
  <c r="E8" i="41"/>
  <c r="F579" i="66" s="1"/>
  <c r="E579" i="66"/>
  <c r="E10" i="41"/>
  <c r="F581" i="66" s="1"/>
  <c r="E581" i="66"/>
  <c r="E12" i="41"/>
  <c r="F583" i="66" s="1"/>
  <c r="E583" i="66"/>
  <c r="E14" i="41"/>
  <c r="F585" i="66" s="1"/>
  <c r="E585" i="66"/>
  <c r="E16" i="41"/>
  <c r="F587" i="66" s="1"/>
  <c r="E587" i="66"/>
  <c r="E4" i="42"/>
  <c r="F590" i="66" s="1"/>
  <c r="E590" i="66"/>
  <c r="E6" i="42"/>
  <c r="F592" i="66" s="1"/>
  <c r="E592" i="66"/>
  <c r="E8" i="42"/>
  <c r="F594" i="66" s="1"/>
  <c r="E594" i="66"/>
  <c r="E10" i="42"/>
  <c r="F596" i="66" s="1"/>
  <c r="E596" i="66"/>
  <c r="E13" i="42"/>
  <c r="F599" i="66" s="1"/>
  <c r="E599" i="66"/>
  <c r="E17" i="42"/>
  <c r="F603" i="66" s="1"/>
  <c r="E603" i="66"/>
  <c r="E20" i="42"/>
  <c r="F606" i="66" s="1"/>
  <c r="E606" i="66"/>
  <c r="E18" i="42"/>
  <c r="F604" i="66" s="1"/>
  <c r="E604" i="66"/>
  <c r="E4" i="43"/>
  <c r="F609" i="66" s="1"/>
  <c r="E609" i="66"/>
  <c r="E6" i="43"/>
  <c r="F611" i="66" s="1"/>
  <c r="E611" i="66"/>
  <c r="E8" i="43"/>
  <c r="F613" i="66" s="1"/>
  <c r="E613" i="66"/>
  <c r="E10" i="43"/>
  <c r="F615" i="66" s="1"/>
  <c r="E615" i="66"/>
  <c r="E12" i="43"/>
  <c r="F617" i="66" s="1"/>
  <c r="E617" i="66"/>
  <c r="E14" i="43"/>
  <c r="F619" i="66" s="1"/>
  <c r="E619" i="66"/>
  <c r="E3" i="44"/>
  <c r="F621" i="66" s="1"/>
  <c r="E621" i="66"/>
  <c r="E5" i="44"/>
  <c r="F623" i="66" s="1"/>
  <c r="E623" i="66"/>
  <c r="E7" i="44"/>
  <c r="F625" i="66" s="1"/>
  <c r="E625" i="66"/>
  <c r="E9" i="44"/>
  <c r="F627" i="66" s="1"/>
  <c r="E627" i="66"/>
  <c r="E11" i="44"/>
  <c r="F629" i="66" s="1"/>
  <c r="E629" i="66"/>
  <c r="E13" i="44"/>
  <c r="F631" i="66" s="1"/>
  <c r="E631" i="66"/>
  <c r="E15" i="44"/>
  <c r="F633" i="66" s="1"/>
  <c r="E633" i="66"/>
  <c r="E17" i="44"/>
  <c r="F635" i="66" s="1"/>
  <c r="E635" i="66"/>
  <c r="E4" i="45"/>
  <c r="F637" i="66" s="1"/>
  <c r="E637" i="66"/>
  <c r="E6" i="45"/>
  <c r="F639" i="66" s="1"/>
  <c r="E639" i="66"/>
  <c r="E8" i="45"/>
  <c r="F641" i="66" s="1"/>
  <c r="E641" i="66"/>
  <c r="E10" i="45"/>
  <c r="F643" i="66" s="1"/>
  <c r="E643" i="66"/>
  <c r="E12" i="45"/>
  <c r="F645" i="66" s="1"/>
  <c r="E645" i="66"/>
  <c r="E14" i="45"/>
  <c r="F647" i="66" s="1"/>
  <c r="E647" i="66"/>
  <c r="E16" i="45"/>
  <c r="F649" i="66" s="1"/>
  <c r="E649" i="66"/>
  <c r="E3" i="46"/>
  <c r="F651" i="66" s="1"/>
  <c r="E651" i="66"/>
  <c r="E5" i="46"/>
  <c r="F653" i="66" s="1"/>
  <c r="E653" i="66"/>
  <c r="E7" i="46"/>
  <c r="F655" i="66" s="1"/>
  <c r="E655" i="66"/>
  <c r="E9" i="46"/>
  <c r="F657" i="66" s="1"/>
  <c r="E657" i="66"/>
  <c r="E3" i="47"/>
  <c r="F659" i="66" s="1"/>
  <c r="E659" i="66"/>
  <c r="E5" i="47"/>
  <c r="F661" i="66" s="1"/>
  <c r="E661" i="66"/>
  <c r="E7" i="47"/>
  <c r="F663" i="66" s="1"/>
  <c r="E663" i="66"/>
  <c r="E3" i="48"/>
  <c r="F665" i="66" s="1"/>
  <c r="E665" i="66"/>
  <c r="E5" i="48"/>
  <c r="F667" i="66" s="1"/>
  <c r="E667" i="66"/>
  <c r="E7" i="48"/>
  <c r="F669" i="66" s="1"/>
  <c r="E669" i="66"/>
  <c r="E9" i="48"/>
  <c r="F671" i="66" s="1"/>
  <c r="E671" i="66"/>
  <c r="E11" i="48"/>
  <c r="F673" i="66" s="1"/>
  <c r="E673" i="66"/>
  <c r="E3" i="49"/>
  <c r="F675" i="66" s="1"/>
  <c r="E675" i="66"/>
  <c r="E5" i="49"/>
  <c r="F677" i="66" s="1"/>
  <c r="E677" i="66"/>
  <c r="E7" i="49"/>
  <c r="F679" i="66" s="1"/>
  <c r="E679" i="66"/>
  <c r="E9" i="49"/>
  <c r="F681" i="66" s="1"/>
  <c r="E681" i="66"/>
  <c r="E11" i="49"/>
  <c r="F683" i="66" s="1"/>
  <c r="E683" i="66"/>
  <c r="E4" i="51"/>
  <c r="F685" i="66" s="1"/>
  <c r="E685" i="66"/>
  <c r="E6" i="51"/>
  <c r="F687" i="66" s="1"/>
  <c r="E687" i="66"/>
  <c r="E8" i="51"/>
  <c r="F689" i="66" s="1"/>
  <c r="E689" i="66"/>
  <c r="E3" i="52"/>
  <c r="F510" i="66" s="1"/>
  <c r="E510" i="66"/>
  <c r="E5" i="52"/>
  <c r="F512" i="66" s="1"/>
  <c r="E512" i="66"/>
  <c r="E3" i="53"/>
  <c r="F514" i="66" s="1"/>
  <c r="E514" i="66"/>
  <c r="E5" i="53"/>
  <c r="F516" i="66" s="1"/>
  <c r="E516" i="66"/>
  <c r="E7" i="53"/>
  <c r="F518" i="66" s="1"/>
  <c r="E518" i="66"/>
  <c r="E3" i="24"/>
  <c r="F395" i="66" s="1"/>
  <c r="E395" i="66"/>
  <c r="E7" i="24"/>
  <c r="F399" i="66" s="1"/>
  <c r="E399" i="66"/>
  <c r="E4" i="24"/>
  <c r="F396" i="66" s="1"/>
  <c r="E396" i="66"/>
  <c r="E6" i="24"/>
  <c r="F398" i="66" s="1"/>
  <c r="E398" i="66"/>
  <c r="E8" i="24"/>
  <c r="F400" i="66" s="1"/>
  <c r="E400" i="66"/>
  <c r="E10" i="24"/>
  <c r="F402" i="66" s="1"/>
  <c r="E402" i="66"/>
  <c r="E12" i="24"/>
  <c r="F404" i="66" s="1"/>
  <c r="E404" i="66"/>
  <c r="E14" i="24"/>
  <c r="F406" i="66" s="1"/>
  <c r="E406" i="66"/>
  <c r="E16" i="24"/>
  <c r="F408" i="66" s="1"/>
  <c r="E408" i="66"/>
  <c r="E3" i="25"/>
  <c r="F410" i="66" s="1"/>
  <c r="E410" i="66"/>
  <c r="E5" i="25"/>
  <c r="F412" i="66" s="1"/>
  <c r="E412" i="66"/>
  <c r="E7" i="25"/>
  <c r="F414" i="66" s="1"/>
  <c r="E414" i="66"/>
  <c r="E9" i="25"/>
  <c r="F416" i="66" s="1"/>
  <c r="E416" i="66"/>
  <c r="E11" i="25"/>
  <c r="F418" i="66" s="1"/>
  <c r="E418" i="66"/>
  <c r="E13" i="25"/>
  <c r="F420" i="66" s="1"/>
  <c r="E420" i="66"/>
  <c r="E3" i="29"/>
  <c r="F421" i="66" s="1"/>
  <c r="E421" i="66"/>
  <c r="E5" i="29"/>
  <c r="F423" i="66" s="1"/>
  <c r="E423" i="66"/>
  <c r="E7" i="29"/>
  <c r="F425" i="66" s="1"/>
  <c r="E425" i="66"/>
  <c r="E9" i="29"/>
  <c r="F427" i="66" s="1"/>
  <c r="E427" i="66"/>
  <c r="E3" i="30"/>
  <c r="F429" i="66" s="1"/>
  <c r="E429" i="66"/>
  <c r="E5" i="30"/>
  <c r="F431" i="66" s="1"/>
  <c r="E431" i="66"/>
  <c r="E7" i="30"/>
  <c r="F433" i="66" s="1"/>
  <c r="E433" i="66"/>
  <c r="E9" i="30"/>
  <c r="F435" i="66" s="1"/>
  <c r="E435" i="66"/>
  <c r="E3" i="31"/>
  <c r="F436" i="66" s="1"/>
  <c r="E5" i="31"/>
  <c r="F438" i="66" s="1"/>
  <c r="E438" i="66"/>
  <c r="E7" i="31"/>
  <c r="F440" i="66" s="1"/>
  <c r="E440" i="66"/>
  <c r="E9" i="31"/>
  <c r="F442" i="66" s="1"/>
  <c r="E442" i="66"/>
  <c r="E10" i="31"/>
  <c r="F443" i="66" s="1"/>
  <c r="E11" i="31"/>
  <c r="F444" i="66" s="1"/>
  <c r="E13" i="31"/>
  <c r="F446" i="66" s="1"/>
  <c r="E446" i="66"/>
  <c r="E14" i="31"/>
  <c r="F447" i="66" s="1"/>
  <c r="E16" i="31"/>
  <c r="F449" i="66" s="1"/>
  <c r="E449" i="66"/>
  <c r="E18" i="31"/>
  <c r="F451" i="66" s="1"/>
  <c r="E451" i="66"/>
  <c r="E3" i="32"/>
  <c r="F454" i="66" s="1"/>
  <c r="E454" i="66"/>
  <c r="E5" i="32"/>
  <c r="F456" i="66" s="1"/>
  <c r="E456" i="66"/>
  <c r="E7" i="32"/>
  <c r="F458" i="66" s="1"/>
  <c r="E458" i="66"/>
  <c r="E9" i="32"/>
  <c r="F460" i="66" s="1"/>
  <c r="E460" i="66"/>
  <c r="E11" i="32"/>
  <c r="F462" i="66" s="1"/>
  <c r="E462" i="66"/>
  <c r="E13" i="32"/>
  <c r="F464" i="66" s="1"/>
  <c r="E464" i="66"/>
  <c r="E15" i="32"/>
  <c r="F466" i="66" s="1"/>
  <c r="E466" i="66"/>
  <c r="E17" i="32"/>
  <c r="F468" i="66" s="1"/>
  <c r="E468" i="66"/>
  <c r="E19" i="32"/>
  <c r="F470" i="66" s="1"/>
  <c r="E470" i="66"/>
  <c r="E20" i="32"/>
  <c r="F471" i="66" s="1"/>
  <c r="E25" i="32"/>
  <c r="F476" i="66" s="1"/>
  <c r="E476" i="66"/>
  <c r="E23" i="32"/>
  <c r="F474" i="66" s="1"/>
  <c r="E474" i="66"/>
  <c r="E21" i="32"/>
  <c r="F472" i="66" s="1"/>
  <c r="E472" i="66"/>
  <c r="E4" i="33"/>
  <c r="F479" i="66" s="1"/>
  <c r="E479" i="66"/>
  <c r="E6" i="33"/>
  <c r="F481" i="66" s="1"/>
  <c r="E481" i="66"/>
  <c r="E9" i="33"/>
  <c r="F484" i="66" s="1"/>
  <c r="E484" i="66"/>
  <c r="E11" i="33"/>
  <c r="F486" i="66" s="1"/>
  <c r="E486" i="66"/>
  <c r="E13" i="33"/>
  <c r="F488" i="66" s="1"/>
  <c r="E488" i="66"/>
  <c r="E14" i="33"/>
  <c r="F489" i="66" s="1"/>
  <c r="E16" i="33"/>
  <c r="F491" i="66" s="1"/>
  <c r="E491" i="66"/>
  <c r="E18" i="33"/>
  <c r="F493" i="66" s="1"/>
  <c r="E493" i="66"/>
  <c r="E20" i="33"/>
  <c r="F495" i="66" s="1"/>
  <c r="E495" i="66"/>
  <c r="E22" i="33"/>
  <c r="F497" i="66" s="1"/>
  <c r="E497" i="66"/>
  <c r="E24" i="33"/>
  <c r="F499" i="66" s="1"/>
  <c r="E499" i="66"/>
  <c r="E25" i="33"/>
  <c r="F500" i="66" s="1"/>
  <c r="E3" i="34"/>
  <c r="F502" i="66" s="1"/>
  <c r="E502" i="66"/>
  <c r="E5" i="34"/>
  <c r="F504" i="66" s="1"/>
  <c r="E504" i="66"/>
  <c r="E7" i="34"/>
  <c r="F506" i="66" s="1"/>
  <c r="E506" i="66"/>
  <c r="E9" i="34"/>
  <c r="F508" i="66" s="1"/>
  <c r="E508" i="66"/>
  <c r="E3" i="41"/>
  <c r="F574" i="66" s="1"/>
  <c r="E574" i="66"/>
  <c r="E5" i="41"/>
  <c r="F576" i="66" s="1"/>
  <c r="E576" i="66"/>
  <c r="E7" i="41"/>
  <c r="F578" i="66" s="1"/>
  <c r="E578" i="66"/>
  <c r="E9" i="41"/>
  <c r="F580" i="66" s="1"/>
  <c r="E580" i="66"/>
  <c r="E11" i="41"/>
  <c r="F582" i="66" s="1"/>
  <c r="E582" i="66"/>
  <c r="E13" i="41"/>
  <c r="F584" i="66" s="1"/>
  <c r="E584" i="66"/>
  <c r="E15" i="41"/>
  <c r="F586" i="66" s="1"/>
  <c r="E586" i="66"/>
  <c r="E17" i="41"/>
  <c r="F588" i="66" s="1"/>
  <c r="E588" i="66"/>
  <c r="E3" i="42"/>
  <c r="F589" i="66" s="1"/>
  <c r="E5" i="42"/>
  <c r="F591" i="66" s="1"/>
  <c r="E591" i="66"/>
  <c r="E7" i="42"/>
  <c r="F593" i="66" s="1"/>
  <c r="E593" i="66"/>
  <c r="E9" i="42"/>
  <c r="F595" i="66" s="1"/>
  <c r="E595" i="66"/>
  <c r="E11" i="42"/>
  <c r="F597" i="66" s="1"/>
  <c r="E597" i="66"/>
  <c r="E12" i="42"/>
  <c r="F598" i="66" s="1"/>
  <c r="E14" i="42"/>
  <c r="F600" i="66" s="1"/>
  <c r="E600" i="66"/>
  <c r="E15" i="42"/>
  <c r="F601" i="66" s="1"/>
  <c r="E16" i="42"/>
  <c r="F602" i="66" s="1"/>
  <c r="E21" i="42"/>
  <c r="F607" i="66" s="1"/>
  <c r="E607" i="66"/>
  <c r="E19" i="42"/>
  <c r="F605" i="66" s="1"/>
  <c r="E605" i="66"/>
  <c r="E3" i="43"/>
  <c r="F608" i="66" s="1"/>
  <c r="E608" i="66"/>
  <c r="E5" i="43"/>
  <c r="F610" i="66" s="1"/>
  <c r="E610" i="66"/>
  <c r="E7" i="43"/>
  <c r="F612" i="66" s="1"/>
  <c r="E612" i="66"/>
  <c r="E9" i="43"/>
  <c r="F614" i="66" s="1"/>
  <c r="E614" i="66"/>
  <c r="E11" i="43"/>
  <c r="F616" i="66" s="1"/>
  <c r="E616" i="66"/>
  <c r="E13" i="43"/>
  <c r="F618" i="66" s="1"/>
  <c r="E618" i="66"/>
  <c r="E15" i="43"/>
  <c r="F620" i="66" s="1"/>
  <c r="E620" i="66"/>
  <c r="E4" i="44"/>
  <c r="F622" i="66" s="1"/>
  <c r="E622" i="66"/>
  <c r="E6" i="44"/>
  <c r="F624" i="66" s="1"/>
  <c r="E624" i="66"/>
  <c r="E8" i="44"/>
  <c r="F626" i="66" s="1"/>
  <c r="E626" i="66"/>
  <c r="E10" i="44"/>
  <c r="F628" i="66" s="1"/>
  <c r="E628" i="66"/>
  <c r="E12" i="44"/>
  <c r="F630" i="66" s="1"/>
  <c r="E630" i="66"/>
  <c r="E14" i="44"/>
  <c r="F632" i="66" s="1"/>
  <c r="E632" i="66"/>
  <c r="E16" i="44"/>
  <c r="F634" i="66" s="1"/>
  <c r="E634" i="66"/>
  <c r="E3" i="45"/>
  <c r="F636" i="66" s="1"/>
  <c r="E636" i="66"/>
  <c r="E5" i="45"/>
  <c r="F638" i="66" s="1"/>
  <c r="E638" i="66"/>
  <c r="E7" i="45"/>
  <c r="F640" i="66" s="1"/>
  <c r="E640" i="66"/>
  <c r="E9" i="45"/>
  <c r="F642" i="66" s="1"/>
  <c r="E642" i="66"/>
  <c r="E11" i="45"/>
  <c r="F644" i="66" s="1"/>
  <c r="E644" i="66"/>
  <c r="E13" i="45"/>
  <c r="F646" i="66" s="1"/>
  <c r="E646" i="66"/>
  <c r="E15" i="45"/>
  <c r="F648" i="66" s="1"/>
  <c r="E648" i="66"/>
  <c r="E17" i="45"/>
  <c r="F650" i="66" s="1"/>
  <c r="E650" i="66"/>
  <c r="E4" i="46"/>
  <c r="F652" i="66" s="1"/>
  <c r="E652" i="66"/>
  <c r="E6" i="46"/>
  <c r="F654" i="66" s="1"/>
  <c r="E654" i="66"/>
  <c r="E8" i="46"/>
  <c r="F656" i="66" s="1"/>
  <c r="E656" i="66"/>
  <c r="E10" i="46"/>
  <c r="F658" i="66" s="1"/>
  <c r="E658" i="66"/>
  <c r="E4" i="47"/>
  <c r="F660" i="66" s="1"/>
  <c r="E660" i="66"/>
  <c r="E6" i="47"/>
  <c r="F662" i="66" s="1"/>
  <c r="E662" i="66"/>
  <c r="E8" i="47"/>
  <c r="F664" i="66" s="1"/>
  <c r="E664" i="66"/>
  <c r="E4" i="48"/>
  <c r="F666" i="66" s="1"/>
  <c r="E666" i="66"/>
  <c r="E6" i="48"/>
  <c r="F668" i="66" s="1"/>
  <c r="E668" i="66"/>
  <c r="E8" i="48"/>
  <c r="F670" i="66" s="1"/>
  <c r="E670" i="66"/>
  <c r="E10" i="48"/>
  <c r="F672" i="66" s="1"/>
  <c r="E672" i="66"/>
  <c r="E12" i="48"/>
  <c r="F674" i="66" s="1"/>
  <c r="E674" i="66"/>
  <c r="E4" i="49"/>
  <c r="F676" i="66" s="1"/>
  <c r="E676" i="66"/>
  <c r="E6" i="49"/>
  <c r="F678" i="66" s="1"/>
  <c r="E678" i="66"/>
  <c r="E8" i="49"/>
  <c r="F680" i="66" s="1"/>
  <c r="E680" i="66"/>
  <c r="E10" i="49"/>
  <c r="F682" i="66" s="1"/>
  <c r="E682" i="66"/>
  <c r="E3" i="51"/>
  <c r="F684" i="66" s="1"/>
  <c r="E684" i="66"/>
  <c r="E5" i="51"/>
  <c r="F686" i="66" s="1"/>
  <c r="E686" i="66"/>
  <c r="E7" i="51"/>
  <c r="F688" i="66" s="1"/>
  <c r="E688" i="66"/>
  <c r="E9" i="51"/>
  <c r="F690" i="66" s="1"/>
  <c r="E690" i="66"/>
  <c r="E4" i="52"/>
  <c r="F511" i="66" s="1"/>
  <c r="E511" i="66"/>
  <c r="E6" i="52"/>
  <c r="F513" i="66" s="1"/>
  <c r="E513" i="66"/>
  <c r="E4" i="53"/>
  <c r="F515" i="66" s="1"/>
  <c r="E515" i="66"/>
  <c r="E6" i="53"/>
  <c r="F517" i="66" s="1"/>
  <c r="E517" i="66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4" i="21"/>
  <c r="E327" i="66" s="1"/>
  <c r="D5" i="21"/>
  <c r="E328" i="66" s="1"/>
  <c r="D6" i="21"/>
  <c r="E329" i="66" s="1"/>
  <c r="D7" i="21"/>
  <c r="E330" i="66" s="1"/>
  <c r="D8" i="21"/>
  <c r="E331" i="66" s="1"/>
  <c r="D9" i="21"/>
  <c r="E332" i="66" s="1"/>
  <c r="D10" i="21"/>
  <c r="E333" i="66" s="1"/>
  <c r="D11" i="21"/>
  <c r="E334" i="66" s="1"/>
  <c r="D12" i="21"/>
  <c r="E335" i="66" s="1"/>
  <c r="D13" i="21"/>
  <c r="E336" i="66" s="1"/>
  <c r="D14" i="21"/>
  <c r="E337" i="66" s="1"/>
  <c r="D15" i="21"/>
  <c r="E338" i="66" s="1"/>
  <c r="D16" i="21"/>
  <c r="E339" i="66" s="1"/>
  <c r="D17" i="21"/>
  <c r="E340" i="66" s="1"/>
  <c r="D18" i="21"/>
  <c r="E341" i="66" s="1"/>
  <c r="D19" i="21"/>
  <c r="E342" i="66" s="1"/>
  <c r="D20" i="21"/>
  <c r="E343" i="66" s="1"/>
  <c r="D21" i="21"/>
  <c r="E344" i="66" s="1"/>
  <c r="D22" i="21"/>
  <c r="E345" i="66" s="1"/>
  <c r="D23" i="21"/>
  <c r="E346" i="66" s="1"/>
  <c r="D3" i="21"/>
  <c r="E23" i="21"/>
  <c r="F346" i="66" s="1"/>
  <c r="E22" i="21"/>
  <c r="F345" i="66" s="1"/>
  <c r="E21" i="21"/>
  <c r="F344" i="66" s="1"/>
  <c r="E20" i="21"/>
  <c r="F343" i="66" s="1"/>
  <c r="E19" i="21"/>
  <c r="F342" i="66" s="1"/>
  <c r="E18" i="21"/>
  <c r="F341" i="66" s="1"/>
  <c r="E17" i="21"/>
  <c r="F340" i="66" s="1"/>
  <c r="E16" i="21"/>
  <c r="F339" i="66" s="1"/>
  <c r="E15" i="21"/>
  <c r="F338" i="66" s="1"/>
  <c r="E14" i="21"/>
  <c r="F337" i="66" s="1"/>
  <c r="E13" i="21"/>
  <c r="F336" i="66" s="1"/>
  <c r="E12" i="21"/>
  <c r="F335" i="66" s="1"/>
  <c r="E11" i="21"/>
  <c r="F334" i="66" s="1"/>
  <c r="E10" i="21"/>
  <c r="F333" i="66" s="1"/>
  <c r="E9" i="21"/>
  <c r="F332" i="66" s="1"/>
  <c r="E8" i="21"/>
  <c r="F331" i="66" s="1"/>
  <c r="E7" i="21"/>
  <c r="F330" i="66" s="1"/>
  <c r="E6" i="21"/>
  <c r="F329" i="66" s="1"/>
  <c r="E5" i="21"/>
  <c r="F328" i="66" s="1"/>
  <c r="E4" i="21"/>
  <c r="F327" i="66" s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3" i="20"/>
  <c r="E282" i="66" s="1"/>
  <c r="E3" i="20" l="1"/>
  <c r="F282" i="66" s="1"/>
  <c r="E45" i="20"/>
  <c r="F324" i="66" s="1"/>
  <c r="E324" i="66"/>
  <c r="E43" i="20"/>
  <c r="F322" i="66" s="1"/>
  <c r="E322" i="66"/>
  <c r="E41" i="20"/>
  <c r="F320" i="66" s="1"/>
  <c r="E320" i="66"/>
  <c r="E39" i="20"/>
  <c r="F318" i="66" s="1"/>
  <c r="E318" i="66"/>
  <c r="E37" i="20"/>
  <c r="F316" i="66" s="1"/>
  <c r="E316" i="66"/>
  <c r="E35" i="20"/>
  <c r="F314" i="66" s="1"/>
  <c r="E314" i="66"/>
  <c r="E33" i="20"/>
  <c r="F312" i="66" s="1"/>
  <c r="E312" i="66"/>
  <c r="E31" i="20"/>
  <c r="F310" i="66" s="1"/>
  <c r="E310" i="66"/>
  <c r="E29" i="20"/>
  <c r="F308" i="66" s="1"/>
  <c r="E308" i="66"/>
  <c r="E27" i="20"/>
  <c r="F306" i="66" s="1"/>
  <c r="E306" i="66"/>
  <c r="E25" i="20"/>
  <c r="F304" i="66" s="1"/>
  <c r="E304" i="66"/>
  <c r="E23" i="20"/>
  <c r="F302" i="66" s="1"/>
  <c r="E302" i="66"/>
  <c r="E21" i="20"/>
  <c r="F300" i="66" s="1"/>
  <c r="E300" i="66"/>
  <c r="E19" i="20"/>
  <c r="F298" i="66" s="1"/>
  <c r="E298" i="66"/>
  <c r="E17" i="20"/>
  <c r="F296" i="66" s="1"/>
  <c r="E296" i="66"/>
  <c r="E15" i="20"/>
  <c r="F294" i="66" s="1"/>
  <c r="E294" i="66"/>
  <c r="E13" i="20"/>
  <c r="F292" i="66" s="1"/>
  <c r="E292" i="66"/>
  <c r="E11" i="20"/>
  <c r="F290" i="66" s="1"/>
  <c r="E290" i="66"/>
  <c r="E9" i="20"/>
  <c r="F288" i="66" s="1"/>
  <c r="E288" i="66"/>
  <c r="E7" i="20"/>
  <c r="F286" i="66" s="1"/>
  <c r="E286" i="66"/>
  <c r="E5" i="20"/>
  <c r="F284" i="66" s="1"/>
  <c r="E284" i="66"/>
  <c r="E3" i="21"/>
  <c r="F326" i="66" s="1"/>
  <c r="E326" i="66"/>
  <c r="E4" i="22"/>
  <c r="F348" i="66" s="1"/>
  <c r="E348" i="66"/>
  <c r="E6" i="22"/>
  <c r="F350" i="66" s="1"/>
  <c r="E350" i="66"/>
  <c r="E8" i="22"/>
  <c r="F352" i="66" s="1"/>
  <c r="E352" i="66"/>
  <c r="E10" i="22"/>
  <c r="F354" i="66" s="1"/>
  <c r="E354" i="66"/>
  <c r="E12" i="22"/>
  <c r="F356" i="66" s="1"/>
  <c r="E356" i="66"/>
  <c r="E14" i="22"/>
  <c r="F358" i="66" s="1"/>
  <c r="E358" i="66"/>
  <c r="E16" i="22"/>
  <c r="F360" i="66" s="1"/>
  <c r="E360" i="66"/>
  <c r="E18" i="22"/>
  <c r="F362" i="66" s="1"/>
  <c r="E362" i="66"/>
  <c r="E20" i="22"/>
  <c r="F364" i="66" s="1"/>
  <c r="E364" i="66"/>
  <c r="E22" i="22"/>
  <c r="F366" i="66" s="1"/>
  <c r="E366" i="66"/>
  <c r="E3" i="23"/>
  <c r="F368" i="66" s="1"/>
  <c r="E368" i="66"/>
  <c r="E5" i="23"/>
  <c r="F370" i="66" s="1"/>
  <c r="E370" i="66"/>
  <c r="E7" i="23"/>
  <c r="F372" i="66" s="1"/>
  <c r="E372" i="66"/>
  <c r="E9" i="23"/>
  <c r="F374" i="66" s="1"/>
  <c r="E374" i="66"/>
  <c r="E11" i="23"/>
  <c r="F376" i="66" s="1"/>
  <c r="E376" i="66"/>
  <c r="E13" i="23"/>
  <c r="F378" i="66" s="1"/>
  <c r="E378" i="66"/>
  <c r="E15" i="23"/>
  <c r="F380" i="66" s="1"/>
  <c r="E380" i="66"/>
  <c r="E17" i="23"/>
  <c r="F382" i="66" s="1"/>
  <c r="E382" i="66"/>
  <c r="E19" i="23"/>
  <c r="F384" i="66" s="1"/>
  <c r="E384" i="66"/>
  <c r="E21" i="23"/>
  <c r="F386" i="66" s="1"/>
  <c r="E386" i="66"/>
  <c r="E23" i="23"/>
  <c r="F388" i="66" s="1"/>
  <c r="E388" i="66"/>
  <c r="E46" i="20"/>
  <c r="F325" i="66" s="1"/>
  <c r="E325" i="66"/>
  <c r="E44" i="20"/>
  <c r="F323" i="66" s="1"/>
  <c r="E323" i="66"/>
  <c r="E42" i="20"/>
  <c r="F321" i="66" s="1"/>
  <c r="E321" i="66"/>
  <c r="E40" i="20"/>
  <c r="F319" i="66" s="1"/>
  <c r="E319" i="66"/>
  <c r="E38" i="20"/>
  <c r="F317" i="66" s="1"/>
  <c r="E317" i="66"/>
  <c r="E36" i="20"/>
  <c r="F315" i="66" s="1"/>
  <c r="E315" i="66"/>
  <c r="E34" i="20"/>
  <c r="F313" i="66" s="1"/>
  <c r="E313" i="66"/>
  <c r="E32" i="20"/>
  <c r="F311" i="66" s="1"/>
  <c r="E311" i="66"/>
  <c r="E30" i="20"/>
  <c r="F309" i="66" s="1"/>
  <c r="E309" i="66"/>
  <c r="E28" i="20"/>
  <c r="F307" i="66" s="1"/>
  <c r="E307" i="66"/>
  <c r="E26" i="20"/>
  <c r="F305" i="66" s="1"/>
  <c r="E305" i="66"/>
  <c r="E24" i="20"/>
  <c r="F303" i="66" s="1"/>
  <c r="E303" i="66"/>
  <c r="E22" i="20"/>
  <c r="F301" i="66" s="1"/>
  <c r="E301" i="66"/>
  <c r="E20" i="20"/>
  <c r="F299" i="66" s="1"/>
  <c r="E299" i="66"/>
  <c r="E18" i="20"/>
  <c r="F297" i="66" s="1"/>
  <c r="E297" i="66"/>
  <c r="E16" i="20"/>
  <c r="F295" i="66" s="1"/>
  <c r="E295" i="66"/>
  <c r="E14" i="20"/>
  <c r="F293" i="66" s="1"/>
  <c r="E293" i="66"/>
  <c r="E12" i="20"/>
  <c r="F291" i="66" s="1"/>
  <c r="E291" i="66"/>
  <c r="E10" i="20"/>
  <c r="F289" i="66" s="1"/>
  <c r="E289" i="66"/>
  <c r="E8" i="20"/>
  <c r="F287" i="66" s="1"/>
  <c r="E287" i="66"/>
  <c r="E6" i="20"/>
  <c r="F285" i="66" s="1"/>
  <c r="E285" i="66"/>
  <c r="E4" i="20"/>
  <c r="F283" i="66" s="1"/>
  <c r="E283" i="66"/>
  <c r="E3" i="22"/>
  <c r="F347" i="66" s="1"/>
  <c r="E347" i="66"/>
  <c r="E5" i="22"/>
  <c r="F349" i="66" s="1"/>
  <c r="E349" i="66"/>
  <c r="E7" i="22"/>
  <c r="F351" i="66" s="1"/>
  <c r="E351" i="66"/>
  <c r="E9" i="22"/>
  <c r="F353" i="66" s="1"/>
  <c r="E353" i="66"/>
  <c r="E11" i="22"/>
  <c r="F355" i="66" s="1"/>
  <c r="E355" i="66"/>
  <c r="E13" i="22"/>
  <c r="F357" i="66" s="1"/>
  <c r="E357" i="66"/>
  <c r="E15" i="22"/>
  <c r="F359" i="66" s="1"/>
  <c r="E359" i="66"/>
  <c r="E17" i="22"/>
  <c r="F361" i="66" s="1"/>
  <c r="E361" i="66"/>
  <c r="E19" i="22"/>
  <c r="F363" i="66" s="1"/>
  <c r="E363" i="66"/>
  <c r="E21" i="22"/>
  <c r="F365" i="66" s="1"/>
  <c r="E365" i="66"/>
  <c r="E23" i="22"/>
  <c r="F367" i="66" s="1"/>
  <c r="E367" i="66"/>
  <c r="E4" i="23"/>
  <c r="F369" i="66" s="1"/>
  <c r="E369" i="66"/>
  <c r="E6" i="23"/>
  <c r="F371" i="66" s="1"/>
  <c r="E371" i="66"/>
  <c r="E8" i="23"/>
  <c r="F373" i="66" s="1"/>
  <c r="E373" i="66"/>
  <c r="E10" i="23"/>
  <c r="F375" i="66" s="1"/>
  <c r="E375" i="66"/>
  <c r="E12" i="23"/>
  <c r="F377" i="66" s="1"/>
  <c r="E377" i="66"/>
  <c r="E14" i="23"/>
  <c r="F379" i="66" s="1"/>
  <c r="E379" i="66"/>
  <c r="E16" i="23"/>
  <c r="F381" i="66" s="1"/>
  <c r="E381" i="66"/>
  <c r="E18" i="23"/>
  <c r="F383" i="66" s="1"/>
  <c r="E383" i="66"/>
  <c r="E20" i="23"/>
  <c r="F385" i="66" s="1"/>
  <c r="E385" i="66"/>
  <c r="E22" i="23"/>
  <c r="F387" i="66" s="1"/>
  <c r="E387" i="66"/>
</calcChain>
</file>

<file path=xl/sharedStrings.xml><?xml version="1.0" encoding="utf-8"?>
<sst xmlns="http://schemas.openxmlformats.org/spreadsheetml/2006/main" count="4561" uniqueCount="111">
  <si>
    <t>No.</t>
  </si>
  <si>
    <t>Especie</t>
  </si>
  <si>
    <t>DAP (cm)</t>
  </si>
  <si>
    <t>Altura Total</t>
  </si>
  <si>
    <t>Altura Comercial</t>
  </si>
  <si>
    <t>Condición</t>
  </si>
  <si>
    <t>Observaciones</t>
  </si>
  <si>
    <t>Lote</t>
  </si>
  <si>
    <t>Lugar</t>
  </si>
  <si>
    <t>Feha</t>
  </si>
  <si>
    <t>No. De rodal</t>
  </si>
  <si>
    <t>Parcela</t>
  </si>
  <si>
    <t xml:space="preserve">Coordenadas GTM </t>
  </si>
  <si>
    <t>No. De boleta</t>
  </si>
  <si>
    <t>X</t>
  </si>
  <si>
    <t>Y</t>
  </si>
  <si>
    <t>Quercus sp.</t>
  </si>
  <si>
    <t>Sano</t>
  </si>
  <si>
    <t>B</t>
  </si>
  <si>
    <t>Cheputul 2, San Juan Cotzal, Quiche</t>
  </si>
  <si>
    <t>Cajete</t>
  </si>
  <si>
    <t>Inga sp.</t>
  </si>
  <si>
    <t>Capulin</t>
  </si>
  <si>
    <t>Palo de leche</t>
  </si>
  <si>
    <t>Dañado</t>
  </si>
  <si>
    <t>Pinus sp</t>
  </si>
  <si>
    <t>Liquidambar</t>
  </si>
  <si>
    <t>Pinus sp.</t>
  </si>
  <si>
    <t>Otras sp.</t>
  </si>
  <si>
    <t>Cheputul 1, San Juan Cotzal, Quiche</t>
  </si>
  <si>
    <t>Chispón</t>
  </si>
  <si>
    <t>Palo Moco</t>
  </si>
  <si>
    <t>Canela</t>
  </si>
  <si>
    <t>Palo blanco</t>
  </si>
  <si>
    <t>Palo de agua</t>
  </si>
  <si>
    <t>Paterna</t>
  </si>
  <si>
    <t>Palo San Juan</t>
  </si>
  <si>
    <t>Kanoj</t>
  </si>
  <si>
    <t>Compadre</t>
  </si>
  <si>
    <t>---</t>
  </si>
  <si>
    <t>Palalau</t>
  </si>
  <si>
    <t>Chicharro</t>
  </si>
  <si>
    <t>Guarumbo</t>
  </si>
  <si>
    <t>Nogal</t>
  </si>
  <si>
    <t>Juil, Chajul, Quiche</t>
  </si>
  <si>
    <t>Nota: solo existia Guatal</t>
  </si>
  <si>
    <t>Quercus  sp.</t>
  </si>
  <si>
    <t>Madrón</t>
  </si>
  <si>
    <t>Conop, Chajul, Quiche</t>
  </si>
  <si>
    <t>Canac</t>
  </si>
  <si>
    <t>Chacalte, Chajul, Quiche</t>
  </si>
  <si>
    <t>Alnus sp.</t>
  </si>
  <si>
    <t>Palo amarillo</t>
  </si>
  <si>
    <t>Aguacate</t>
  </si>
  <si>
    <t>Palo de Sal</t>
  </si>
  <si>
    <t>Nota: Se contaron un aproximado de 60 arboles de la especie Alnus sp. Con un promedio de 15-25 Cm de DAP y una altura de 12-16 Metros</t>
  </si>
  <si>
    <t>Palo Amarillo</t>
  </si>
  <si>
    <t>Palo de escoba</t>
  </si>
  <si>
    <t>Aguacatillo</t>
  </si>
  <si>
    <t>Palo de sal</t>
  </si>
  <si>
    <t>Palo colorado</t>
  </si>
  <si>
    <t>Cushin</t>
  </si>
  <si>
    <t>Palo moco</t>
  </si>
  <si>
    <t>Los Pinitos, Chajul, Quiche</t>
  </si>
  <si>
    <t>Croton sp.</t>
  </si>
  <si>
    <t>La laguna Bachacola, Chajul, Quiche</t>
  </si>
  <si>
    <t>Quercus sp</t>
  </si>
  <si>
    <t>Bifulcado</t>
  </si>
  <si>
    <t>Sapotillo</t>
  </si>
  <si>
    <t>T'zil, Chajul, Quiche</t>
  </si>
  <si>
    <t>Naranja</t>
  </si>
  <si>
    <t>Palo de Pito</t>
  </si>
  <si>
    <t>Nota: la vegetacion dominte es la del café existente en el área.</t>
  </si>
  <si>
    <t>Chalum</t>
  </si>
  <si>
    <t>Nota: la vegetacion dominte en el área es guatal.</t>
  </si>
  <si>
    <t>Nota: la vegetacion dominte en el área es guatal y solo exitian 4 palos de pitos de aproximadamente 8 cm de DAP</t>
  </si>
  <si>
    <t>Nota: la vegetacion dominte en el área es café.</t>
  </si>
  <si>
    <t>Ilom, Chajul, Quiche</t>
  </si>
  <si>
    <t>t'zotzil, Chajul, Quiche</t>
  </si>
  <si>
    <t>Nota: es un area de cafetal con arboles de solbra dispersos solo uin arbol grande como a 50 metros de distancia menos de 4m AB/ha.</t>
  </si>
  <si>
    <t>Guachipilin</t>
  </si>
  <si>
    <t>Cuxin</t>
  </si>
  <si>
    <t>T'zotzil, Chajul, Quiche</t>
  </si>
  <si>
    <t>juil, Chajul, Quiche</t>
  </si>
  <si>
    <t>BD</t>
  </si>
  <si>
    <t>Cheputul 2</t>
  </si>
  <si>
    <t xml:space="preserve"> San Juan Cotzal</t>
  </si>
  <si>
    <t xml:space="preserve"> Quiche</t>
  </si>
  <si>
    <t>Cheputul 1</t>
  </si>
  <si>
    <t>Chacalte</t>
  </si>
  <si>
    <t xml:space="preserve"> Chajul</t>
  </si>
  <si>
    <t>Los Pinitos</t>
  </si>
  <si>
    <t>La laguna Bachacola</t>
  </si>
  <si>
    <t>t'zotzil</t>
  </si>
  <si>
    <t>T'zil</t>
  </si>
  <si>
    <t>Juil</t>
  </si>
  <si>
    <t>AREA PARCELA</t>
  </si>
  <si>
    <t>AREA TOTAL</t>
  </si>
  <si>
    <t>FECHA</t>
  </si>
  <si>
    <t>Munic</t>
  </si>
  <si>
    <t>dep</t>
  </si>
  <si>
    <t>PROPIETARIO</t>
  </si>
  <si>
    <t>ORIGEN</t>
  </si>
  <si>
    <t>REGENTE</t>
  </si>
  <si>
    <t>BASE_DATOS</t>
  </si>
  <si>
    <t>AÑO</t>
  </si>
  <si>
    <t>ASINFOR</t>
  </si>
  <si>
    <t>RENARDO VILLATORO</t>
  </si>
  <si>
    <t>BD2</t>
  </si>
  <si>
    <t>MODALIDAD</t>
  </si>
  <si>
    <t>PROTECCION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</si>
</sst>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3">
    <xf numFmtId="0" fontId="0" fillId="0" borderId="0" xfId="0"/>
    <xf numFmtId="0" fontId="0" fillId="0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quotePrefix="1" applyBorder="1" applyAlignment="1">
      <alignment vertical="center"/>
    </xf>
    <xf numFmtId="0" fontId="0" fillId="0" borderId="1" xfId="0" quotePrefix="1" applyBorder="1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" fontId="0" fillId="0" borderId="1" xfId="0" quotePrefix="1" applyNumberFormat="1" applyBorder="1" applyAlignment="1">
      <alignment vertical="center"/>
    </xf>
    <xf numFmtId="1" fontId="0" fillId="0" borderId="1" xfId="0" applyNumberFormat="1" applyBorder="1"/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" fontId="0" fillId="0" borderId="1" xfId="0" quotePrefix="1" applyNumberFormat="1" applyBorder="1"/>
    <xf numFmtId="0" fontId="0" fillId="2" borderId="0" xfId="0" applyFill="1"/>
    <xf numFmtId="0" fontId="0" fillId="0" borderId="0" xfId="0" applyFont="1"/>
    <xf numFmtId="0" fontId="0" fillId="0" borderId="5" xfId="0" applyFont="1" applyBorder="1"/>
    <xf numFmtId="0" fontId="0" fillId="0" borderId="0" xfId="0" applyFont="1" applyBorder="1"/>
    <xf numFmtId="0" fontId="1" fillId="3" borderId="0" xfId="0" applyFont="1" applyFill="1" applyBorder="1"/>
    <xf numFmtId="14" fontId="0" fillId="0" borderId="0" xfId="0" applyNumberFormat="1"/>
    <xf numFmtId="17" fontId="0" fillId="0" borderId="0" xfId="0" applyNumberFormat="1"/>
    <xf numFmtId="0" fontId="1" fillId="3" borderId="5" xfId="0" applyFont="1" applyFill="1" applyBorder="1"/>
    <xf numFmtId="0" fontId="1" fillId="4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0" fillId="4" borderId="0" xfId="0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4</xdr:row>
      <xdr:rowOff>133350</xdr:rowOff>
    </xdr:from>
    <xdr:ext cx="1215782" cy="436786"/>
    <xdr:sp macro="" textlink="">
      <xdr:nvSpPr>
        <xdr:cNvPr id="2" name="1 CuadroTexto"/>
        <xdr:cNvSpPr txBox="1"/>
      </xdr:nvSpPr>
      <xdr:spPr>
        <a:xfrm>
          <a:off x="3886200" y="895350"/>
          <a:ext cx="121578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</a:t>
          </a:r>
        </a:p>
        <a:p>
          <a:r>
            <a:rPr lang="es-GT" sz="1100"/>
            <a:t>Solo existia guatal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D23" sqref="D23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20</v>
      </c>
      <c r="C3" s="3">
        <v>18</v>
      </c>
      <c r="D3" s="3">
        <v>18</v>
      </c>
      <c r="E3" s="5">
        <v>13</v>
      </c>
      <c r="F3" s="3" t="s">
        <v>17</v>
      </c>
      <c r="G3" s="6"/>
      <c r="H3" s="3" t="s">
        <v>18</v>
      </c>
      <c r="I3" s="3" t="s">
        <v>19</v>
      </c>
      <c r="J3" s="4">
        <v>40688</v>
      </c>
      <c r="K3" s="3"/>
      <c r="L3" s="3">
        <v>2</v>
      </c>
      <c r="M3" s="3">
        <v>459476</v>
      </c>
      <c r="N3" s="3">
        <v>1715184</v>
      </c>
      <c r="O3" s="3"/>
    </row>
    <row r="4" spans="1:15" x14ac:dyDescent="0.25">
      <c r="A4" s="3">
        <v>2</v>
      </c>
      <c r="B4" s="3" t="s">
        <v>21</v>
      </c>
      <c r="C4" s="3">
        <v>27</v>
      </c>
      <c r="D4" s="3">
        <v>20</v>
      </c>
      <c r="E4" s="3">
        <v>15</v>
      </c>
      <c r="F4" s="3" t="s">
        <v>17</v>
      </c>
      <c r="G4" s="3"/>
      <c r="H4" s="3" t="s">
        <v>18</v>
      </c>
      <c r="I4" s="3" t="s">
        <v>19</v>
      </c>
      <c r="J4" s="4">
        <v>40688</v>
      </c>
      <c r="K4" s="3"/>
      <c r="L4" s="3">
        <v>2</v>
      </c>
      <c r="M4" s="3">
        <v>459476</v>
      </c>
      <c r="N4" s="3">
        <v>1715184</v>
      </c>
      <c r="O4" s="3"/>
    </row>
    <row r="5" spans="1:15" x14ac:dyDescent="0.25">
      <c r="A5" s="3">
        <v>3</v>
      </c>
      <c r="B5" s="3" t="s">
        <v>21</v>
      </c>
      <c r="C5" s="3">
        <v>27</v>
      </c>
      <c r="D5" s="3">
        <v>20</v>
      </c>
      <c r="E5" s="3">
        <v>15</v>
      </c>
      <c r="F5" s="3" t="s">
        <v>17</v>
      </c>
      <c r="G5" s="3"/>
      <c r="H5" s="3" t="s">
        <v>18</v>
      </c>
      <c r="I5" s="3" t="s">
        <v>19</v>
      </c>
      <c r="J5" s="4">
        <v>40688</v>
      </c>
      <c r="K5" s="3"/>
      <c r="L5" s="3">
        <v>2</v>
      </c>
      <c r="M5" s="3">
        <v>459476</v>
      </c>
      <c r="N5" s="3">
        <v>1715184</v>
      </c>
      <c r="O5" s="3"/>
    </row>
    <row r="6" spans="1:15" x14ac:dyDescent="0.25">
      <c r="A6" s="3">
        <v>4</v>
      </c>
      <c r="B6" s="3" t="s">
        <v>20</v>
      </c>
      <c r="C6" s="3">
        <v>15</v>
      </c>
      <c r="D6" s="3">
        <v>15</v>
      </c>
      <c r="E6" s="3">
        <v>13</v>
      </c>
      <c r="F6" s="3" t="s">
        <v>17</v>
      </c>
      <c r="G6" s="3"/>
      <c r="H6" s="3" t="s">
        <v>18</v>
      </c>
      <c r="I6" s="3" t="s">
        <v>19</v>
      </c>
      <c r="J6" s="4">
        <v>40688</v>
      </c>
      <c r="K6" s="3"/>
      <c r="L6" s="3">
        <v>2</v>
      </c>
      <c r="M6" s="3">
        <v>459476</v>
      </c>
      <c r="N6" s="3">
        <v>1715184</v>
      </c>
      <c r="O6" s="3"/>
    </row>
    <row r="7" spans="1:15" x14ac:dyDescent="0.25">
      <c r="A7" s="3">
        <v>5</v>
      </c>
      <c r="B7" s="3" t="s">
        <v>21</v>
      </c>
      <c r="C7" s="3">
        <v>11</v>
      </c>
      <c r="D7" s="3">
        <v>9</v>
      </c>
      <c r="E7" s="3">
        <v>5</v>
      </c>
      <c r="F7" s="3" t="s">
        <v>17</v>
      </c>
      <c r="G7" s="3"/>
      <c r="H7" s="3" t="s">
        <v>18</v>
      </c>
      <c r="I7" s="3" t="s">
        <v>19</v>
      </c>
      <c r="J7" s="4">
        <v>40688</v>
      </c>
      <c r="K7" s="3"/>
      <c r="L7" s="3">
        <v>2</v>
      </c>
      <c r="M7" s="3">
        <v>459476</v>
      </c>
      <c r="N7" s="3">
        <v>1715184</v>
      </c>
      <c r="O7" s="3"/>
    </row>
    <row r="8" spans="1:15" x14ac:dyDescent="0.25">
      <c r="A8" s="3">
        <v>6</v>
      </c>
      <c r="B8" s="3" t="s">
        <v>21</v>
      </c>
      <c r="C8" s="3">
        <v>18</v>
      </c>
      <c r="D8" s="3">
        <v>17</v>
      </c>
      <c r="E8" s="3">
        <v>13</v>
      </c>
      <c r="F8" s="3" t="s">
        <v>17</v>
      </c>
      <c r="G8" s="3"/>
      <c r="H8" s="3" t="s">
        <v>18</v>
      </c>
      <c r="I8" s="3" t="s">
        <v>19</v>
      </c>
      <c r="J8" s="4">
        <v>40688</v>
      </c>
      <c r="K8" s="3"/>
      <c r="L8" s="3">
        <v>2</v>
      </c>
      <c r="M8" s="3">
        <v>459476</v>
      </c>
      <c r="N8" s="3">
        <v>1715184</v>
      </c>
      <c r="O8" s="3"/>
    </row>
    <row r="9" spans="1:15" x14ac:dyDescent="0.25">
      <c r="A9" s="3">
        <v>7</v>
      </c>
      <c r="B9" s="3" t="s">
        <v>20</v>
      </c>
      <c r="C9" s="3">
        <v>24</v>
      </c>
      <c r="D9" s="3">
        <v>20</v>
      </c>
      <c r="E9" s="3">
        <v>15</v>
      </c>
      <c r="F9" s="3" t="s">
        <v>17</v>
      </c>
      <c r="G9" s="3"/>
      <c r="H9" s="3" t="s">
        <v>18</v>
      </c>
      <c r="I9" s="3" t="s">
        <v>19</v>
      </c>
      <c r="J9" s="4">
        <v>40688</v>
      </c>
      <c r="K9" s="3"/>
      <c r="L9" s="3">
        <v>2</v>
      </c>
      <c r="M9" s="3">
        <v>459476</v>
      </c>
      <c r="N9" s="3">
        <v>1715184</v>
      </c>
      <c r="O9" s="3"/>
    </row>
    <row r="10" spans="1:15" x14ac:dyDescent="0.25">
      <c r="A10" s="3">
        <v>8</v>
      </c>
      <c r="B10" s="3" t="s">
        <v>20</v>
      </c>
      <c r="C10" s="3">
        <v>14</v>
      </c>
      <c r="D10" s="3">
        <v>14</v>
      </c>
      <c r="E10" s="3">
        <v>10</v>
      </c>
      <c r="F10" s="3" t="s">
        <v>24</v>
      </c>
      <c r="G10" s="3"/>
      <c r="H10" s="3" t="s">
        <v>18</v>
      </c>
      <c r="I10" s="3" t="s">
        <v>19</v>
      </c>
      <c r="J10" s="4">
        <v>40688</v>
      </c>
      <c r="K10" s="3"/>
      <c r="L10" s="3">
        <v>2</v>
      </c>
      <c r="M10" s="3">
        <v>459476</v>
      </c>
      <c r="N10" s="3">
        <v>1715184</v>
      </c>
      <c r="O10" s="3"/>
    </row>
    <row r="11" spans="1:15" x14ac:dyDescent="0.25">
      <c r="A11" s="3">
        <v>9</v>
      </c>
      <c r="B11" s="3" t="s">
        <v>20</v>
      </c>
      <c r="C11" s="3">
        <v>20</v>
      </c>
      <c r="D11" s="3">
        <v>18</v>
      </c>
      <c r="E11" s="3">
        <v>15</v>
      </c>
      <c r="F11" s="3" t="s">
        <v>17</v>
      </c>
      <c r="G11" s="3"/>
      <c r="H11" s="3" t="s">
        <v>18</v>
      </c>
      <c r="I11" s="3" t="s">
        <v>19</v>
      </c>
      <c r="J11" s="4">
        <v>40688</v>
      </c>
      <c r="K11" s="3"/>
      <c r="L11" s="3">
        <v>2</v>
      </c>
      <c r="M11" s="3">
        <v>459476</v>
      </c>
      <c r="N11" s="3">
        <v>1715184</v>
      </c>
      <c r="O11" s="3"/>
    </row>
    <row r="12" spans="1:15" x14ac:dyDescent="0.25">
      <c r="A12" s="3">
        <v>10</v>
      </c>
      <c r="B12" s="3" t="s">
        <v>21</v>
      </c>
      <c r="C12" s="3">
        <v>12</v>
      </c>
      <c r="D12" s="3">
        <v>12</v>
      </c>
      <c r="E12" s="3">
        <v>9</v>
      </c>
      <c r="F12" s="3" t="s">
        <v>17</v>
      </c>
      <c r="G12" s="3"/>
      <c r="H12" s="3" t="s">
        <v>18</v>
      </c>
      <c r="I12" s="3" t="s">
        <v>19</v>
      </c>
      <c r="J12" s="4">
        <v>40688</v>
      </c>
      <c r="K12" s="3"/>
      <c r="L12" s="3">
        <v>2</v>
      </c>
      <c r="M12" s="3">
        <v>459476</v>
      </c>
      <c r="N12" s="3">
        <v>1715184</v>
      </c>
      <c r="O12" s="3"/>
    </row>
    <row r="13" spans="1:15" x14ac:dyDescent="0.25">
      <c r="A13" s="3">
        <v>11</v>
      </c>
      <c r="B13" s="3" t="s">
        <v>20</v>
      </c>
      <c r="C13" s="3">
        <v>32</v>
      </c>
      <c r="D13" s="3">
        <v>24</v>
      </c>
      <c r="E13" s="3">
        <v>20</v>
      </c>
      <c r="F13" s="3" t="s">
        <v>17</v>
      </c>
      <c r="G13" s="3"/>
      <c r="H13" s="3" t="s">
        <v>18</v>
      </c>
      <c r="I13" s="3" t="s">
        <v>19</v>
      </c>
      <c r="J13" s="4">
        <v>40688</v>
      </c>
      <c r="K13" s="3"/>
      <c r="L13" s="3">
        <v>2</v>
      </c>
      <c r="M13" s="3">
        <v>459476</v>
      </c>
      <c r="N13" s="3">
        <v>1715184</v>
      </c>
      <c r="O13" s="3"/>
    </row>
    <row r="14" spans="1:15" x14ac:dyDescent="0.25">
      <c r="A14" s="3">
        <v>12</v>
      </c>
      <c r="B14" s="3" t="s">
        <v>20</v>
      </c>
      <c r="C14" s="3">
        <v>29</v>
      </c>
      <c r="D14" s="3">
        <v>20</v>
      </c>
      <c r="E14" s="3">
        <v>15</v>
      </c>
      <c r="F14" s="3" t="s">
        <v>17</v>
      </c>
      <c r="G14" s="3"/>
      <c r="H14" s="3" t="s">
        <v>18</v>
      </c>
      <c r="I14" s="3" t="s">
        <v>19</v>
      </c>
      <c r="J14" s="4">
        <v>40688</v>
      </c>
      <c r="K14" s="3"/>
      <c r="L14" s="3">
        <v>2</v>
      </c>
      <c r="M14" s="3">
        <v>459476</v>
      </c>
      <c r="N14" s="3">
        <v>1715184</v>
      </c>
      <c r="O14" s="3"/>
    </row>
    <row r="15" spans="1:15" x14ac:dyDescent="0.25">
      <c r="A15" s="3">
        <v>13</v>
      </c>
      <c r="B15" s="3" t="s">
        <v>20</v>
      </c>
      <c r="C15" s="3">
        <v>14</v>
      </c>
      <c r="D15" s="3">
        <v>13</v>
      </c>
      <c r="E15" s="3">
        <v>10</v>
      </c>
      <c r="F15" s="3" t="s">
        <v>24</v>
      </c>
      <c r="G15" s="3"/>
      <c r="H15" s="3" t="s">
        <v>18</v>
      </c>
      <c r="I15" s="3" t="s">
        <v>19</v>
      </c>
      <c r="J15" s="4">
        <v>40688</v>
      </c>
      <c r="K15" s="3"/>
      <c r="L15" s="3">
        <v>2</v>
      </c>
      <c r="M15" s="3">
        <v>459476</v>
      </c>
      <c r="N15" s="3">
        <v>1715184</v>
      </c>
      <c r="O15" s="3"/>
    </row>
    <row r="16" spans="1:15" x14ac:dyDescent="0.25">
      <c r="A16" s="3">
        <v>14</v>
      </c>
      <c r="B16" s="3" t="s">
        <v>22</v>
      </c>
      <c r="C16" s="3">
        <v>25</v>
      </c>
      <c r="D16" s="3">
        <v>18</v>
      </c>
      <c r="E16" s="3">
        <v>15</v>
      </c>
      <c r="F16" s="3" t="s">
        <v>17</v>
      </c>
      <c r="G16" s="3"/>
      <c r="H16" s="3" t="s">
        <v>18</v>
      </c>
      <c r="I16" s="3" t="s">
        <v>19</v>
      </c>
      <c r="J16" s="4">
        <v>40688</v>
      </c>
      <c r="K16" s="3"/>
      <c r="L16" s="3">
        <v>2</v>
      </c>
      <c r="M16" s="3">
        <v>459476</v>
      </c>
      <c r="N16" s="3">
        <v>1715184</v>
      </c>
      <c r="O16" s="3"/>
    </row>
    <row r="17" spans="1:15" x14ac:dyDescent="0.25">
      <c r="A17" s="3">
        <v>15</v>
      </c>
      <c r="B17" s="3" t="s">
        <v>20</v>
      </c>
      <c r="C17" s="3">
        <v>23</v>
      </c>
      <c r="D17" s="3">
        <v>17</v>
      </c>
      <c r="E17" s="3">
        <v>13</v>
      </c>
      <c r="F17" s="3" t="s">
        <v>17</v>
      </c>
      <c r="G17" s="3"/>
      <c r="H17" s="3" t="s">
        <v>18</v>
      </c>
      <c r="I17" s="3" t="s">
        <v>19</v>
      </c>
      <c r="J17" s="4">
        <v>40688</v>
      </c>
      <c r="K17" s="3"/>
      <c r="L17" s="3">
        <v>2</v>
      </c>
      <c r="M17" s="3">
        <v>459476</v>
      </c>
      <c r="N17" s="3">
        <v>1715184</v>
      </c>
      <c r="O17" s="3"/>
    </row>
    <row r="18" spans="1:15" x14ac:dyDescent="0.25">
      <c r="A18" s="3">
        <v>16</v>
      </c>
      <c r="B18" s="3" t="s">
        <v>23</v>
      </c>
      <c r="C18" s="3">
        <v>33</v>
      </c>
      <c r="D18" s="3">
        <v>19</v>
      </c>
      <c r="E18" s="3">
        <v>15</v>
      </c>
      <c r="F18" s="3" t="s">
        <v>17</v>
      </c>
      <c r="G18" s="3"/>
      <c r="H18" s="3" t="s">
        <v>18</v>
      </c>
      <c r="I18" s="3" t="s">
        <v>19</v>
      </c>
      <c r="J18" s="4">
        <v>40688</v>
      </c>
      <c r="K18" s="3"/>
      <c r="L18" s="3">
        <v>2</v>
      </c>
      <c r="M18" s="3">
        <v>459476</v>
      </c>
      <c r="N18" s="3">
        <v>1715184</v>
      </c>
      <c r="O18" s="3"/>
    </row>
    <row r="19" spans="1:15" x14ac:dyDescent="0.25">
      <c r="A19" s="3">
        <v>17</v>
      </c>
      <c r="B19" s="3" t="s">
        <v>20</v>
      </c>
      <c r="C19" s="3">
        <v>18</v>
      </c>
      <c r="D19" s="3">
        <v>13</v>
      </c>
      <c r="E19" s="3">
        <v>10</v>
      </c>
      <c r="F19" s="3" t="s">
        <v>17</v>
      </c>
      <c r="G19" s="3"/>
      <c r="H19" s="3" t="s">
        <v>18</v>
      </c>
      <c r="I19" s="3" t="s">
        <v>19</v>
      </c>
      <c r="J19" s="4">
        <v>40688</v>
      </c>
      <c r="K19" s="3"/>
      <c r="L19" s="3">
        <v>2</v>
      </c>
      <c r="M19" s="3">
        <v>459476</v>
      </c>
      <c r="N19" s="3">
        <v>1715184</v>
      </c>
      <c r="O19" s="3"/>
    </row>
    <row r="20" spans="1:15" x14ac:dyDescent="0.25">
      <c r="A20" s="3">
        <v>18</v>
      </c>
      <c r="B20" s="3" t="s">
        <v>20</v>
      </c>
      <c r="C20" s="3">
        <v>16</v>
      </c>
      <c r="D20" s="3">
        <v>14</v>
      </c>
      <c r="E20" s="3">
        <v>10</v>
      </c>
      <c r="F20" s="3" t="s">
        <v>17</v>
      </c>
      <c r="G20" s="3"/>
      <c r="H20" s="3" t="s">
        <v>18</v>
      </c>
      <c r="I20" s="3" t="s">
        <v>19</v>
      </c>
      <c r="J20" s="4">
        <v>40688</v>
      </c>
      <c r="K20" s="3"/>
      <c r="L20" s="3">
        <v>2</v>
      </c>
      <c r="M20" s="3">
        <v>459476</v>
      </c>
      <c r="N20" s="3">
        <v>1715184</v>
      </c>
      <c r="O20" s="3"/>
    </row>
    <row r="21" spans="1:15" x14ac:dyDescent="0.25">
      <c r="A21" s="3">
        <v>19</v>
      </c>
      <c r="B21" s="3" t="s">
        <v>20</v>
      </c>
      <c r="C21" s="3">
        <v>17</v>
      </c>
      <c r="D21" s="3">
        <v>14</v>
      </c>
      <c r="E21" s="3">
        <v>9</v>
      </c>
      <c r="F21" s="3" t="s">
        <v>17</v>
      </c>
      <c r="G21" s="3"/>
      <c r="H21" s="3" t="s">
        <v>18</v>
      </c>
      <c r="I21" s="3" t="s">
        <v>19</v>
      </c>
      <c r="J21" s="4">
        <v>40688</v>
      </c>
      <c r="K21" s="3"/>
      <c r="L21" s="3">
        <v>2</v>
      </c>
      <c r="M21" s="3">
        <v>459476</v>
      </c>
      <c r="N21" s="3">
        <v>1715184</v>
      </c>
      <c r="O21" s="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13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31</v>
      </c>
      <c r="C3" s="3">
        <v>22</v>
      </c>
      <c r="D3" s="3">
        <v>15</v>
      </c>
      <c r="E3" s="8">
        <v>12</v>
      </c>
      <c r="F3" s="3" t="s">
        <v>17</v>
      </c>
      <c r="G3" s="6"/>
      <c r="H3" s="3" t="s">
        <v>18</v>
      </c>
      <c r="I3" s="3" t="s">
        <v>29</v>
      </c>
      <c r="J3" s="4">
        <v>40689</v>
      </c>
      <c r="K3" s="3"/>
      <c r="L3" s="3">
        <v>14</v>
      </c>
      <c r="M3" s="3">
        <v>456556</v>
      </c>
      <c r="N3" s="3">
        <v>1711790</v>
      </c>
      <c r="O3" s="3"/>
    </row>
    <row r="4" spans="1:15" x14ac:dyDescent="0.25">
      <c r="A4" s="3">
        <v>2</v>
      </c>
      <c r="B4" s="3" t="s">
        <v>33</v>
      </c>
      <c r="C4" s="3">
        <v>40</v>
      </c>
      <c r="D4" s="3">
        <v>20</v>
      </c>
      <c r="E4" s="3">
        <v>13</v>
      </c>
      <c r="F4" s="3" t="s">
        <v>17</v>
      </c>
      <c r="G4" s="3"/>
      <c r="H4" s="3" t="s">
        <v>18</v>
      </c>
      <c r="I4" s="3" t="s">
        <v>29</v>
      </c>
      <c r="J4" s="4">
        <v>40689</v>
      </c>
      <c r="K4" s="3"/>
      <c r="L4" s="3">
        <v>14</v>
      </c>
      <c r="M4" s="3">
        <v>456556</v>
      </c>
      <c r="N4" s="3">
        <v>1711790</v>
      </c>
      <c r="O4" s="3"/>
    </row>
    <row r="5" spans="1:15" x14ac:dyDescent="0.25">
      <c r="A5" s="3">
        <v>3</v>
      </c>
      <c r="B5" s="3" t="s">
        <v>31</v>
      </c>
      <c r="C5" s="3">
        <v>23</v>
      </c>
      <c r="D5" s="3">
        <v>8</v>
      </c>
      <c r="E5" s="3">
        <v>2</v>
      </c>
      <c r="F5" s="3" t="s">
        <v>17</v>
      </c>
      <c r="G5" s="3"/>
      <c r="H5" s="3" t="s">
        <v>18</v>
      </c>
      <c r="I5" s="3" t="s">
        <v>29</v>
      </c>
      <c r="J5" s="4">
        <v>40689</v>
      </c>
      <c r="K5" s="3"/>
      <c r="L5" s="3">
        <v>14</v>
      </c>
      <c r="M5" s="3">
        <v>456556</v>
      </c>
      <c r="N5" s="3">
        <v>1711790</v>
      </c>
      <c r="O5" s="3"/>
    </row>
    <row r="6" spans="1:15" x14ac:dyDescent="0.25">
      <c r="A6" s="3">
        <v>4</v>
      </c>
      <c r="B6" s="3" t="s">
        <v>16</v>
      </c>
      <c r="C6" s="3">
        <v>50</v>
      </c>
      <c r="D6" s="3">
        <v>23</v>
      </c>
      <c r="E6" s="3">
        <v>15</v>
      </c>
      <c r="F6" s="3" t="s">
        <v>17</v>
      </c>
      <c r="G6" s="3"/>
      <c r="H6" s="3" t="s">
        <v>18</v>
      </c>
      <c r="I6" s="3" t="s">
        <v>29</v>
      </c>
      <c r="J6" s="4">
        <v>40689</v>
      </c>
      <c r="K6" s="3"/>
      <c r="L6" s="3">
        <v>14</v>
      </c>
      <c r="M6" s="3">
        <v>456556</v>
      </c>
      <c r="N6" s="3">
        <v>1711790</v>
      </c>
      <c r="O6" s="3"/>
    </row>
    <row r="7" spans="1:15" x14ac:dyDescent="0.25">
      <c r="A7" s="3">
        <v>5</v>
      </c>
      <c r="B7" s="3" t="s">
        <v>30</v>
      </c>
      <c r="C7" s="3">
        <v>17</v>
      </c>
      <c r="D7" s="9" t="s">
        <v>39</v>
      </c>
      <c r="E7" s="9" t="s">
        <v>39</v>
      </c>
      <c r="F7" s="3" t="s">
        <v>17</v>
      </c>
      <c r="G7" s="3"/>
      <c r="H7" s="3" t="s">
        <v>18</v>
      </c>
      <c r="I7" s="3" t="s">
        <v>29</v>
      </c>
      <c r="J7" s="4">
        <v>40689</v>
      </c>
      <c r="K7" s="3"/>
      <c r="L7" s="3">
        <v>14</v>
      </c>
      <c r="M7" s="3">
        <v>456556</v>
      </c>
      <c r="N7" s="3">
        <v>1711790</v>
      </c>
      <c r="O7" s="3"/>
    </row>
    <row r="8" spans="1:15" x14ac:dyDescent="0.25">
      <c r="A8" s="3">
        <v>6</v>
      </c>
      <c r="B8" s="3" t="s">
        <v>35</v>
      </c>
      <c r="C8" s="3">
        <v>16</v>
      </c>
      <c r="D8" s="3">
        <v>10</v>
      </c>
      <c r="E8" s="9">
        <v>7</v>
      </c>
      <c r="F8" s="3" t="s">
        <v>17</v>
      </c>
      <c r="G8" s="3"/>
      <c r="H8" s="3" t="s">
        <v>18</v>
      </c>
      <c r="I8" s="3" t="s">
        <v>29</v>
      </c>
      <c r="J8" s="4">
        <v>40689</v>
      </c>
      <c r="K8" s="3"/>
      <c r="L8" s="3">
        <v>14</v>
      </c>
      <c r="M8" s="3">
        <v>456556</v>
      </c>
      <c r="N8" s="3">
        <v>1711790</v>
      </c>
      <c r="O8" s="3"/>
    </row>
    <row r="9" spans="1:15" x14ac:dyDescent="0.25">
      <c r="A9" s="3">
        <v>7</v>
      </c>
      <c r="B9" s="3" t="s">
        <v>31</v>
      </c>
      <c r="C9" s="3">
        <v>18</v>
      </c>
      <c r="D9" s="3">
        <v>8</v>
      </c>
      <c r="E9" s="3">
        <v>5</v>
      </c>
      <c r="F9" s="3" t="s">
        <v>17</v>
      </c>
      <c r="G9" s="3"/>
      <c r="H9" s="3" t="s">
        <v>18</v>
      </c>
      <c r="I9" s="3" t="s">
        <v>29</v>
      </c>
      <c r="J9" s="4">
        <v>40689</v>
      </c>
      <c r="K9" s="3"/>
      <c r="L9" s="3">
        <v>14</v>
      </c>
      <c r="M9" s="3">
        <v>456556</v>
      </c>
      <c r="N9" s="3">
        <v>1711790</v>
      </c>
      <c r="O9" s="3"/>
    </row>
    <row r="10" spans="1:15" x14ac:dyDescent="0.25">
      <c r="A10" s="3">
        <v>8</v>
      </c>
      <c r="B10" s="3" t="s">
        <v>26</v>
      </c>
      <c r="C10" s="3">
        <v>30</v>
      </c>
      <c r="D10" s="3">
        <v>12</v>
      </c>
      <c r="E10" s="3">
        <v>7</v>
      </c>
      <c r="F10" s="3" t="s">
        <v>17</v>
      </c>
      <c r="G10" s="3"/>
      <c r="H10" s="3" t="s">
        <v>18</v>
      </c>
      <c r="I10" s="3" t="s">
        <v>29</v>
      </c>
      <c r="J10" s="4">
        <v>40689</v>
      </c>
      <c r="K10" s="3"/>
      <c r="L10" s="3">
        <v>14</v>
      </c>
      <c r="M10" s="3">
        <v>456556</v>
      </c>
      <c r="N10" s="3">
        <v>1711790</v>
      </c>
      <c r="O10" s="3"/>
    </row>
    <row r="11" spans="1:15" x14ac:dyDescent="0.25">
      <c r="A11" s="3">
        <v>9</v>
      </c>
      <c r="B11" s="3" t="s">
        <v>36</v>
      </c>
      <c r="C11" s="3">
        <v>46</v>
      </c>
      <c r="D11" s="3">
        <v>25</v>
      </c>
      <c r="E11" s="3">
        <v>20</v>
      </c>
      <c r="F11" s="3" t="s">
        <v>17</v>
      </c>
      <c r="G11" s="3"/>
      <c r="H11" s="3" t="s">
        <v>18</v>
      </c>
      <c r="I11" s="3" t="s">
        <v>29</v>
      </c>
      <c r="J11" s="4">
        <v>40689</v>
      </c>
      <c r="K11" s="3"/>
      <c r="L11" s="3">
        <v>14</v>
      </c>
      <c r="M11" s="3">
        <v>456556</v>
      </c>
      <c r="N11" s="3">
        <v>1711790</v>
      </c>
      <c r="O11" s="3"/>
    </row>
    <row r="12" spans="1:15" x14ac:dyDescent="0.25">
      <c r="A12" s="3">
        <v>10</v>
      </c>
      <c r="B12" s="3" t="s">
        <v>31</v>
      </c>
      <c r="C12" s="3">
        <v>17</v>
      </c>
      <c r="D12" s="3">
        <v>13</v>
      </c>
      <c r="E12" s="3">
        <v>10</v>
      </c>
      <c r="F12" s="3" t="s">
        <v>17</v>
      </c>
      <c r="G12" s="3"/>
      <c r="H12" s="3" t="s">
        <v>18</v>
      </c>
      <c r="I12" s="3" t="s">
        <v>29</v>
      </c>
      <c r="J12" s="4">
        <v>40689</v>
      </c>
      <c r="K12" s="3"/>
      <c r="L12" s="3">
        <v>14</v>
      </c>
      <c r="M12" s="3">
        <v>456556</v>
      </c>
      <c r="N12" s="3">
        <v>1711790</v>
      </c>
      <c r="O12" s="3"/>
    </row>
    <row r="13" spans="1:15" x14ac:dyDescent="0.25">
      <c r="A13" s="3">
        <v>11</v>
      </c>
      <c r="B13" s="3" t="s">
        <v>31</v>
      </c>
      <c r="C13" s="3">
        <v>16</v>
      </c>
      <c r="D13" s="3">
        <v>13</v>
      </c>
      <c r="E13" s="3">
        <v>10</v>
      </c>
      <c r="F13" s="3" t="s">
        <v>17</v>
      </c>
      <c r="G13" s="3"/>
      <c r="H13" s="3" t="s">
        <v>18</v>
      </c>
      <c r="I13" s="3" t="s">
        <v>29</v>
      </c>
      <c r="J13" s="4">
        <v>40689</v>
      </c>
      <c r="K13" s="3"/>
      <c r="L13" s="3">
        <v>14</v>
      </c>
      <c r="M13" s="3">
        <v>456556</v>
      </c>
      <c r="N13" s="3">
        <v>1711790</v>
      </c>
      <c r="O13" s="3"/>
    </row>
    <row r="14" spans="1:15" x14ac:dyDescent="0.25">
      <c r="A14" s="3">
        <v>12</v>
      </c>
      <c r="B14" s="3" t="s">
        <v>33</v>
      </c>
      <c r="C14" s="3">
        <v>37</v>
      </c>
      <c r="D14" s="3">
        <v>20</v>
      </c>
      <c r="E14" s="3">
        <v>17</v>
      </c>
      <c r="F14" s="3" t="s">
        <v>17</v>
      </c>
      <c r="G14" s="3"/>
      <c r="H14" s="3" t="s">
        <v>18</v>
      </c>
      <c r="I14" s="3" t="s">
        <v>29</v>
      </c>
      <c r="J14" s="4">
        <v>40689</v>
      </c>
      <c r="K14" s="3"/>
      <c r="L14" s="3">
        <v>14</v>
      </c>
      <c r="M14" s="3">
        <v>456556</v>
      </c>
      <c r="N14" s="3">
        <v>1711790</v>
      </c>
      <c r="O14" s="3"/>
    </row>
    <row r="15" spans="1:15" x14ac:dyDescent="0.25">
      <c r="A15" s="3">
        <v>13</v>
      </c>
      <c r="B15" s="3" t="s">
        <v>31</v>
      </c>
      <c r="C15" s="3">
        <v>30</v>
      </c>
      <c r="D15" s="3">
        <v>19</v>
      </c>
      <c r="E15" s="3">
        <v>15</v>
      </c>
      <c r="F15" s="3" t="s">
        <v>17</v>
      </c>
      <c r="G15" s="3"/>
      <c r="H15" s="3" t="s">
        <v>18</v>
      </c>
      <c r="I15" s="3" t="s">
        <v>29</v>
      </c>
      <c r="J15" s="4">
        <v>40689</v>
      </c>
      <c r="K15" s="3"/>
      <c r="L15" s="3">
        <v>14</v>
      </c>
      <c r="M15" s="3">
        <v>456556</v>
      </c>
      <c r="N15" s="3">
        <v>1711790</v>
      </c>
      <c r="O15" s="3"/>
    </row>
    <row r="16" spans="1:15" x14ac:dyDescent="0.25">
      <c r="A16" s="3">
        <v>14</v>
      </c>
      <c r="B16" s="3" t="s">
        <v>37</v>
      </c>
      <c r="C16" s="3">
        <v>20</v>
      </c>
      <c r="D16" s="3">
        <v>15</v>
      </c>
      <c r="E16" s="3">
        <v>10</v>
      </c>
      <c r="F16" s="3" t="s">
        <v>17</v>
      </c>
      <c r="G16" s="3"/>
      <c r="H16" s="3" t="s">
        <v>18</v>
      </c>
      <c r="I16" s="3" t="s">
        <v>29</v>
      </c>
      <c r="J16" s="4">
        <v>40689</v>
      </c>
      <c r="K16" s="3"/>
      <c r="L16" s="3">
        <v>14</v>
      </c>
      <c r="M16" s="3">
        <v>456556</v>
      </c>
      <c r="N16" s="3">
        <v>1711790</v>
      </c>
      <c r="O16" s="3"/>
    </row>
    <row r="17" spans="1:15" x14ac:dyDescent="0.25">
      <c r="A17" s="3">
        <v>15</v>
      </c>
      <c r="B17" s="3" t="s">
        <v>33</v>
      </c>
      <c r="C17" s="3">
        <v>20</v>
      </c>
      <c r="D17" s="3">
        <v>10</v>
      </c>
      <c r="E17" s="3">
        <v>9</v>
      </c>
      <c r="F17" s="3" t="s">
        <v>17</v>
      </c>
      <c r="G17" s="3"/>
      <c r="H17" s="3" t="s">
        <v>18</v>
      </c>
      <c r="I17" s="3" t="s">
        <v>29</v>
      </c>
      <c r="J17" s="4">
        <v>40689</v>
      </c>
      <c r="K17" s="3"/>
      <c r="L17" s="3">
        <v>14</v>
      </c>
      <c r="M17" s="3">
        <v>456556</v>
      </c>
      <c r="N17" s="3">
        <v>1711790</v>
      </c>
      <c r="O17" s="3"/>
    </row>
    <row r="18" spans="1:15" x14ac:dyDescent="0.25">
      <c r="A18" s="3">
        <v>16</v>
      </c>
      <c r="B18" s="3" t="s">
        <v>38</v>
      </c>
      <c r="C18" s="3">
        <v>10</v>
      </c>
      <c r="D18" s="3">
        <v>7</v>
      </c>
      <c r="E18" s="3">
        <v>5</v>
      </c>
      <c r="F18" s="3" t="s">
        <v>17</v>
      </c>
      <c r="G18" s="3"/>
      <c r="H18" s="3" t="s">
        <v>18</v>
      </c>
      <c r="I18" s="3" t="s">
        <v>29</v>
      </c>
      <c r="J18" s="4">
        <v>40689</v>
      </c>
      <c r="K18" s="3"/>
      <c r="L18" s="3">
        <v>14</v>
      </c>
      <c r="M18" s="3">
        <v>456556</v>
      </c>
      <c r="N18" s="3">
        <v>1711790</v>
      </c>
      <c r="O18" s="3"/>
    </row>
    <row r="19" spans="1:15" x14ac:dyDescent="0.25">
      <c r="A19" s="3">
        <v>17</v>
      </c>
      <c r="B19" s="3" t="s">
        <v>32</v>
      </c>
      <c r="C19" s="3">
        <v>15</v>
      </c>
      <c r="D19" s="3">
        <v>10</v>
      </c>
      <c r="E19" s="3">
        <v>7</v>
      </c>
      <c r="F19" s="3" t="s">
        <v>17</v>
      </c>
      <c r="G19" s="3"/>
      <c r="H19" s="3" t="s">
        <v>18</v>
      </c>
      <c r="I19" s="3" t="s">
        <v>29</v>
      </c>
      <c r="J19" s="4">
        <v>40689</v>
      </c>
      <c r="K19" s="3"/>
      <c r="L19" s="3">
        <v>14</v>
      </c>
      <c r="M19" s="3">
        <v>456556</v>
      </c>
      <c r="N19" s="3">
        <v>1711790</v>
      </c>
      <c r="O19" s="3"/>
    </row>
    <row r="20" spans="1:15" x14ac:dyDescent="0.25">
      <c r="A20" s="3">
        <v>18</v>
      </c>
      <c r="B20" s="3" t="s">
        <v>35</v>
      </c>
      <c r="C20" s="3">
        <v>25</v>
      </c>
      <c r="D20" s="3">
        <v>15</v>
      </c>
      <c r="E20" s="3">
        <v>10</v>
      </c>
      <c r="F20" s="3" t="s">
        <v>17</v>
      </c>
      <c r="G20" s="3"/>
      <c r="H20" s="3" t="s">
        <v>18</v>
      </c>
      <c r="I20" s="3" t="s">
        <v>29</v>
      </c>
      <c r="J20" s="4">
        <v>40689</v>
      </c>
      <c r="K20" s="3"/>
      <c r="L20" s="3">
        <v>14</v>
      </c>
      <c r="M20" s="3">
        <v>456556</v>
      </c>
      <c r="N20" s="3">
        <v>1711790</v>
      </c>
      <c r="O20" s="3"/>
    </row>
    <row r="21" spans="1:15" x14ac:dyDescent="0.25">
      <c r="A21" s="3">
        <v>19</v>
      </c>
      <c r="B21" s="3" t="s">
        <v>32</v>
      </c>
      <c r="C21" s="3">
        <v>21</v>
      </c>
      <c r="D21" s="3">
        <v>15</v>
      </c>
      <c r="E21" s="3">
        <v>10</v>
      </c>
      <c r="F21" s="3" t="s">
        <v>17</v>
      </c>
      <c r="G21" s="3"/>
      <c r="H21" s="3" t="s">
        <v>18</v>
      </c>
      <c r="I21" s="3" t="s">
        <v>29</v>
      </c>
      <c r="J21" s="4">
        <v>40689</v>
      </c>
      <c r="K21" s="3"/>
      <c r="L21" s="3">
        <v>14</v>
      </c>
      <c r="M21" s="3">
        <v>456556</v>
      </c>
      <c r="N21" s="3">
        <v>1711790</v>
      </c>
      <c r="O21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F27" sqref="F27:F29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16</v>
      </c>
      <c r="C3" s="3">
        <v>56</v>
      </c>
      <c r="D3" s="3">
        <v>19</v>
      </c>
      <c r="E3" s="8">
        <v>13</v>
      </c>
      <c r="F3" s="3" t="s">
        <v>17</v>
      </c>
      <c r="G3" s="6"/>
      <c r="H3" s="3" t="s">
        <v>18</v>
      </c>
      <c r="I3" s="3" t="s">
        <v>29</v>
      </c>
      <c r="J3" s="4">
        <v>40689</v>
      </c>
      <c r="K3" s="3"/>
      <c r="L3" s="3">
        <v>15</v>
      </c>
      <c r="M3" s="3">
        <v>455944</v>
      </c>
      <c r="N3" s="3">
        <v>1711480</v>
      </c>
      <c r="O3" s="3"/>
    </row>
    <row r="4" spans="1:15" x14ac:dyDescent="0.25">
      <c r="A4" s="3">
        <v>2</v>
      </c>
      <c r="B4" s="3" t="s">
        <v>35</v>
      </c>
      <c r="C4" s="3">
        <v>16</v>
      </c>
      <c r="D4" s="3">
        <v>8</v>
      </c>
      <c r="E4" s="3">
        <v>5</v>
      </c>
      <c r="F4" s="3" t="s">
        <v>17</v>
      </c>
      <c r="G4" s="3"/>
      <c r="H4" s="3" t="s">
        <v>18</v>
      </c>
      <c r="I4" s="3" t="s">
        <v>29</v>
      </c>
      <c r="J4" s="4">
        <v>40689</v>
      </c>
      <c r="K4" s="3"/>
      <c r="L4" s="3">
        <v>15</v>
      </c>
      <c r="M4" s="3">
        <v>455944</v>
      </c>
      <c r="N4" s="3">
        <v>1711480</v>
      </c>
      <c r="O4" s="3"/>
    </row>
    <row r="5" spans="1:15" x14ac:dyDescent="0.25">
      <c r="A5" s="3">
        <v>3</v>
      </c>
      <c r="B5" s="3" t="s">
        <v>40</v>
      </c>
      <c r="C5" s="3">
        <v>75</v>
      </c>
      <c r="D5" s="3">
        <v>30</v>
      </c>
      <c r="E5" s="3">
        <v>25</v>
      </c>
      <c r="F5" s="3" t="s">
        <v>17</v>
      </c>
      <c r="G5" s="3"/>
      <c r="H5" s="3" t="s">
        <v>18</v>
      </c>
      <c r="I5" s="3" t="s">
        <v>29</v>
      </c>
      <c r="J5" s="4">
        <v>40689</v>
      </c>
      <c r="K5" s="3"/>
      <c r="L5" s="3">
        <v>15</v>
      </c>
      <c r="M5" s="3">
        <v>455944</v>
      </c>
      <c r="N5" s="3">
        <v>1711480</v>
      </c>
      <c r="O5" s="3"/>
    </row>
    <row r="6" spans="1:15" x14ac:dyDescent="0.25">
      <c r="A6" s="3">
        <v>4</v>
      </c>
      <c r="B6" s="3" t="s">
        <v>41</v>
      </c>
      <c r="C6" s="3">
        <v>104</v>
      </c>
      <c r="D6" s="3">
        <v>40</v>
      </c>
      <c r="E6" s="3">
        <v>35</v>
      </c>
      <c r="F6" s="3" t="s">
        <v>17</v>
      </c>
      <c r="G6" s="3"/>
      <c r="H6" s="3" t="s">
        <v>18</v>
      </c>
      <c r="I6" s="3" t="s">
        <v>29</v>
      </c>
      <c r="J6" s="4">
        <v>40689</v>
      </c>
      <c r="K6" s="3"/>
      <c r="L6" s="3">
        <v>15</v>
      </c>
      <c r="M6" s="3">
        <v>455944</v>
      </c>
      <c r="N6" s="3">
        <v>1711480</v>
      </c>
      <c r="O6" s="3"/>
    </row>
    <row r="7" spans="1:15" x14ac:dyDescent="0.25">
      <c r="A7" s="3">
        <v>5</v>
      </c>
      <c r="B7" s="3" t="s">
        <v>42</v>
      </c>
      <c r="C7" s="3">
        <v>15</v>
      </c>
      <c r="D7" s="9">
        <v>13</v>
      </c>
      <c r="E7" s="9">
        <v>10</v>
      </c>
      <c r="F7" s="3" t="s">
        <v>17</v>
      </c>
      <c r="G7" s="3"/>
      <c r="H7" s="3" t="s">
        <v>18</v>
      </c>
      <c r="I7" s="3" t="s">
        <v>29</v>
      </c>
      <c r="J7" s="4">
        <v>40689</v>
      </c>
      <c r="K7" s="3"/>
      <c r="L7" s="3">
        <v>15</v>
      </c>
      <c r="M7" s="3">
        <v>455944</v>
      </c>
      <c r="N7" s="3">
        <v>1711480</v>
      </c>
      <c r="O7" s="3"/>
    </row>
    <row r="8" spans="1:15" x14ac:dyDescent="0.25">
      <c r="A8" s="3">
        <v>6</v>
      </c>
      <c r="B8" s="3" t="s">
        <v>33</v>
      </c>
      <c r="C8" s="3">
        <v>27</v>
      </c>
      <c r="D8" s="3">
        <v>13</v>
      </c>
      <c r="E8" s="9">
        <v>10</v>
      </c>
      <c r="F8" s="3" t="s">
        <v>17</v>
      </c>
      <c r="G8" s="3"/>
      <c r="H8" s="3" t="s">
        <v>18</v>
      </c>
      <c r="I8" s="3" t="s">
        <v>29</v>
      </c>
      <c r="J8" s="4">
        <v>40689</v>
      </c>
      <c r="K8" s="3"/>
      <c r="L8" s="3">
        <v>15</v>
      </c>
      <c r="M8" s="3">
        <v>455944</v>
      </c>
      <c r="N8" s="3">
        <v>1711480</v>
      </c>
      <c r="O8" s="3"/>
    </row>
    <row r="9" spans="1:15" x14ac:dyDescent="0.25">
      <c r="A9" s="3">
        <v>7</v>
      </c>
      <c r="B9" s="3" t="s">
        <v>33</v>
      </c>
      <c r="C9" s="3">
        <v>35</v>
      </c>
      <c r="D9" s="3">
        <v>15</v>
      </c>
      <c r="E9" s="3">
        <v>12</v>
      </c>
      <c r="F9" s="3" t="s">
        <v>17</v>
      </c>
      <c r="G9" s="3"/>
      <c r="H9" s="3" t="s">
        <v>18</v>
      </c>
      <c r="I9" s="3" t="s">
        <v>29</v>
      </c>
      <c r="J9" s="4">
        <v>40689</v>
      </c>
      <c r="K9" s="3"/>
      <c r="L9" s="3">
        <v>15</v>
      </c>
      <c r="M9" s="3">
        <v>455944</v>
      </c>
      <c r="N9" s="3">
        <v>1711480</v>
      </c>
      <c r="O9" s="3"/>
    </row>
    <row r="10" spans="1:15" x14ac:dyDescent="0.25">
      <c r="A10" s="3">
        <v>8</v>
      </c>
      <c r="B10" s="3" t="s">
        <v>33</v>
      </c>
      <c r="C10" s="3">
        <v>15</v>
      </c>
      <c r="D10" s="3">
        <v>8</v>
      </c>
      <c r="E10" s="3">
        <v>5</v>
      </c>
      <c r="F10" s="3" t="s">
        <v>17</v>
      </c>
      <c r="G10" s="3"/>
      <c r="H10" s="3" t="s">
        <v>18</v>
      </c>
      <c r="I10" s="3" t="s">
        <v>29</v>
      </c>
      <c r="J10" s="4">
        <v>40689</v>
      </c>
      <c r="K10" s="3"/>
      <c r="L10" s="3">
        <v>15</v>
      </c>
      <c r="M10" s="3">
        <v>455944</v>
      </c>
      <c r="N10" s="3">
        <v>1711480</v>
      </c>
      <c r="O10" s="3"/>
    </row>
    <row r="11" spans="1:15" x14ac:dyDescent="0.25">
      <c r="A11" s="3">
        <v>9</v>
      </c>
      <c r="B11" s="3" t="s">
        <v>43</v>
      </c>
      <c r="C11" s="3">
        <v>36</v>
      </c>
      <c r="D11" s="3">
        <v>22</v>
      </c>
      <c r="E11" s="3">
        <v>18</v>
      </c>
      <c r="F11" s="3" t="s">
        <v>17</v>
      </c>
      <c r="G11" s="3"/>
      <c r="H11" s="3" t="s">
        <v>18</v>
      </c>
      <c r="I11" s="3" t="s">
        <v>29</v>
      </c>
      <c r="J11" s="4">
        <v>40689</v>
      </c>
      <c r="K11" s="3"/>
      <c r="L11" s="3">
        <v>15</v>
      </c>
      <c r="M11" s="3">
        <v>455944</v>
      </c>
      <c r="N11" s="3">
        <v>1711480</v>
      </c>
      <c r="O11" s="3"/>
    </row>
    <row r="12" spans="1:15" x14ac:dyDescent="0.25">
      <c r="A12" s="3">
        <v>10</v>
      </c>
      <c r="B12" s="3" t="s">
        <v>40</v>
      </c>
      <c r="C12" s="3">
        <v>75</v>
      </c>
      <c r="D12" s="3">
        <v>29</v>
      </c>
      <c r="E12" s="3">
        <v>25</v>
      </c>
      <c r="F12" s="3" t="s">
        <v>17</v>
      </c>
      <c r="G12" s="3"/>
      <c r="H12" s="3" t="s">
        <v>18</v>
      </c>
      <c r="I12" s="3" t="s">
        <v>29</v>
      </c>
      <c r="J12" s="4">
        <v>40689</v>
      </c>
      <c r="K12" s="3"/>
      <c r="L12" s="3">
        <v>15</v>
      </c>
      <c r="M12" s="3">
        <v>455944</v>
      </c>
      <c r="N12" s="3">
        <v>1711480</v>
      </c>
      <c r="O12" s="3"/>
    </row>
    <row r="13" spans="1:15" x14ac:dyDescent="0.25">
      <c r="A13" s="3">
        <v>11</v>
      </c>
      <c r="B13" s="3" t="s">
        <v>42</v>
      </c>
      <c r="C13" s="3">
        <v>14</v>
      </c>
      <c r="D13" s="3">
        <v>9</v>
      </c>
      <c r="E13" s="3">
        <v>7</v>
      </c>
      <c r="F13" s="3" t="s">
        <v>17</v>
      </c>
      <c r="G13" s="3"/>
      <c r="H13" s="3" t="s">
        <v>18</v>
      </c>
      <c r="I13" s="3" t="s">
        <v>29</v>
      </c>
      <c r="J13" s="4">
        <v>40689</v>
      </c>
      <c r="K13" s="3"/>
      <c r="L13" s="3">
        <v>15</v>
      </c>
      <c r="M13" s="3">
        <v>455944</v>
      </c>
      <c r="N13" s="3">
        <v>1711480</v>
      </c>
      <c r="O13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sqref="A1:O3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/>
      <c r="B3" s="3"/>
      <c r="C3" s="3"/>
      <c r="D3" s="3"/>
      <c r="E3" s="8"/>
      <c r="F3" s="3"/>
      <c r="G3" s="6"/>
      <c r="H3" s="3" t="s">
        <v>18</v>
      </c>
      <c r="I3" s="3" t="s">
        <v>44</v>
      </c>
      <c r="J3" s="4">
        <v>40693</v>
      </c>
      <c r="K3" s="3"/>
      <c r="L3" s="3">
        <v>70</v>
      </c>
      <c r="M3" s="3"/>
      <c r="N3" s="3"/>
      <c r="O3" s="3"/>
    </row>
    <row r="5" spans="1:15" x14ac:dyDescent="0.25">
      <c r="I5" t="s">
        <v>45</v>
      </c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I5" sqref="I5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28</v>
      </c>
      <c r="C3" s="3">
        <v>45</v>
      </c>
      <c r="D3" s="3">
        <v>18</v>
      </c>
      <c r="E3" s="8">
        <v>10</v>
      </c>
      <c r="F3" s="3" t="s">
        <v>17</v>
      </c>
      <c r="G3" s="6"/>
      <c r="H3" s="3" t="s">
        <v>18</v>
      </c>
      <c r="I3" s="3" t="s">
        <v>44</v>
      </c>
      <c r="J3" s="4">
        <v>40693</v>
      </c>
      <c r="K3" s="3"/>
      <c r="L3" s="3">
        <v>72</v>
      </c>
      <c r="M3" s="3"/>
      <c r="N3" s="3"/>
      <c r="O3" s="3"/>
    </row>
    <row r="4" spans="1:15" x14ac:dyDescent="0.25">
      <c r="A4" s="3">
        <v>2</v>
      </c>
      <c r="B4" s="3" t="s">
        <v>28</v>
      </c>
      <c r="C4" s="3">
        <v>18</v>
      </c>
      <c r="D4" s="3">
        <v>12</v>
      </c>
      <c r="E4" s="3">
        <v>7</v>
      </c>
      <c r="F4" s="3" t="s">
        <v>17</v>
      </c>
      <c r="G4" s="3"/>
      <c r="H4" s="3" t="s">
        <v>18</v>
      </c>
      <c r="I4" s="3" t="s">
        <v>44</v>
      </c>
      <c r="J4" s="4">
        <v>40693</v>
      </c>
      <c r="K4" s="3"/>
      <c r="L4" s="3">
        <v>72</v>
      </c>
      <c r="M4" s="3"/>
      <c r="N4" s="3"/>
      <c r="O4" s="3"/>
    </row>
    <row r="5" spans="1:15" x14ac:dyDescent="0.25">
      <c r="A5" s="3">
        <v>3</v>
      </c>
      <c r="B5" s="3" t="s">
        <v>28</v>
      </c>
      <c r="C5" s="3">
        <v>20</v>
      </c>
      <c r="D5" s="3">
        <v>13</v>
      </c>
      <c r="E5" s="3">
        <v>7</v>
      </c>
      <c r="F5" s="3" t="s">
        <v>17</v>
      </c>
      <c r="G5" s="3"/>
      <c r="H5" s="3" t="s">
        <v>18</v>
      </c>
      <c r="I5" s="3" t="s">
        <v>44</v>
      </c>
      <c r="J5" s="4">
        <v>40693</v>
      </c>
      <c r="K5" s="3"/>
      <c r="L5" s="3">
        <v>72</v>
      </c>
      <c r="M5" s="3"/>
      <c r="N5" s="3"/>
      <c r="O5" s="3"/>
    </row>
    <row r="6" spans="1:15" x14ac:dyDescent="0.25">
      <c r="A6" s="3">
        <v>4</v>
      </c>
      <c r="B6" s="3" t="s">
        <v>28</v>
      </c>
      <c r="C6" s="3">
        <v>25</v>
      </c>
      <c r="D6" s="3">
        <v>15</v>
      </c>
      <c r="E6" s="3">
        <v>10</v>
      </c>
      <c r="F6" s="3" t="s">
        <v>17</v>
      </c>
      <c r="G6" s="3"/>
      <c r="H6" s="3" t="s">
        <v>18</v>
      </c>
      <c r="I6" s="3" t="s">
        <v>44</v>
      </c>
      <c r="J6" s="4">
        <v>40693</v>
      </c>
      <c r="K6" s="3"/>
      <c r="L6" s="3">
        <v>72</v>
      </c>
      <c r="M6" s="3"/>
      <c r="N6" s="3"/>
      <c r="O6" s="3"/>
    </row>
    <row r="7" spans="1:15" x14ac:dyDescent="0.25">
      <c r="A7" s="3">
        <v>5</v>
      </c>
      <c r="B7" s="3" t="s">
        <v>28</v>
      </c>
      <c r="C7" s="3">
        <v>20</v>
      </c>
      <c r="D7" s="3">
        <v>13</v>
      </c>
      <c r="E7" s="3">
        <v>9</v>
      </c>
      <c r="F7" s="3" t="s">
        <v>17</v>
      </c>
      <c r="G7" s="3"/>
      <c r="H7" s="3" t="s">
        <v>18</v>
      </c>
      <c r="I7" s="3" t="s">
        <v>44</v>
      </c>
      <c r="J7" s="4">
        <v>40693</v>
      </c>
      <c r="K7" s="3"/>
      <c r="L7" s="3">
        <v>72</v>
      </c>
      <c r="M7" s="3"/>
      <c r="N7" s="3"/>
      <c r="O7" s="3"/>
    </row>
    <row r="8" spans="1:15" x14ac:dyDescent="0.25">
      <c r="A8" s="3">
        <v>6</v>
      </c>
      <c r="B8" s="3" t="s">
        <v>28</v>
      </c>
      <c r="C8" s="3">
        <v>22</v>
      </c>
      <c r="D8" s="3">
        <v>13</v>
      </c>
      <c r="E8" s="3">
        <v>9</v>
      </c>
      <c r="F8" s="3" t="s">
        <v>17</v>
      </c>
      <c r="G8" s="3"/>
      <c r="H8" s="3" t="s">
        <v>18</v>
      </c>
      <c r="I8" s="3" t="s">
        <v>44</v>
      </c>
      <c r="J8" s="4">
        <v>40693</v>
      </c>
      <c r="K8" s="3"/>
      <c r="L8" s="3">
        <v>72</v>
      </c>
      <c r="M8" s="3"/>
      <c r="N8" s="3"/>
      <c r="O8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G27" sqref="G27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28</v>
      </c>
      <c r="C3" s="3">
        <v>40</v>
      </c>
      <c r="D3" s="3">
        <v>13</v>
      </c>
      <c r="E3" s="8">
        <v>9</v>
      </c>
      <c r="F3" s="3" t="s">
        <v>17</v>
      </c>
      <c r="G3" s="6"/>
      <c r="H3" s="3" t="s">
        <v>18</v>
      </c>
      <c r="I3" s="3" t="s">
        <v>44</v>
      </c>
      <c r="J3" s="4">
        <v>40693</v>
      </c>
      <c r="K3" s="3"/>
      <c r="L3" s="3">
        <v>73</v>
      </c>
      <c r="M3" s="3"/>
      <c r="N3" s="3"/>
      <c r="O3" s="3"/>
    </row>
    <row r="4" spans="1:15" x14ac:dyDescent="0.25">
      <c r="A4" s="3">
        <v>2</v>
      </c>
      <c r="B4" s="3" t="s">
        <v>46</v>
      </c>
      <c r="C4" s="3">
        <v>35</v>
      </c>
      <c r="D4" s="3">
        <v>15</v>
      </c>
      <c r="E4" s="3">
        <v>10</v>
      </c>
      <c r="F4" s="3" t="s">
        <v>17</v>
      </c>
      <c r="G4" s="3"/>
      <c r="H4" s="3" t="s">
        <v>18</v>
      </c>
      <c r="I4" s="3" t="s">
        <v>44</v>
      </c>
      <c r="J4" s="4">
        <v>40693</v>
      </c>
      <c r="K4" s="3"/>
      <c r="L4" s="3">
        <v>73</v>
      </c>
      <c r="M4" s="3"/>
      <c r="N4" s="3"/>
      <c r="O4" s="3"/>
    </row>
    <row r="5" spans="1:15" x14ac:dyDescent="0.25">
      <c r="A5" s="3">
        <v>3</v>
      </c>
      <c r="B5" s="3" t="s">
        <v>28</v>
      </c>
      <c r="C5" s="3">
        <v>40</v>
      </c>
      <c r="D5" s="3">
        <v>14</v>
      </c>
      <c r="E5" s="3">
        <v>10</v>
      </c>
      <c r="F5" s="3" t="s">
        <v>17</v>
      </c>
      <c r="G5" s="3"/>
      <c r="H5" s="3" t="s">
        <v>18</v>
      </c>
      <c r="I5" s="3" t="s">
        <v>44</v>
      </c>
      <c r="J5" s="4">
        <v>40693</v>
      </c>
      <c r="K5" s="3"/>
      <c r="L5" s="3">
        <v>73</v>
      </c>
      <c r="M5" s="3"/>
      <c r="N5" s="3"/>
      <c r="O5" s="3"/>
    </row>
    <row r="6" spans="1:15" x14ac:dyDescent="0.25">
      <c r="A6" s="3">
        <v>4</v>
      </c>
      <c r="B6" s="3" t="s">
        <v>28</v>
      </c>
      <c r="C6" s="3">
        <v>20</v>
      </c>
      <c r="D6" s="3">
        <v>5</v>
      </c>
      <c r="E6" s="3">
        <v>3</v>
      </c>
      <c r="F6" s="3" t="s">
        <v>17</v>
      </c>
      <c r="G6" s="3"/>
      <c r="H6" s="3" t="s">
        <v>18</v>
      </c>
      <c r="I6" s="3" t="s">
        <v>44</v>
      </c>
      <c r="J6" s="4">
        <v>40693</v>
      </c>
      <c r="K6" s="3"/>
      <c r="L6" s="3">
        <v>73</v>
      </c>
      <c r="M6" s="3"/>
      <c r="N6" s="3"/>
      <c r="O6" s="3"/>
    </row>
    <row r="7" spans="1:15" x14ac:dyDescent="0.25">
      <c r="A7" s="3">
        <v>5</v>
      </c>
      <c r="B7" s="3" t="s">
        <v>28</v>
      </c>
      <c r="C7" s="3">
        <v>35</v>
      </c>
      <c r="D7" s="3">
        <v>13</v>
      </c>
      <c r="E7" s="3">
        <v>10</v>
      </c>
      <c r="F7" s="3" t="s">
        <v>17</v>
      </c>
      <c r="G7" s="3"/>
      <c r="H7" s="3" t="s">
        <v>18</v>
      </c>
      <c r="I7" s="3" t="s">
        <v>44</v>
      </c>
      <c r="J7" s="4">
        <v>40693</v>
      </c>
      <c r="K7" s="3"/>
      <c r="L7" s="3">
        <v>73</v>
      </c>
      <c r="M7" s="3"/>
      <c r="N7" s="3"/>
      <c r="O7" s="3"/>
    </row>
    <row r="8" spans="1:15" x14ac:dyDescent="0.25">
      <c r="A8" s="3">
        <v>6</v>
      </c>
      <c r="B8" s="3" t="s">
        <v>28</v>
      </c>
      <c r="C8" s="3">
        <v>23.7</v>
      </c>
      <c r="D8" s="3">
        <v>12</v>
      </c>
      <c r="E8" s="3">
        <v>7</v>
      </c>
      <c r="F8" s="3" t="s">
        <v>17</v>
      </c>
      <c r="G8" s="3"/>
      <c r="H8" s="3" t="s">
        <v>18</v>
      </c>
      <c r="I8" s="3" t="s">
        <v>44</v>
      </c>
      <c r="J8" s="4">
        <v>40693</v>
      </c>
      <c r="K8" s="3"/>
      <c r="L8" s="3">
        <v>73</v>
      </c>
      <c r="M8" s="3"/>
      <c r="N8" s="3"/>
      <c r="O8" s="3"/>
    </row>
    <row r="9" spans="1:15" x14ac:dyDescent="0.25">
      <c r="A9" s="3">
        <v>7</v>
      </c>
      <c r="B9" s="3" t="s">
        <v>28</v>
      </c>
      <c r="C9" s="3">
        <v>28.5</v>
      </c>
      <c r="D9" s="3">
        <v>12</v>
      </c>
      <c r="E9" s="3">
        <v>7</v>
      </c>
      <c r="F9" s="3" t="s">
        <v>17</v>
      </c>
      <c r="G9" s="3"/>
      <c r="H9" s="3" t="s">
        <v>18</v>
      </c>
      <c r="I9" s="3" t="s">
        <v>44</v>
      </c>
      <c r="J9" s="4">
        <v>40693</v>
      </c>
      <c r="K9" s="3"/>
      <c r="L9" s="3">
        <v>73</v>
      </c>
      <c r="M9" s="3"/>
      <c r="N9" s="3"/>
      <c r="O9" s="3"/>
    </row>
    <row r="10" spans="1:15" x14ac:dyDescent="0.25">
      <c r="A10" s="3">
        <v>8</v>
      </c>
      <c r="B10" s="3" t="s">
        <v>28</v>
      </c>
      <c r="C10" s="3">
        <v>40</v>
      </c>
      <c r="D10" s="3">
        <v>13</v>
      </c>
      <c r="E10" s="3">
        <v>9</v>
      </c>
      <c r="F10" s="3" t="s">
        <v>17</v>
      </c>
      <c r="G10" s="3"/>
      <c r="H10" s="3" t="s">
        <v>18</v>
      </c>
      <c r="I10" s="3" t="s">
        <v>44</v>
      </c>
      <c r="J10" s="4">
        <v>40693</v>
      </c>
      <c r="K10" s="3"/>
      <c r="L10" s="3">
        <v>73</v>
      </c>
      <c r="M10" s="3"/>
      <c r="N10" s="3"/>
      <c r="O10" s="3"/>
    </row>
    <row r="11" spans="1:15" x14ac:dyDescent="0.25">
      <c r="A11" s="3">
        <v>9</v>
      </c>
      <c r="B11" s="3" t="s">
        <v>28</v>
      </c>
      <c r="C11" s="1">
        <v>24</v>
      </c>
      <c r="D11" s="1">
        <v>13</v>
      </c>
      <c r="E11" s="1">
        <v>9</v>
      </c>
      <c r="F11" s="3" t="s">
        <v>17</v>
      </c>
      <c r="G11" s="3"/>
      <c r="H11" s="3" t="s">
        <v>18</v>
      </c>
      <c r="I11" s="3" t="s">
        <v>44</v>
      </c>
      <c r="J11" s="4">
        <v>40693</v>
      </c>
      <c r="K11" s="3"/>
      <c r="L11" s="3">
        <v>73</v>
      </c>
      <c r="M11" s="3"/>
      <c r="N11" s="3"/>
      <c r="O11" s="3"/>
    </row>
    <row r="12" spans="1:15" x14ac:dyDescent="0.25">
      <c r="A12" s="3">
        <v>10</v>
      </c>
      <c r="B12" s="3" t="s">
        <v>28</v>
      </c>
      <c r="C12" s="3">
        <v>28</v>
      </c>
      <c r="D12" s="3">
        <v>14</v>
      </c>
      <c r="E12" s="3">
        <v>10</v>
      </c>
      <c r="F12" s="3" t="s">
        <v>17</v>
      </c>
      <c r="G12" s="3"/>
      <c r="H12" s="3" t="s">
        <v>18</v>
      </c>
      <c r="I12" s="3" t="s">
        <v>44</v>
      </c>
      <c r="J12" s="4">
        <v>40693</v>
      </c>
      <c r="K12" s="3"/>
      <c r="L12" s="3">
        <v>73</v>
      </c>
      <c r="M12" s="3"/>
      <c r="N12" s="3"/>
      <c r="O12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27" sqref="I27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27</v>
      </c>
      <c r="C3" s="3">
        <v>28</v>
      </c>
      <c r="D3" s="3">
        <v>15</v>
      </c>
      <c r="E3" s="8">
        <v>13</v>
      </c>
      <c r="F3" s="3" t="s">
        <v>17</v>
      </c>
      <c r="G3" s="6"/>
      <c r="H3" s="3" t="s">
        <v>18</v>
      </c>
      <c r="I3" s="3" t="s">
        <v>44</v>
      </c>
      <c r="J3" s="4">
        <v>40693</v>
      </c>
      <c r="K3" s="3"/>
      <c r="L3" s="3">
        <v>74</v>
      </c>
      <c r="M3" s="3"/>
      <c r="N3" s="3"/>
      <c r="O3" s="3"/>
    </row>
    <row r="4" spans="1:15" x14ac:dyDescent="0.25">
      <c r="A4" s="3">
        <v>2</v>
      </c>
      <c r="B4" s="3" t="s">
        <v>27</v>
      </c>
      <c r="C4" s="3">
        <v>19.8</v>
      </c>
      <c r="D4" s="3">
        <v>11</v>
      </c>
      <c r="E4" s="3">
        <v>9</v>
      </c>
      <c r="F4" s="3" t="s">
        <v>17</v>
      </c>
      <c r="G4" s="3"/>
      <c r="H4" s="3" t="s">
        <v>18</v>
      </c>
      <c r="I4" s="3" t="s">
        <v>44</v>
      </c>
      <c r="J4" s="4">
        <v>40693</v>
      </c>
      <c r="K4" s="3"/>
      <c r="L4" s="3">
        <v>74</v>
      </c>
      <c r="M4" s="3"/>
      <c r="N4" s="3"/>
      <c r="O4" s="3"/>
    </row>
    <row r="5" spans="1:15" x14ac:dyDescent="0.25">
      <c r="A5" s="3">
        <v>3</v>
      </c>
      <c r="B5" s="3" t="s">
        <v>27</v>
      </c>
      <c r="C5" s="3">
        <v>38.5</v>
      </c>
      <c r="D5" s="3">
        <v>18</v>
      </c>
      <c r="E5" s="3">
        <v>15</v>
      </c>
      <c r="F5" s="3" t="s">
        <v>17</v>
      </c>
      <c r="G5" s="3"/>
      <c r="H5" s="3" t="s">
        <v>18</v>
      </c>
      <c r="I5" s="3" t="s">
        <v>44</v>
      </c>
      <c r="J5" s="4">
        <v>40693</v>
      </c>
      <c r="K5" s="3"/>
      <c r="L5" s="3">
        <v>74</v>
      </c>
      <c r="M5" s="3"/>
      <c r="N5" s="3"/>
      <c r="O5" s="3"/>
    </row>
    <row r="6" spans="1:15" x14ac:dyDescent="0.25">
      <c r="A6" s="3">
        <v>4</v>
      </c>
      <c r="B6" s="3" t="s">
        <v>27</v>
      </c>
      <c r="C6" s="3">
        <v>32</v>
      </c>
      <c r="D6" s="3">
        <v>18</v>
      </c>
      <c r="E6" s="3">
        <v>16</v>
      </c>
      <c r="F6" s="3" t="s">
        <v>17</v>
      </c>
      <c r="G6" s="3"/>
      <c r="H6" s="3" t="s">
        <v>18</v>
      </c>
      <c r="I6" s="3" t="s">
        <v>44</v>
      </c>
      <c r="J6" s="4">
        <v>40693</v>
      </c>
      <c r="K6" s="3"/>
      <c r="L6" s="3">
        <v>74</v>
      </c>
      <c r="M6" s="3"/>
      <c r="N6" s="3"/>
      <c r="O6" s="3"/>
    </row>
    <row r="7" spans="1:15" x14ac:dyDescent="0.25">
      <c r="A7" s="3">
        <v>5</v>
      </c>
      <c r="B7" s="3" t="s">
        <v>27</v>
      </c>
      <c r="C7" s="3">
        <v>17</v>
      </c>
      <c r="D7" s="3">
        <v>11</v>
      </c>
      <c r="E7" s="3">
        <v>9</v>
      </c>
      <c r="F7" s="3" t="s">
        <v>17</v>
      </c>
      <c r="G7" s="3"/>
      <c r="H7" s="3" t="s">
        <v>18</v>
      </c>
      <c r="I7" s="3" t="s">
        <v>44</v>
      </c>
      <c r="J7" s="4">
        <v>40693</v>
      </c>
      <c r="K7" s="3"/>
      <c r="L7" s="3">
        <v>74</v>
      </c>
      <c r="M7" s="3"/>
      <c r="N7" s="3"/>
      <c r="O7" s="3"/>
    </row>
    <row r="8" spans="1:15" x14ac:dyDescent="0.25">
      <c r="A8" s="3">
        <v>6</v>
      </c>
      <c r="B8" s="3" t="s">
        <v>27</v>
      </c>
      <c r="C8" s="3">
        <v>10.8</v>
      </c>
      <c r="D8" s="3">
        <v>7</v>
      </c>
      <c r="E8" s="3">
        <v>5</v>
      </c>
      <c r="F8" s="3" t="s">
        <v>17</v>
      </c>
      <c r="G8" s="3"/>
      <c r="H8" s="3" t="s">
        <v>18</v>
      </c>
      <c r="I8" s="3" t="s">
        <v>44</v>
      </c>
      <c r="J8" s="4">
        <v>40693</v>
      </c>
      <c r="K8" s="3"/>
      <c r="L8" s="3">
        <v>74</v>
      </c>
      <c r="M8" s="3"/>
      <c r="N8" s="3"/>
      <c r="O8" s="3"/>
    </row>
    <row r="9" spans="1:15" x14ac:dyDescent="0.25">
      <c r="A9" s="3">
        <v>7</v>
      </c>
      <c r="B9" s="3" t="s">
        <v>27</v>
      </c>
      <c r="C9" s="3">
        <v>22</v>
      </c>
      <c r="D9" s="3">
        <v>13</v>
      </c>
      <c r="E9" s="3">
        <v>10</v>
      </c>
      <c r="F9" s="3" t="s">
        <v>17</v>
      </c>
      <c r="G9" s="3"/>
      <c r="H9" s="3" t="s">
        <v>18</v>
      </c>
      <c r="I9" s="3" t="s">
        <v>44</v>
      </c>
      <c r="J9" s="4">
        <v>40693</v>
      </c>
      <c r="K9" s="3"/>
      <c r="L9" s="3">
        <v>74</v>
      </c>
      <c r="M9" s="3"/>
      <c r="N9" s="3"/>
      <c r="O9" s="3"/>
    </row>
    <row r="10" spans="1:15" x14ac:dyDescent="0.25">
      <c r="A10" s="3">
        <v>8</v>
      </c>
      <c r="B10" s="3" t="s">
        <v>27</v>
      </c>
      <c r="C10" s="3">
        <v>20</v>
      </c>
      <c r="D10" s="3">
        <v>12</v>
      </c>
      <c r="E10" s="3">
        <v>9</v>
      </c>
      <c r="F10" s="3" t="s">
        <v>17</v>
      </c>
      <c r="G10" s="3"/>
      <c r="H10" s="3" t="s">
        <v>18</v>
      </c>
      <c r="I10" s="3" t="s">
        <v>44</v>
      </c>
      <c r="J10" s="4">
        <v>40693</v>
      </c>
      <c r="K10" s="3"/>
      <c r="L10" s="3">
        <v>74</v>
      </c>
      <c r="M10" s="3"/>
      <c r="N10" s="3"/>
      <c r="O10" s="3"/>
    </row>
    <row r="11" spans="1:15" x14ac:dyDescent="0.25">
      <c r="A11" s="3">
        <v>9</v>
      </c>
      <c r="B11" s="3" t="s">
        <v>27</v>
      </c>
      <c r="C11" s="7">
        <v>29.2</v>
      </c>
      <c r="D11" s="7">
        <v>15</v>
      </c>
      <c r="E11" s="7">
        <v>12</v>
      </c>
      <c r="F11" s="3" t="s">
        <v>17</v>
      </c>
      <c r="G11" s="3"/>
      <c r="H11" s="3" t="s">
        <v>18</v>
      </c>
      <c r="I11" s="3" t="s">
        <v>44</v>
      </c>
      <c r="J11" s="4">
        <v>40693</v>
      </c>
      <c r="K11" s="3"/>
      <c r="L11" s="3">
        <v>74</v>
      </c>
      <c r="M11" s="3"/>
      <c r="N11" s="3"/>
      <c r="O11" s="3"/>
    </row>
    <row r="12" spans="1:15" x14ac:dyDescent="0.25">
      <c r="A12" s="3">
        <v>10</v>
      </c>
      <c r="B12" s="3" t="s">
        <v>27</v>
      </c>
      <c r="C12" s="3">
        <v>23</v>
      </c>
      <c r="D12" s="3">
        <v>13</v>
      </c>
      <c r="E12" s="3">
        <v>10</v>
      </c>
      <c r="F12" s="3" t="s">
        <v>17</v>
      </c>
      <c r="G12" s="3"/>
      <c r="H12" s="3" t="s">
        <v>18</v>
      </c>
      <c r="I12" s="3" t="s">
        <v>44</v>
      </c>
      <c r="J12" s="4">
        <v>40693</v>
      </c>
      <c r="K12" s="3"/>
      <c r="L12" s="3">
        <v>74</v>
      </c>
      <c r="M12" s="3"/>
      <c r="N12" s="3"/>
      <c r="O12" s="3"/>
    </row>
    <row r="13" spans="1:15" x14ac:dyDescent="0.25">
      <c r="A13" s="3">
        <v>11</v>
      </c>
      <c r="B13" s="3" t="s">
        <v>27</v>
      </c>
      <c r="C13" s="3">
        <v>26</v>
      </c>
      <c r="D13" s="3">
        <v>14</v>
      </c>
      <c r="E13" s="3">
        <v>10</v>
      </c>
      <c r="F13" s="3" t="s">
        <v>17</v>
      </c>
      <c r="G13" s="3"/>
      <c r="H13" s="3" t="s">
        <v>18</v>
      </c>
      <c r="I13" s="3" t="s">
        <v>44</v>
      </c>
      <c r="J13" s="4">
        <v>40693</v>
      </c>
      <c r="K13" s="3"/>
      <c r="L13" s="3">
        <v>74</v>
      </c>
      <c r="M13" s="3"/>
      <c r="N13" s="3"/>
      <c r="O13" s="3"/>
    </row>
    <row r="14" spans="1:15" x14ac:dyDescent="0.25">
      <c r="A14" s="3">
        <v>12</v>
      </c>
      <c r="B14" s="3" t="s">
        <v>27</v>
      </c>
      <c r="C14" s="3">
        <v>20.3</v>
      </c>
      <c r="D14" s="3">
        <v>13</v>
      </c>
      <c r="E14" s="3">
        <v>10</v>
      </c>
      <c r="F14" s="3" t="s">
        <v>17</v>
      </c>
      <c r="G14" s="3"/>
      <c r="H14" s="3" t="s">
        <v>18</v>
      </c>
      <c r="I14" s="3" t="s">
        <v>44</v>
      </c>
      <c r="J14" s="4">
        <v>40693</v>
      </c>
      <c r="K14" s="3"/>
      <c r="L14" s="3">
        <v>74</v>
      </c>
      <c r="M14" s="3"/>
      <c r="N14" s="3"/>
      <c r="O14" s="3"/>
    </row>
    <row r="15" spans="1:15" x14ac:dyDescent="0.25">
      <c r="A15" s="3">
        <v>13</v>
      </c>
      <c r="B15" s="3" t="s">
        <v>27</v>
      </c>
      <c r="C15" s="3">
        <v>20.3</v>
      </c>
      <c r="D15" s="3">
        <v>13</v>
      </c>
      <c r="E15" s="3">
        <v>9</v>
      </c>
      <c r="F15" s="3" t="s">
        <v>17</v>
      </c>
      <c r="G15" s="3"/>
      <c r="H15" s="3" t="s">
        <v>18</v>
      </c>
      <c r="I15" s="3" t="s">
        <v>44</v>
      </c>
      <c r="J15" s="4">
        <v>40693</v>
      </c>
      <c r="K15" s="3"/>
      <c r="L15" s="3">
        <v>74</v>
      </c>
      <c r="M15" s="3"/>
      <c r="N15" s="3"/>
      <c r="O15" s="3"/>
    </row>
    <row r="16" spans="1:15" x14ac:dyDescent="0.25">
      <c r="A16" s="3">
        <v>14</v>
      </c>
      <c r="B16" s="3" t="s">
        <v>27</v>
      </c>
      <c r="C16" s="3">
        <v>15.8</v>
      </c>
      <c r="D16" s="3">
        <v>11</v>
      </c>
      <c r="E16" s="3">
        <v>8</v>
      </c>
      <c r="F16" s="3" t="s">
        <v>17</v>
      </c>
      <c r="G16" s="3"/>
      <c r="H16" s="3" t="s">
        <v>18</v>
      </c>
      <c r="I16" s="3" t="s">
        <v>44</v>
      </c>
      <c r="J16" s="4">
        <v>40693</v>
      </c>
      <c r="K16" s="3"/>
      <c r="L16" s="3">
        <v>74</v>
      </c>
      <c r="M16" s="3"/>
      <c r="N16" s="3"/>
      <c r="O16" s="3"/>
    </row>
    <row r="17" spans="1:15" x14ac:dyDescent="0.25">
      <c r="A17" s="3">
        <v>15</v>
      </c>
      <c r="B17" s="3" t="s">
        <v>27</v>
      </c>
      <c r="C17" s="3">
        <v>23.4</v>
      </c>
      <c r="D17" s="3">
        <v>13</v>
      </c>
      <c r="E17" s="3">
        <v>9</v>
      </c>
      <c r="F17" s="3" t="s">
        <v>17</v>
      </c>
      <c r="G17" s="3"/>
      <c r="H17" s="3" t="s">
        <v>18</v>
      </c>
      <c r="I17" s="3" t="s">
        <v>44</v>
      </c>
      <c r="J17" s="4">
        <v>40693</v>
      </c>
      <c r="K17" s="3"/>
      <c r="L17" s="3">
        <v>74</v>
      </c>
      <c r="M17" s="3"/>
      <c r="N17" s="3"/>
      <c r="O17" s="3"/>
    </row>
    <row r="18" spans="1:15" x14ac:dyDescent="0.25">
      <c r="A18" s="3">
        <v>16</v>
      </c>
      <c r="B18" s="3" t="s">
        <v>16</v>
      </c>
      <c r="C18" s="3">
        <v>16.899999999999999</v>
      </c>
      <c r="D18" s="3">
        <v>10</v>
      </c>
      <c r="E18" s="3">
        <v>8</v>
      </c>
      <c r="F18" s="3" t="s">
        <v>17</v>
      </c>
      <c r="G18" s="3"/>
      <c r="H18" s="3" t="s">
        <v>18</v>
      </c>
      <c r="I18" s="3" t="s">
        <v>44</v>
      </c>
      <c r="J18" s="4">
        <v>40693</v>
      </c>
      <c r="K18" s="3"/>
      <c r="L18" s="3">
        <v>74</v>
      </c>
      <c r="M18" s="3"/>
      <c r="N18" s="3"/>
      <c r="O18" s="3"/>
    </row>
    <row r="19" spans="1:15" x14ac:dyDescent="0.25">
      <c r="A19" s="3">
        <v>17</v>
      </c>
      <c r="B19" s="3" t="s">
        <v>16</v>
      </c>
      <c r="C19" s="3">
        <v>15.3</v>
      </c>
      <c r="D19" s="3">
        <v>10</v>
      </c>
      <c r="E19" s="3">
        <v>8</v>
      </c>
      <c r="F19" s="3" t="s">
        <v>17</v>
      </c>
      <c r="G19" s="3"/>
      <c r="H19" s="3" t="s">
        <v>18</v>
      </c>
      <c r="I19" s="3" t="s">
        <v>44</v>
      </c>
      <c r="J19" s="4">
        <v>40693</v>
      </c>
      <c r="K19" s="3"/>
      <c r="L19" s="3">
        <v>74</v>
      </c>
      <c r="M19" s="3"/>
      <c r="N19" s="3"/>
      <c r="O19" s="3"/>
    </row>
    <row r="20" spans="1:15" x14ac:dyDescent="0.25">
      <c r="A20" s="3">
        <v>18</v>
      </c>
      <c r="B20" s="3" t="s">
        <v>16</v>
      </c>
      <c r="C20" s="3">
        <v>12.2</v>
      </c>
      <c r="D20" s="3">
        <v>9</v>
      </c>
      <c r="E20" s="3">
        <v>7</v>
      </c>
      <c r="F20" s="3" t="s">
        <v>17</v>
      </c>
      <c r="G20" s="3"/>
      <c r="H20" s="3" t="s">
        <v>18</v>
      </c>
      <c r="I20" s="3" t="s">
        <v>44</v>
      </c>
      <c r="J20" s="4">
        <v>40693</v>
      </c>
      <c r="K20" s="3"/>
      <c r="L20" s="3">
        <v>74</v>
      </c>
      <c r="M20" s="3"/>
      <c r="N20" s="3"/>
      <c r="O20" s="3"/>
    </row>
    <row r="21" spans="1:15" x14ac:dyDescent="0.25">
      <c r="A21" s="3">
        <v>19</v>
      </c>
      <c r="B21" s="3" t="s">
        <v>47</v>
      </c>
      <c r="C21" s="3">
        <v>11.5</v>
      </c>
      <c r="D21" s="3">
        <v>7</v>
      </c>
      <c r="E21" s="3">
        <v>3</v>
      </c>
      <c r="F21" s="3" t="s">
        <v>17</v>
      </c>
      <c r="G21" s="3"/>
      <c r="H21" s="3" t="s">
        <v>18</v>
      </c>
      <c r="I21" s="3" t="s">
        <v>44</v>
      </c>
      <c r="J21" s="4">
        <v>40693</v>
      </c>
      <c r="K21" s="3"/>
      <c r="L21" s="3">
        <v>74</v>
      </c>
      <c r="M21" s="3"/>
      <c r="N21" s="3"/>
      <c r="O21" s="3"/>
    </row>
    <row r="22" spans="1:15" x14ac:dyDescent="0.25">
      <c r="A22" s="3">
        <v>20</v>
      </c>
      <c r="B22" s="3" t="s">
        <v>47</v>
      </c>
      <c r="C22" s="3">
        <v>15.5</v>
      </c>
      <c r="D22" s="3">
        <v>8</v>
      </c>
      <c r="E22" s="3">
        <v>5</v>
      </c>
      <c r="F22" s="3" t="s">
        <v>17</v>
      </c>
      <c r="G22" s="3"/>
      <c r="H22" s="3" t="s">
        <v>18</v>
      </c>
      <c r="I22" s="3" t="s">
        <v>44</v>
      </c>
      <c r="J22" s="4">
        <v>40693</v>
      </c>
      <c r="K22" s="3"/>
      <c r="L22" s="3">
        <v>74</v>
      </c>
      <c r="M22" s="3"/>
      <c r="N22" s="3"/>
      <c r="O22" s="3"/>
    </row>
    <row r="23" spans="1:15" x14ac:dyDescent="0.25">
      <c r="A23" s="3">
        <v>21</v>
      </c>
      <c r="B23" s="3" t="s">
        <v>16</v>
      </c>
      <c r="C23" s="3">
        <v>20</v>
      </c>
      <c r="D23" s="3">
        <v>13</v>
      </c>
      <c r="E23" s="3">
        <v>10</v>
      </c>
      <c r="F23" s="3" t="s">
        <v>17</v>
      </c>
      <c r="G23" s="3"/>
      <c r="H23" s="3" t="s">
        <v>18</v>
      </c>
      <c r="I23" s="3" t="s">
        <v>44</v>
      </c>
      <c r="J23" s="4">
        <v>40693</v>
      </c>
      <c r="K23" s="3"/>
      <c r="L23" s="3">
        <v>74</v>
      </c>
      <c r="M23" s="3"/>
      <c r="N23" s="3"/>
      <c r="O23" s="3"/>
    </row>
    <row r="24" spans="1:15" x14ac:dyDescent="0.25">
      <c r="A24" s="3">
        <v>22</v>
      </c>
      <c r="B24" s="3" t="s">
        <v>47</v>
      </c>
      <c r="C24" s="3">
        <v>18</v>
      </c>
      <c r="D24" s="3">
        <v>15</v>
      </c>
      <c r="E24" s="3">
        <v>11</v>
      </c>
      <c r="F24" s="3" t="s">
        <v>17</v>
      </c>
      <c r="G24" s="3"/>
      <c r="H24" s="3" t="s">
        <v>18</v>
      </c>
      <c r="I24" s="3" t="s">
        <v>44</v>
      </c>
      <c r="J24" s="4">
        <v>40693</v>
      </c>
      <c r="K24" s="3"/>
      <c r="L24" s="3">
        <v>74</v>
      </c>
      <c r="M24" s="3"/>
      <c r="N24" s="3"/>
      <c r="O24" s="3"/>
    </row>
    <row r="25" spans="1:15" x14ac:dyDescent="0.25">
      <c r="A25" s="3">
        <v>23</v>
      </c>
      <c r="B25" s="3" t="s">
        <v>47</v>
      </c>
      <c r="C25" s="3">
        <v>13</v>
      </c>
      <c r="D25" s="3">
        <v>10</v>
      </c>
      <c r="E25" s="3">
        <v>9</v>
      </c>
      <c r="F25" s="3" t="s">
        <v>17</v>
      </c>
      <c r="G25" s="3"/>
      <c r="H25" s="3" t="s">
        <v>18</v>
      </c>
      <c r="I25" s="3" t="s">
        <v>44</v>
      </c>
      <c r="J25" s="4">
        <v>40693</v>
      </c>
      <c r="K25" s="3"/>
      <c r="L25" s="3">
        <v>74</v>
      </c>
      <c r="M25" s="3"/>
      <c r="N25" s="3"/>
      <c r="O25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27</v>
      </c>
      <c r="C3" s="3">
        <v>30</v>
      </c>
      <c r="D3" s="3">
        <v>20</v>
      </c>
      <c r="E3" s="8">
        <v>18</v>
      </c>
      <c r="F3" s="3" t="s">
        <v>17</v>
      </c>
      <c r="G3" s="6"/>
      <c r="H3" s="3" t="s">
        <v>18</v>
      </c>
      <c r="I3" s="3" t="s">
        <v>48</v>
      </c>
      <c r="J3" s="4">
        <v>40693</v>
      </c>
      <c r="K3" s="3"/>
      <c r="L3" s="3">
        <v>75</v>
      </c>
      <c r="M3" s="3"/>
      <c r="N3" s="3"/>
      <c r="O3" s="3"/>
    </row>
    <row r="4" spans="1:15" x14ac:dyDescent="0.25">
      <c r="A4" s="3">
        <v>2</v>
      </c>
      <c r="B4" s="3" t="s">
        <v>27</v>
      </c>
      <c r="C4" s="3">
        <v>23.2</v>
      </c>
      <c r="D4" s="3">
        <v>15</v>
      </c>
      <c r="E4" s="3">
        <v>10</v>
      </c>
      <c r="F4" s="3" t="s">
        <v>17</v>
      </c>
      <c r="G4" s="3"/>
      <c r="H4" s="3" t="s">
        <v>18</v>
      </c>
      <c r="I4" s="3" t="s">
        <v>48</v>
      </c>
      <c r="J4" s="4">
        <v>40693</v>
      </c>
      <c r="K4" s="3"/>
      <c r="L4" s="3">
        <v>75</v>
      </c>
      <c r="M4" s="3"/>
      <c r="N4" s="3"/>
      <c r="O4" s="3"/>
    </row>
    <row r="5" spans="1:15" x14ac:dyDescent="0.25">
      <c r="A5" s="3">
        <v>3</v>
      </c>
      <c r="B5" s="3" t="s">
        <v>47</v>
      </c>
      <c r="C5" s="3">
        <v>11.9</v>
      </c>
      <c r="D5" s="3">
        <v>8</v>
      </c>
      <c r="E5" s="3">
        <v>5</v>
      </c>
      <c r="F5" s="3" t="s">
        <v>17</v>
      </c>
      <c r="G5" s="3"/>
      <c r="H5" s="3" t="s">
        <v>18</v>
      </c>
      <c r="I5" s="3" t="s">
        <v>48</v>
      </c>
      <c r="J5" s="4">
        <v>40693</v>
      </c>
      <c r="K5" s="3"/>
      <c r="L5" s="3">
        <v>75</v>
      </c>
      <c r="M5" s="3"/>
      <c r="N5" s="3"/>
      <c r="O5" s="3"/>
    </row>
    <row r="6" spans="1:15" x14ac:dyDescent="0.25">
      <c r="A6" s="3">
        <v>4</v>
      </c>
      <c r="B6" s="3" t="s">
        <v>28</v>
      </c>
      <c r="C6" s="3">
        <v>10.5</v>
      </c>
      <c r="D6" s="3">
        <v>9</v>
      </c>
      <c r="E6" s="3">
        <v>5</v>
      </c>
      <c r="F6" s="3" t="s">
        <v>17</v>
      </c>
      <c r="G6" s="3"/>
      <c r="H6" s="3" t="s">
        <v>18</v>
      </c>
      <c r="I6" s="3" t="s">
        <v>48</v>
      </c>
      <c r="J6" s="4">
        <v>40693</v>
      </c>
      <c r="K6" s="3"/>
      <c r="L6" s="3">
        <v>75</v>
      </c>
      <c r="M6" s="3"/>
      <c r="N6" s="3"/>
      <c r="O6" s="3"/>
    </row>
    <row r="7" spans="1:15" x14ac:dyDescent="0.25">
      <c r="A7" s="3">
        <v>5</v>
      </c>
      <c r="B7" s="3" t="s">
        <v>47</v>
      </c>
      <c r="C7" s="3">
        <v>10.8</v>
      </c>
      <c r="D7" s="3">
        <v>8</v>
      </c>
      <c r="E7" s="3">
        <v>5</v>
      </c>
      <c r="F7" s="3" t="s">
        <v>17</v>
      </c>
      <c r="G7" s="3"/>
      <c r="H7" s="3" t="s">
        <v>18</v>
      </c>
      <c r="I7" s="3" t="s">
        <v>48</v>
      </c>
      <c r="J7" s="4">
        <v>40693</v>
      </c>
      <c r="K7" s="3"/>
      <c r="L7" s="3">
        <v>75</v>
      </c>
      <c r="M7" s="3"/>
      <c r="N7" s="3"/>
      <c r="O7" s="3"/>
    </row>
    <row r="8" spans="1:15" x14ac:dyDescent="0.25">
      <c r="A8" s="3">
        <v>6</v>
      </c>
      <c r="B8" s="3" t="s">
        <v>47</v>
      </c>
      <c r="C8" s="3">
        <v>12.2</v>
      </c>
      <c r="D8" s="3">
        <v>8</v>
      </c>
      <c r="E8" s="3">
        <v>6</v>
      </c>
      <c r="F8" s="3" t="s">
        <v>17</v>
      </c>
      <c r="G8" s="3"/>
      <c r="H8" s="3" t="s">
        <v>18</v>
      </c>
      <c r="I8" s="3" t="s">
        <v>48</v>
      </c>
      <c r="J8" s="4">
        <v>40693</v>
      </c>
      <c r="K8" s="3"/>
      <c r="L8" s="3">
        <v>75</v>
      </c>
      <c r="M8" s="3"/>
      <c r="N8" s="3"/>
      <c r="O8" s="3"/>
    </row>
    <row r="9" spans="1:15" x14ac:dyDescent="0.25">
      <c r="A9" s="3">
        <v>7</v>
      </c>
      <c r="B9" s="3" t="s">
        <v>28</v>
      </c>
      <c r="C9" s="3">
        <v>11</v>
      </c>
      <c r="D9" s="3">
        <v>9</v>
      </c>
      <c r="E9" s="3">
        <v>7</v>
      </c>
      <c r="F9" s="3" t="s">
        <v>17</v>
      </c>
      <c r="G9" s="3"/>
      <c r="H9" s="3" t="s">
        <v>18</v>
      </c>
      <c r="I9" s="3" t="s">
        <v>48</v>
      </c>
      <c r="J9" s="4">
        <v>40693</v>
      </c>
      <c r="K9" s="3"/>
      <c r="L9" s="3">
        <v>75</v>
      </c>
      <c r="M9" s="3"/>
      <c r="N9" s="3"/>
      <c r="O9" s="3"/>
    </row>
    <row r="10" spans="1:15" x14ac:dyDescent="0.25">
      <c r="A10" s="3">
        <v>8</v>
      </c>
      <c r="B10" s="3" t="s">
        <v>47</v>
      </c>
      <c r="C10" s="3">
        <v>14.5</v>
      </c>
      <c r="D10" s="3">
        <v>8.5</v>
      </c>
      <c r="E10" s="3">
        <v>6</v>
      </c>
      <c r="F10" s="3" t="s">
        <v>17</v>
      </c>
      <c r="G10" s="3"/>
      <c r="H10" s="3" t="s">
        <v>18</v>
      </c>
      <c r="I10" s="3" t="s">
        <v>48</v>
      </c>
      <c r="J10" s="4">
        <v>40693</v>
      </c>
      <c r="K10" s="3"/>
      <c r="L10" s="3">
        <v>75</v>
      </c>
      <c r="M10" s="3"/>
      <c r="N10" s="3"/>
      <c r="O10" s="3"/>
    </row>
    <row r="11" spans="1:15" x14ac:dyDescent="0.25">
      <c r="A11" s="3">
        <v>9</v>
      </c>
      <c r="B11" s="3" t="s">
        <v>16</v>
      </c>
      <c r="C11" s="7">
        <v>14</v>
      </c>
      <c r="D11" s="7">
        <v>10</v>
      </c>
      <c r="E11" s="7">
        <v>8</v>
      </c>
      <c r="F11" s="3" t="s">
        <v>17</v>
      </c>
      <c r="G11" s="3"/>
      <c r="H11" s="3" t="s">
        <v>18</v>
      </c>
      <c r="I11" s="3" t="s">
        <v>48</v>
      </c>
      <c r="J11" s="4">
        <v>40693</v>
      </c>
      <c r="K11" s="3"/>
      <c r="L11" s="3">
        <v>75</v>
      </c>
      <c r="M11" s="3"/>
      <c r="N11" s="3"/>
      <c r="O11" s="3"/>
    </row>
    <row r="12" spans="1:15" x14ac:dyDescent="0.25">
      <c r="A12" s="3">
        <v>10</v>
      </c>
      <c r="B12" s="3" t="s">
        <v>16</v>
      </c>
      <c r="C12" s="3">
        <v>11.5</v>
      </c>
      <c r="D12" s="3">
        <v>9</v>
      </c>
      <c r="E12" s="3">
        <v>7</v>
      </c>
      <c r="F12" s="3" t="s">
        <v>17</v>
      </c>
      <c r="G12" s="3"/>
      <c r="H12" s="3" t="s">
        <v>18</v>
      </c>
      <c r="I12" s="3" t="s">
        <v>48</v>
      </c>
      <c r="J12" s="4">
        <v>40693</v>
      </c>
      <c r="K12" s="3"/>
      <c r="L12" s="3">
        <v>75</v>
      </c>
      <c r="M12" s="3"/>
      <c r="N12" s="3"/>
      <c r="O12" s="3"/>
    </row>
    <row r="13" spans="1:15" x14ac:dyDescent="0.25">
      <c r="A13" s="3">
        <v>11</v>
      </c>
      <c r="B13" s="3" t="s">
        <v>16</v>
      </c>
      <c r="C13" s="3">
        <v>12.8</v>
      </c>
      <c r="D13" s="3">
        <v>9</v>
      </c>
      <c r="E13" s="3">
        <v>7</v>
      </c>
      <c r="F13" s="3" t="s">
        <v>17</v>
      </c>
      <c r="G13" s="3"/>
      <c r="H13" s="3" t="s">
        <v>18</v>
      </c>
      <c r="I13" s="3" t="s">
        <v>48</v>
      </c>
      <c r="J13" s="4">
        <v>40693</v>
      </c>
      <c r="K13" s="3"/>
      <c r="L13" s="3">
        <v>75</v>
      </c>
      <c r="M13" s="3"/>
      <c r="N13" s="3"/>
      <c r="O13" s="3"/>
    </row>
    <row r="14" spans="1:15" x14ac:dyDescent="0.25">
      <c r="A14" s="3">
        <v>12</v>
      </c>
      <c r="B14" s="3" t="s">
        <v>27</v>
      </c>
      <c r="C14" s="3">
        <v>30.4</v>
      </c>
      <c r="D14" s="3">
        <v>20</v>
      </c>
      <c r="E14" s="3">
        <v>18</v>
      </c>
      <c r="F14" s="3" t="s">
        <v>17</v>
      </c>
      <c r="G14" s="3"/>
      <c r="H14" s="3" t="s">
        <v>18</v>
      </c>
      <c r="I14" s="3" t="s">
        <v>48</v>
      </c>
      <c r="J14" s="4">
        <v>40693</v>
      </c>
      <c r="K14" s="3"/>
      <c r="L14" s="3">
        <v>75</v>
      </c>
      <c r="M14" s="3"/>
      <c r="N14" s="3"/>
      <c r="O14" s="3"/>
    </row>
    <row r="15" spans="1:15" x14ac:dyDescent="0.25">
      <c r="A15" s="3">
        <v>13</v>
      </c>
      <c r="B15" s="3" t="s">
        <v>27</v>
      </c>
      <c r="C15" s="3">
        <v>30</v>
      </c>
      <c r="D15" s="3">
        <v>20</v>
      </c>
      <c r="E15" s="3">
        <v>17</v>
      </c>
      <c r="F15" s="3" t="s">
        <v>17</v>
      </c>
      <c r="G15" s="3"/>
      <c r="H15" s="3" t="s">
        <v>18</v>
      </c>
      <c r="I15" s="3" t="s">
        <v>48</v>
      </c>
      <c r="J15" s="4">
        <v>40693</v>
      </c>
      <c r="K15" s="3"/>
      <c r="L15" s="3">
        <v>75</v>
      </c>
      <c r="M15" s="3"/>
      <c r="N15" s="3"/>
      <c r="O15" s="3"/>
    </row>
    <row r="16" spans="1:15" x14ac:dyDescent="0.25">
      <c r="A16" s="3">
        <v>14</v>
      </c>
      <c r="B16" s="3" t="s">
        <v>16</v>
      </c>
      <c r="C16" s="3">
        <v>14</v>
      </c>
      <c r="D16" s="3">
        <v>10</v>
      </c>
      <c r="E16" s="3">
        <v>7</v>
      </c>
      <c r="F16" s="3" t="s">
        <v>17</v>
      </c>
      <c r="G16" s="3"/>
      <c r="H16" s="3" t="s">
        <v>18</v>
      </c>
      <c r="I16" s="3" t="s">
        <v>48</v>
      </c>
      <c r="J16" s="4">
        <v>40693</v>
      </c>
      <c r="K16" s="3"/>
      <c r="L16" s="3">
        <v>75</v>
      </c>
      <c r="M16" s="3"/>
      <c r="N16" s="3"/>
      <c r="O16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F5" sqref="F5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27</v>
      </c>
      <c r="C3" s="3">
        <v>47.5</v>
      </c>
      <c r="D3" s="3">
        <v>15</v>
      </c>
      <c r="E3" s="8">
        <v>7</v>
      </c>
      <c r="F3" s="3" t="s">
        <v>17</v>
      </c>
      <c r="G3" s="6"/>
      <c r="H3" s="3" t="s">
        <v>18</v>
      </c>
      <c r="I3" s="3" t="s">
        <v>48</v>
      </c>
      <c r="J3" s="4">
        <v>40693</v>
      </c>
      <c r="K3" s="3"/>
      <c r="L3" s="3">
        <v>76</v>
      </c>
      <c r="M3" s="3"/>
      <c r="N3" s="3"/>
      <c r="O3" s="3"/>
    </row>
    <row r="4" spans="1:15" x14ac:dyDescent="0.25">
      <c r="A4" s="3">
        <v>2</v>
      </c>
      <c r="B4" s="3" t="s">
        <v>47</v>
      </c>
      <c r="C4" s="3">
        <v>30.5</v>
      </c>
      <c r="D4" s="3">
        <v>12</v>
      </c>
      <c r="E4" s="3">
        <v>8</v>
      </c>
      <c r="F4" s="3" t="s">
        <v>17</v>
      </c>
      <c r="G4" s="3"/>
      <c r="H4" s="3" t="s">
        <v>18</v>
      </c>
      <c r="I4" s="3" t="s">
        <v>48</v>
      </c>
      <c r="J4" s="4">
        <v>40693</v>
      </c>
      <c r="K4" s="3"/>
      <c r="L4" s="3">
        <v>76</v>
      </c>
      <c r="M4" s="3"/>
      <c r="N4" s="3"/>
      <c r="O4" s="3"/>
    </row>
    <row r="5" spans="1:15" x14ac:dyDescent="0.25">
      <c r="A5" s="3">
        <v>3</v>
      </c>
      <c r="B5" s="3" t="s">
        <v>27</v>
      </c>
      <c r="C5" s="3">
        <v>31.3</v>
      </c>
      <c r="D5" s="3">
        <v>12</v>
      </c>
      <c r="E5" s="3">
        <v>10</v>
      </c>
      <c r="F5" s="3" t="s">
        <v>17</v>
      </c>
      <c r="G5" s="3"/>
      <c r="H5" s="3" t="s">
        <v>18</v>
      </c>
      <c r="I5" s="3" t="s">
        <v>48</v>
      </c>
      <c r="J5" s="4">
        <v>40693</v>
      </c>
      <c r="K5" s="3"/>
      <c r="L5" s="3">
        <v>76</v>
      </c>
      <c r="M5" s="3"/>
      <c r="N5" s="3"/>
      <c r="O5" s="3"/>
    </row>
    <row r="6" spans="1:15" x14ac:dyDescent="0.25">
      <c r="A6" s="3">
        <v>4</v>
      </c>
      <c r="B6" s="3" t="s">
        <v>49</v>
      </c>
      <c r="C6" s="3">
        <v>60</v>
      </c>
      <c r="D6" s="3">
        <v>20</v>
      </c>
      <c r="E6" s="3">
        <v>15</v>
      </c>
      <c r="F6" s="3" t="s">
        <v>17</v>
      </c>
      <c r="G6" s="3"/>
      <c r="H6" s="3" t="s">
        <v>18</v>
      </c>
      <c r="I6" s="3" t="s">
        <v>48</v>
      </c>
      <c r="J6" s="4">
        <v>40693</v>
      </c>
      <c r="K6" s="3"/>
      <c r="L6" s="3">
        <v>76</v>
      </c>
      <c r="M6" s="3"/>
      <c r="N6" s="3"/>
      <c r="O6" s="3"/>
    </row>
    <row r="7" spans="1:15" x14ac:dyDescent="0.25">
      <c r="A7" s="3">
        <v>5</v>
      </c>
      <c r="B7" s="3" t="s">
        <v>49</v>
      </c>
      <c r="C7" s="3">
        <v>55</v>
      </c>
      <c r="D7" s="3">
        <v>20</v>
      </c>
      <c r="E7" s="3">
        <v>15</v>
      </c>
      <c r="F7" s="3" t="s">
        <v>17</v>
      </c>
      <c r="G7" s="3"/>
      <c r="H7" s="3" t="s">
        <v>18</v>
      </c>
      <c r="I7" s="3" t="s">
        <v>48</v>
      </c>
      <c r="J7" s="4">
        <v>40693</v>
      </c>
      <c r="K7" s="3"/>
      <c r="L7" s="3">
        <v>76</v>
      </c>
      <c r="M7" s="3"/>
      <c r="N7" s="3"/>
      <c r="O7" s="3"/>
    </row>
    <row r="8" spans="1:15" x14ac:dyDescent="0.25">
      <c r="A8" s="3">
        <v>6</v>
      </c>
      <c r="B8" s="3" t="s">
        <v>49</v>
      </c>
      <c r="C8" s="3">
        <v>16.5</v>
      </c>
      <c r="D8" s="3">
        <v>10</v>
      </c>
      <c r="E8" s="3">
        <v>7</v>
      </c>
      <c r="F8" s="3" t="s">
        <v>17</v>
      </c>
      <c r="G8" s="3"/>
      <c r="H8" s="3" t="s">
        <v>18</v>
      </c>
      <c r="I8" s="3" t="s">
        <v>48</v>
      </c>
      <c r="J8" s="4">
        <v>40693</v>
      </c>
      <c r="K8" s="3"/>
      <c r="L8" s="3">
        <v>76</v>
      </c>
      <c r="M8" s="3"/>
      <c r="N8" s="3"/>
      <c r="O8" s="3"/>
    </row>
    <row r="9" spans="1:15" x14ac:dyDescent="0.25">
      <c r="A9" s="3">
        <v>7</v>
      </c>
      <c r="B9" s="3" t="s">
        <v>27</v>
      </c>
      <c r="C9" s="3">
        <v>38</v>
      </c>
      <c r="D9" s="3">
        <v>14</v>
      </c>
      <c r="E9" s="3">
        <v>10</v>
      </c>
      <c r="F9" s="3" t="s">
        <v>17</v>
      </c>
      <c r="G9" s="3"/>
      <c r="H9" s="3" t="s">
        <v>18</v>
      </c>
      <c r="I9" s="3" t="s">
        <v>48</v>
      </c>
      <c r="J9" s="4">
        <v>40693</v>
      </c>
      <c r="K9" s="3"/>
      <c r="L9" s="3">
        <v>76</v>
      </c>
      <c r="M9" s="3"/>
      <c r="N9" s="3"/>
      <c r="O9" s="3"/>
    </row>
    <row r="10" spans="1:15" x14ac:dyDescent="0.25">
      <c r="A10" s="3">
        <v>8</v>
      </c>
      <c r="B10" s="3" t="s">
        <v>47</v>
      </c>
      <c r="C10" s="3">
        <v>26</v>
      </c>
      <c r="D10" s="3">
        <v>12</v>
      </c>
      <c r="E10" s="3">
        <v>9</v>
      </c>
      <c r="F10" s="3" t="s">
        <v>17</v>
      </c>
      <c r="G10" s="3"/>
      <c r="H10" s="3" t="s">
        <v>18</v>
      </c>
      <c r="I10" s="3" t="s">
        <v>48</v>
      </c>
      <c r="J10" s="4">
        <v>40693</v>
      </c>
      <c r="K10" s="3"/>
      <c r="L10" s="3">
        <v>76</v>
      </c>
      <c r="M10" s="3"/>
      <c r="N10" s="3"/>
      <c r="O10" s="3"/>
    </row>
    <row r="11" spans="1:15" x14ac:dyDescent="0.25">
      <c r="A11" s="3">
        <v>9</v>
      </c>
      <c r="B11" s="3" t="s">
        <v>49</v>
      </c>
      <c r="C11" s="7">
        <v>31.5</v>
      </c>
      <c r="D11" s="7">
        <v>13</v>
      </c>
      <c r="E11" s="7">
        <v>10</v>
      </c>
      <c r="F11" s="3" t="s">
        <v>17</v>
      </c>
      <c r="G11" s="3"/>
      <c r="H11" s="3" t="s">
        <v>18</v>
      </c>
      <c r="I11" s="3" t="s">
        <v>48</v>
      </c>
      <c r="J11" s="4">
        <v>40693</v>
      </c>
      <c r="K11" s="3"/>
      <c r="L11" s="3">
        <v>76</v>
      </c>
      <c r="M11" s="3"/>
      <c r="N11" s="3"/>
      <c r="O11" s="3"/>
    </row>
    <row r="12" spans="1:15" x14ac:dyDescent="0.25">
      <c r="A12" s="3">
        <v>10</v>
      </c>
      <c r="B12" s="3" t="s">
        <v>49</v>
      </c>
      <c r="C12" s="3">
        <v>33</v>
      </c>
      <c r="D12" s="3">
        <v>13</v>
      </c>
      <c r="E12" s="3">
        <v>10</v>
      </c>
      <c r="F12" s="3" t="s">
        <v>17</v>
      </c>
      <c r="G12" s="3"/>
      <c r="H12" s="3" t="s">
        <v>18</v>
      </c>
      <c r="I12" s="3" t="s">
        <v>48</v>
      </c>
      <c r="J12" s="4">
        <v>40693</v>
      </c>
      <c r="K12" s="3"/>
      <c r="L12" s="3">
        <v>76</v>
      </c>
      <c r="M12" s="3"/>
      <c r="N12" s="3"/>
      <c r="O12" s="3"/>
    </row>
    <row r="13" spans="1:15" x14ac:dyDescent="0.25">
      <c r="A13" s="3">
        <v>11</v>
      </c>
      <c r="B13" s="3" t="s">
        <v>27</v>
      </c>
      <c r="C13" s="3">
        <v>32.799999999999997</v>
      </c>
      <c r="D13" s="3">
        <v>13</v>
      </c>
      <c r="E13" s="3">
        <v>10</v>
      </c>
      <c r="F13" s="3" t="s">
        <v>17</v>
      </c>
      <c r="G13" s="3"/>
      <c r="H13" s="3" t="s">
        <v>18</v>
      </c>
      <c r="I13" s="3" t="s">
        <v>48</v>
      </c>
      <c r="J13" s="4">
        <v>40693</v>
      </c>
      <c r="K13" s="3"/>
      <c r="L13" s="3">
        <v>76</v>
      </c>
      <c r="M13" s="3"/>
      <c r="N13" s="3"/>
      <c r="O13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O3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27</v>
      </c>
      <c r="C3" s="3">
        <v>42</v>
      </c>
      <c r="D3" s="3">
        <v>18</v>
      </c>
      <c r="E3" s="8">
        <v>13</v>
      </c>
      <c r="F3" s="3" t="s">
        <v>17</v>
      </c>
      <c r="G3" s="6"/>
      <c r="H3" s="3" t="s">
        <v>18</v>
      </c>
      <c r="I3" s="3" t="s">
        <v>50</v>
      </c>
      <c r="J3" s="4">
        <v>40694</v>
      </c>
      <c r="K3" s="3"/>
      <c r="L3" s="3">
        <v>81</v>
      </c>
      <c r="M3" s="3">
        <v>438327</v>
      </c>
      <c r="N3" s="3">
        <v>1715378</v>
      </c>
      <c r="O3" s="3"/>
    </row>
    <row r="4" spans="1:15" x14ac:dyDescent="0.25">
      <c r="A4" s="3">
        <v>2</v>
      </c>
      <c r="B4" s="3" t="s">
        <v>51</v>
      </c>
      <c r="C4" s="3">
        <v>18</v>
      </c>
      <c r="D4" s="3">
        <v>8</v>
      </c>
      <c r="E4" s="3">
        <v>5</v>
      </c>
      <c r="F4" s="3" t="s">
        <v>17</v>
      </c>
      <c r="G4" s="3"/>
      <c r="H4" s="3" t="s">
        <v>18</v>
      </c>
      <c r="I4" s="3" t="s">
        <v>50</v>
      </c>
      <c r="J4" s="4">
        <v>40694</v>
      </c>
      <c r="K4" s="3"/>
      <c r="L4" s="3">
        <v>81</v>
      </c>
      <c r="M4" s="3">
        <v>438327</v>
      </c>
      <c r="N4" s="3">
        <v>1715378</v>
      </c>
      <c r="O4" s="3"/>
    </row>
    <row r="5" spans="1:15" x14ac:dyDescent="0.25">
      <c r="A5" s="3">
        <v>3</v>
      </c>
      <c r="B5" s="3" t="s">
        <v>51</v>
      </c>
      <c r="C5" s="3">
        <v>23</v>
      </c>
      <c r="D5" s="3">
        <v>13</v>
      </c>
      <c r="E5" s="3">
        <v>10</v>
      </c>
      <c r="F5" s="3" t="s">
        <v>17</v>
      </c>
      <c r="G5" s="3"/>
      <c r="H5" s="3" t="s">
        <v>18</v>
      </c>
      <c r="I5" s="3" t="s">
        <v>50</v>
      </c>
      <c r="J5" s="4">
        <v>40694</v>
      </c>
      <c r="K5" s="3"/>
      <c r="L5" s="3">
        <v>81</v>
      </c>
      <c r="M5" s="3">
        <v>438327</v>
      </c>
      <c r="N5" s="3">
        <v>1715378</v>
      </c>
      <c r="O5" s="3"/>
    </row>
    <row r="6" spans="1:15" x14ac:dyDescent="0.25">
      <c r="A6" s="3">
        <v>4</v>
      </c>
      <c r="B6" s="3" t="s">
        <v>51</v>
      </c>
      <c r="C6" s="3">
        <v>23.6</v>
      </c>
      <c r="D6" s="3">
        <v>13</v>
      </c>
      <c r="E6" s="3">
        <v>10</v>
      </c>
      <c r="F6" s="3" t="s">
        <v>17</v>
      </c>
      <c r="G6" s="3"/>
      <c r="H6" s="3" t="s">
        <v>18</v>
      </c>
      <c r="I6" s="3" t="s">
        <v>50</v>
      </c>
      <c r="J6" s="4">
        <v>40694</v>
      </c>
      <c r="K6" s="3"/>
      <c r="L6" s="3">
        <v>81</v>
      </c>
      <c r="M6" s="3">
        <v>438327</v>
      </c>
      <c r="N6" s="3">
        <v>1715378</v>
      </c>
      <c r="O6" s="3"/>
    </row>
    <row r="7" spans="1:15" x14ac:dyDescent="0.25">
      <c r="A7" s="3">
        <v>5</v>
      </c>
      <c r="B7" s="3" t="s">
        <v>52</v>
      </c>
      <c r="C7" s="3">
        <v>12</v>
      </c>
      <c r="D7" s="3">
        <v>6</v>
      </c>
      <c r="E7" s="3">
        <v>3</v>
      </c>
      <c r="F7" s="3" t="s">
        <v>17</v>
      </c>
      <c r="G7" s="3"/>
      <c r="H7" s="3" t="s">
        <v>18</v>
      </c>
      <c r="I7" s="3" t="s">
        <v>50</v>
      </c>
      <c r="J7" s="4">
        <v>40694</v>
      </c>
      <c r="K7" s="3"/>
      <c r="L7" s="3">
        <v>81</v>
      </c>
      <c r="M7" s="3">
        <v>438327</v>
      </c>
      <c r="N7" s="3">
        <v>1715378</v>
      </c>
      <c r="O7" s="3"/>
    </row>
    <row r="8" spans="1:15" x14ac:dyDescent="0.25">
      <c r="A8" s="3">
        <v>6</v>
      </c>
      <c r="B8" s="3" t="s">
        <v>31</v>
      </c>
      <c r="C8" s="3">
        <v>10</v>
      </c>
      <c r="D8" s="3">
        <v>6</v>
      </c>
      <c r="E8" s="3">
        <v>2</v>
      </c>
      <c r="F8" s="3" t="s">
        <v>17</v>
      </c>
      <c r="G8" s="3"/>
      <c r="H8" s="3" t="s">
        <v>18</v>
      </c>
      <c r="I8" s="3" t="s">
        <v>50</v>
      </c>
      <c r="J8" s="4">
        <v>40694</v>
      </c>
      <c r="K8" s="3"/>
      <c r="L8" s="3">
        <v>81</v>
      </c>
      <c r="M8" s="3">
        <v>438327</v>
      </c>
      <c r="N8" s="3">
        <v>1715378</v>
      </c>
      <c r="O8" s="3"/>
    </row>
    <row r="9" spans="1:15" x14ac:dyDescent="0.25">
      <c r="A9" s="3">
        <v>7</v>
      </c>
      <c r="B9" s="3" t="s">
        <v>53</v>
      </c>
      <c r="C9" s="3">
        <v>10</v>
      </c>
      <c r="D9" s="3">
        <v>6</v>
      </c>
      <c r="E9" s="3">
        <v>4</v>
      </c>
      <c r="F9" s="3" t="s">
        <v>17</v>
      </c>
      <c r="G9" s="3"/>
      <c r="H9" s="3" t="s">
        <v>18</v>
      </c>
      <c r="I9" s="3" t="s">
        <v>50</v>
      </c>
      <c r="J9" s="4">
        <v>40694</v>
      </c>
      <c r="K9" s="3"/>
      <c r="L9" s="3">
        <v>81</v>
      </c>
      <c r="M9" s="3">
        <v>438327</v>
      </c>
      <c r="N9" s="3">
        <v>1715378</v>
      </c>
      <c r="O9" s="3"/>
    </row>
    <row r="10" spans="1:15" x14ac:dyDescent="0.25">
      <c r="A10" s="3">
        <v>8</v>
      </c>
      <c r="B10" s="3" t="s">
        <v>47</v>
      </c>
      <c r="C10" s="3">
        <v>16</v>
      </c>
      <c r="D10" s="3">
        <v>8</v>
      </c>
      <c r="E10" s="3">
        <v>5</v>
      </c>
      <c r="F10" s="3" t="s">
        <v>17</v>
      </c>
      <c r="G10" s="3"/>
      <c r="H10" s="3" t="s">
        <v>18</v>
      </c>
      <c r="I10" s="3" t="s">
        <v>50</v>
      </c>
      <c r="J10" s="4">
        <v>40694</v>
      </c>
      <c r="K10" s="3"/>
      <c r="L10" s="3">
        <v>81</v>
      </c>
      <c r="M10" s="3">
        <v>438327</v>
      </c>
      <c r="N10" s="3">
        <v>1715378</v>
      </c>
      <c r="O10" s="3"/>
    </row>
    <row r="11" spans="1:15" x14ac:dyDescent="0.25">
      <c r="A11" s="3">
        <v>9</v>
      </c>
      <c r="B11" s="1" t="s">
        <v>47</v>
      </c>
      <c r="C11" s="7">
        <v>14.3</v>
      </c>
      <c r="D11" s="7">
        <v>6</v>
      </c>
      <c r="E11" s="7">
        <v>4</v>
      </c>
      <c r="F11" s="3" t="s">
        <v>17</v>
      </c>
      <c r="G11" s="3"/>
      <c r="H11" s="3" t="s">
        <v>18</v>
      </c>
      <c r="I11" s="3" t="s">
        <v>50</v>
      </c>
      <c r="J11" s="4">
        <v>40694</v>
      </c>
      <c r="K11" s="3"/>
      <c r="L11" s="3">
        <v>81</v>
      </c>
      <c r="M11" s="3">
        <v>438327</v>
      </c>
      <c r="N11" s="3">
        <v>1715378</v>
      </c>
      <c r="O11" s="3"/>
    </row>
    <row r="12" spans="1:15" x14ac:dyDescent="0.25">
      <c r="A12" s="3">
        <v>10</v>
      </c>
      <c r="B12" s="3" t="s">
        <v>54</v>
      </c>
      <c r="C12" s="3">
        <v>16.2</v>
      </c>
      <c r="D12" s="3">
        <v>9</v>
      </c>
      <c r="E12" s="3">
        <v>5</v>
      </c>
      <c r="F12" s="3" t="s">
        <v>17</v>
      </c>
      <c r="G12" s="3"/>
      <c r="H12" s="3" t="s">
        <v>18</v>
      </c>
      <c r="I12" s="3" t="s">
        <v>50</v>
      </c>
      <c r="J12" s="4">
        <v>40694</v>
      </c>
      <c r="K12" s="3"/>
      <c r="L12" s="3">
        <v>81</v>
      </c>
      <c r="M12" s="3">
        <v>438327</v>
      </c>
      <c r="N12" s="3">
        <v>1715378</v>
      </c>
      <c r="O12" s="3"/>
    </row>
    <row r="13" spans="1:15" x14ac:dyDescent="0.25">
      <c r="A13" s="3">
        <v>11</v>
      </c>
      <c r="B13" s="3" t="s">
        <v>27</v>
      </c>
      <c r="C13" s="3">
        <v>11.2</v>
      </c>
      <c r="D13" s="3">
        <v>8</v>
      </c>
      <c r="E13" s="3">
        <v>5</v>
      </c>
      <c r="F13" s="3" t="s">
        <v>17</v>
      </c>
      <c r="G13" s="3"/>
      <c r="H13" s="3" t="s">
        <v>18</v>
      </c>
      <c r="I13" s="3" t="s">
        <v>50</v>
      </c>
      <c r="J13" s="4">
        <v>40694</v>
      </c>
      <c r="K13" s="3"/>
      <c r="L13" s="3">
        <v>81</v>
      </c>
      <c r="M13" s="3">
        <v>438327</v>
      </c>
      <c r="N13" s="3">
        <v>1715378</v>
      </c>
      <c r="O13" s="3"/>
    </row>
    <row r="14" spans="1:15" x14ac:dyDescent="0.25">
      <c r="A14" s="3">
        <v>12</v>
      </c>
      <c r="B14" s="3" t="s">
        <v>53</v>
      </c>
      <c r="C14" s="3">
        <v>12.4</v>
      </c>
      <c r="D14" s="3">
        <v>8</v>
      </c>
      <c r="E14" s="3">
        <v>5</v>
      </c>
      <c r="F14" s="3" t="s">
        <v>17</v>
      </c>
      <c r="G14" s="3"/>
      <c r="H14" s="3" t="s">
        <v>18</v>
      </c>
      <c r="I14" s="3" t="s">
        <v>50</v>
      </c>
      <c r="J14" s="4">
        <v>40694</v>
      </c>
      <c r="K14" s="3"/>
      <c r="L14" s="3">
        <v>81</v>
      </c>
      <c r="M14" s="3">
        <v>438327</v>
      </c>
      <c r="N14" s="3">
        <v>1715378</v>
      </c>
      <c r="O14" s="3"/>
    </row>
    <row r="15" spans="1:15" x14ac:dyDescent="0.25">
      <c r="A15" s="3">
        <v>13</v>
      </c>
      <c r="B15" s="3" t="s">
        <v>53</v>
      </c>
      <c r="C15" s="3">
        <v>10</v>
      </c>
      <c r="D15" s="3">
        <v>7</v>
      </c>
      <c r="E15" s="3">
        <v>3</v>
      </c>
      <c r="F15" s="3" t="s">
        <v>17</v>
      </c>
      <c r="G15" s="3"/>
      <c r="H15" s="3" t="s">
        <v>18</v>
      </c>
      <c r="I15" s="3" t="s">
        <v>50</v>
      </c>
      <c r="J15" s="4">
        <v>40694</v>
      </c>
      <c r="K15" s="3"/>
      <c r="L15" s="3">
        <v>81</v>
      </c>
      <c r="M15" s="3">
        <v>438327</v>
      </c>
      <c r="N15" s="3">
        <v>1715378</v>
      </c>
      <c r="O15" s="3"/>
    </row>
    <row r="16" spans="1:15" x14ac:dyDescent="0.25">
      <c r="A16" s="3">
        <v>14</v>
      </c>
      <c r="B16" s="3" t="s">
        <v>47</v>
      </c>
      <c r="C16" s="3">
        <v>24</v>
      </c>
      <c r="D16" s="3">
        <v>12</v>
      </c>
      <c r="E16" s="3">
        <v>8</v>
      </c>
      <c r="F16" s="3" t="s">
        <v>17</v>
      </c>
      <c r="G16" s="3"/>
      <c r="H16" s="3" t="s">
        <v>18</v>
      </c>
      <c r="I16" s="3" t="s">
        <v>50</v>
      </c>
      <c r="J16" s="4">
        <v>40694</v>
      </c>
      <c r="K16" s="3"/>
      <c r="L16" s="3">
        <v>81</v>
      </c>
      <c r="M16" s="3">
        <v>438327</v>
      </c>
      <c r="N16" s="3">
        <v>1715378</v>
      </c>
      <c r="O16" s="3"/>
    </row>
    <row r="17" spans="1:15" x14ac:dyDescent="0.25">
      <c r="A17" s="3">
        <v>15</v>
      </c>
      <c r="B17" s="3" t="s">
        <v>51</v>
      </c>
      <c r="C17" s="3">
        <v>28.7</v>
      </c>
      <c r="D17" s="3">
        <v>12</v>
      </c>
      <c r="E17" s="3">
        <v>10</v>
      </c>
      <c r="F17" s="3" t="s">
        <v>17</v>
      </c>
      <c r="G17" s="3"/>
      <c r="H17" s="3" t="s">
        <v>18</v>
      </c>
      <c r="I17" s="3" t="s">
        <v>50</v>
      </c>
      <c r="J17" s="4">
        <v>40694</v>
      </c>
      <c r="K17" s="3"/>
      <c r="L17" s="3">
        <v>81</v>
      </c>
      <c r="M17" s="3">
        <v>438327</v>
      </c>
      <c r="N17" s="3">
        <v>1715378</v>
      </c>
      <c r="O17" s="3"/>
    </row>
    <row r="18" spans="1:15" x14ac:dyDescent="0.25">
      <c r="A18" s="3">
        <v>16</v>
      </c>
      <c r="B18" s="3" t="s">
        <v>47</v>
      </c>
      <c r="C18" s="3">
        <v>16.899999999999999</v>
      </c>
      <c r="D18" s="3">
        <v>10</v>
      </c>
      <c r="E18" s="3">
        <v>8</v>
      </c>
      <c r="F18" s="3" t="s">
        <v>17</v>
      </c>
      <c r="G18" s="3"/>
      <c r="H18" s="3" t="s">
        <v>18</v>
      </c>
      <c r="I18" s="3" t="s">
        <v>50</v>
      </c>
      <c r="J18" s="4">
        <v>40694</v>
      </c>
      <c r="K18" s="3"/>
      <c r="L18" s="3">
        <v>81</v>
      </c>
      <c r="M18" s="3">
        <v>438327</v>
      </c>
      <c r="N18" s="3">
        <v>1715378</v>
      </c>
      <c r="O18" s="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sqref="A1:O3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/>
      <c r="B3" s="3"/>
      <c r="C3" s="3"/>
      <c r="D3" s="3"/>
      <c r="E3" s="8"/>
      <c r="F3" s="3"/>
      <c r="G3" s="6"/>
      <c r="H3" s="3" t="s">
        <v>18</v>
      </c>
      <c r="I3" s="3" t="s">
        <v>50</v>
      </c>
      <c r="J3" s="4">
        <v>40694</v>
      </c>
      <c r="K3" s="3"/>
      <c r="L3" s="3">
        <v>1026</v>
      </c>
      <c r="M3" s="3">
        <v>437943</v>
      </c>
      <c r="N3" s="3">
        <v>1715657</v>
      </c>
      <c r="O3" s="3"/>
    </row>
    <row r="4" spans="1:15" x14ac:dyDescent="0.25">
      <c r="M4">
        <v>437855</v>
      </c>
      <c r="N4">
        <v>1715767</v>
      </c>
    </row>
    <row r="5" spans="1:15" x14ac:dyDescent="0.25">
      <c r="F5" t="s">
        <v>55</v>
      </c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3" sqref="C3:D17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25</v>
      </c>
      <c r="C3" s="3">
        <v>15</v>
      </c>
      <c r="D3" s="3">
        <v>11</v>
      </c>
      <c r="E3" s="5">
        <v>9</v>
      </c>
      <c r="F3" s="3" t="s">
        <v>17</v>
      </c>
      <c r="G3" s="6"/>
      <c r="H3" s="3" t="s">
        <v>18</v>
      </c>
      <c r="I3" s="3" t="s">
        <v>19</v>
      </c>
      <c r="J3" s="4">
        <v>40688</v>
      </c>
      <c r="K3" s="3"/>
      <c r="L3" s="3">
        <v>3</v>
      </c>
      <c r="M3" s="3">
        <v>459364</v>
      </c>
      <c r="N3" s="3">
        <v>1713176</v>
      </c>
      <c r="O3" s="3"/>
    </row>
    <row r="4" spans="1:15" x14ac:dyDescent="0.25">
      <c r="A4" s="3">
        <v>2</v>
      </c>
      <c r="B4" s="3" t="s">
        <v>25</v>
      </c>
      <c r="C4" s="3">
        <v>18</v>
      </c>
      <c r="D4" s="3">
        <v>12</v>
      </c>
      <c r="E4" s="3">
        <v>9</v>
      </c>
      <c r="F4" s="3" t="s">
        <v>17</v>
      </c>
      <c r="G4" s="3"/>
      <c r="H4" s="3" t="s">
        <v>18</v>
      </c>
      <c r="I4" s="3" t="s">
        <v>19</v>
      </c>
      <c r="J4" s="4">
        <v>40688</v>
      </c>
      <c r="K4" s="3"/>
      <c r="L4" s="3">
        <v>3</v>
      </c>
      <c r="M4" s="3">
        <v>459364</v>
      </c>
      <c r="N4" s="3">
        <v>1713176</v>
      </c>
      <c r="O4" s="3"/>
    </row>
    <row r="5" spans="1:15" x14ac:dyDescent="0.25">
      <c r="A5" s="3">
        <v>3</v>
      </c>
      <c r="B5" s="3" t="s">
        <v>25</v>
      </c>
      <c r="C5" s="3">
        <v>14</v>
      </c>
      <c r="D5" s="3">
        <v>10</v>
      </c>
      <c r="E5" s="3">
        <v>8</v>
      </c>
      <c r="F5" s="3" t="s">
        <v>17</v>
      </c>
      <c r="G5" s="3"/>
      <c r="H5" s="3" t="s">
        <v>18</v>
      </c>
      <c r="I5" s="3" t="s">
        <v>19</v>
      </c>
      <c r="J5" s="4">
        <v>40688</v>
      </c>
      <c r="K5" s="3"/>
      <c r="L5" s="3">
        <v>3</v>
      </c>
      <c r="M5" s="3">
        <v>459364</v>
      </c>
      <c r="N5" s="3">
        <v>1713176</v>
      </c>
      <c r="O5" s="3"/>
    </row>
    <row r="6" spans="1:15" x14ac:dyDescent="0.25">
      <c r="A6" s="3">
        <v>4</v>
      </c>
      <c r="B6" s="3" t="s">
        <v>25</v>
      </c>
      <c r="C6" s="3">
        <v>31</v>
      </c>
      <c r="D6" s="3">
        <v>18</v>
      </c>
      <c r="E6" s="3">
        <v>13</v>
      </c>
      <c r="F6" s="3" t="s">
        <v>17</v>
      </c>
      <c r="G6" s="3"/>
      <c r="H6" s="3" t="s">
        <v>18</v>
      </c>
      <c r="I6" s="3" t="s">
        <v>19</v>
      </c>
      <c r="J6" s="4">
        <v>40688</v>
      </c>
      <c r="K6" s="3"/>
      <c r="L6" s="3">
        <v>3</v>
      </c>
      <c r="M6" s="3">
        <v>459364</v>
      </c>
      <c r="N6" s="3">
        <v>1713176</v>
      </c>
      <c r="O6" s="3"/>
    </row>
    <row r="7" spans="1:15" x14ac:dyDescent="0.25">
      <c r="A7" s="3">
        <v>5</v>
      </c>
      <c r="B7" s="3" t="s">
        <v>25</v>
      </c>
      <c r="C7" s="3">
        <v>30</v>
      </c>
      <c r="D7" s="3">
        <v>15</v>
      </c>
      <c r="E7" s="3">
        <v>13</v>
      </c>
      <c r="F7" s="3" t="s">
        <v>17</v>
      </c>
      <c r="G7" s="3"/>
      <c r="H7" s="3" t="s">
        <v>18</v>
      </c>
      <c r="I7" s="3" t="s">
        <v>19</v>
      </c>
      <c r="J7" s="4">
        <v>40688</v>
      </c>
      <c r="K7" s="3"/>
      <c r="L7" s="3">
        <v>3</v>
      </c>
      <c r="M7" s="3">
        <v>459364</v>
      </c>
      <c r="N7" s="3">
        <v>1713176</v>
      </c>
      <c r="O7" s="3"/>
    </row>
    <row r="8" spans="1:15" x14ac:dyDescent="0.25">
      <c r="A8" s="3">
        <v>6</v>
      </c>
      <c r="B8" s="3" t="s">
        <v>25</v>
      </c>
      <c r="C8" s="3">
        <v>26</v>
      </c>
      <c r="D8" s="3">
        <v>19</v>
      </c>
      <c r="E8" s="3">
        <v>15</v>
      </c>
      <c r="F8" s="3" t="s">
        <v>17</v>
      </c>
      <c r="G8" s="3"/>
      <c r="H8" s="3" t="s">
        <v>18</v>
      </c>
      <c r="I8" s="3" t="s">
        <v>19</v>
      </c>
      <c r="J8" s="4">
        <v>40688</v>
      </c>
      <c r="K8" s="3"/>
      <c r="L8" s="3">
        <v>3</v>
      </c>
      <c r="M8" s="3">
        <v>459364</v>
      </c>
      <c r="N8" s="3">
        <v>1713176</v>
      </c>
      <c r="O8" s="3"/>
    </row>
    <row r="9" spans="1:15" x14ac:dyDescent="0.25">
      <c r="A9" s="3">
        <v>7</v>
      </c>
      <c r="B9" s="3" t="s">
        <v>25</v>
      </c>
      <c r="C9" s="3">
        <v>20</v>
      </c>
      <c r="D9" s="3">
        <v>14</v>
      </c>
      <c r="E9" s="3">
        <v>9</v>
      </c>
      <c r="F9" s="3" t="s">
        <v>17</v>
      </c>
      <c r="G9" s="3"/>
      <c r="H9" s="3" t="s">
        <v>18</v>
      </c>
      <c r="I9" s="3" t="s">
        <v>19</v>
      </c>
      <c r="J9" s="4">
        <v>40688</v>
      </c>
      <c r="K9" s="3"/>
      <c r="L9" s="3">
        <v>3</v>
      </c>
      <c r="M9" s="3">
        <v>459364</v>
      </c>
      <c r="N9" s="3">
        <v>1713176</v>
      </c>
      <c r="O9" s="3"/>
    </row>
    <row r="10" spans="1:15" x14ac:dyDescent="0.25">
      <c r="A10" s="3">
        <v>8</v>
      </c>
      <c r="B10" s="3" t="s">
        <v>25</v>
      </c>
      <c r="C10" s="3">
        <v>26</v>
      </c>
      <c r="D10" s="3">
        <v>19</v>
      </c>
      <c r="E10" s="3">
        <v>15</v>
      </c>
      <c r="F10" s="3" t="s">
        <v>17</v>
      </c>
      <c r="G10" s="3"/>
      <c r="H10" s="3" t="s">
        <v>18</v>
      </c>
      <c r="I10" s="3" t="s">
        <v>19</v>
      </c>
      <c r="J10" s="4">
        <v>40688</v>
      </c>
      <c r="K10" s="3"/>
      <c r="L10" s="3">
        <v>3</v>
      </c>
      <c r="M10" s="3">
        <v>459364</v>
      </c>
      <c r="N10" s="3">
        <v>1713176</v>
      </c>
      <c r="O10" s="3"/>
    </row>
    <row r="11" spans="1:15" x14ac:dyDescent="0.25">
      <c r="A11" s="3">
        <v>9</v>
      </c>
      <c r="B11" s="3" t="s">
        <v>25</v>
      </c>
      <c r="C11" s="3">
        <v>20</v>
      </c>
      <c r="D11" s="3">
        <v>14</v>
      </c>
      <c r="E11" s="3">
        <v>10</v>
      </c>
      <c r="F11" s="3" t="s">
        <v>17</v>
      </c>
      <c r="G11" s="3"/>
      <c r="H11" s="3" t="s">
        <v>18</v>
      </c>
      <c r="I11" s="3" t="s">
        <v>19</v>
      </c>
      <c r="J11" s="4">
        <v>40688</v>
      </c>
      <c r="K11" s="3"/>
      <c r="L11" s="3">
        <v>3</v>
      </c>
      <c r="M11" s="3">
        <v>459364</v>
      </c>
      <c r="N11" s="3">
        <v>1713176</v>
      </c>
      <c r="O11" s="3"/>
    </row>
    <row r="12" spans="1:15" x14ac:dyDescent="0.25">
      <c r="A12" s="3">
        <v>10</v>
      </c>
      <c r="B12" s="3" t="s">
        <v>25</v>
      </c>
      <c r="C12" s="3">
        <v>22</v>
      </c>
      <c r="D12" s="3">
        <v>15</v>
      </c>
      <c r="E12" s="3">
        <v>10</v>
      </c>
      <c r="F12" s="3" t="s">
        <v>17</v>
      </c>
      <c r="G12" s="3"/>
      <c r="H12" s="3" t="s">
        <v>18</v>
      </c>
      <c r="I12" s="3" t="s">
        <v>19</v>
      </c>
      <c r="J12" s="4">
        <v>40688</v>
      </c>
      <c r="K12" s="3"/>
      <c r="L12" s="3">
        <v>3</v>
      </c>
      <c r="M12" s="3">
        <v>459364</v>
      </c>
      <c r="N12" s="3">
        <v>1713176</v>
      </c>
      <c r="O12" s="3"/>
    </row>
    <row r="13" spans="1:15" x14ac:dyDescent="0.25">
      <c r="A13" s="3">
        <v>11</v>
      </c>
      <c r="B13" s="3" t="s">
        <v>25</v>
      </c>
      <c r="C13" s="3">
        <v>22</v>
      </c>
      <c r="D13" s="3">
        <v>15</v>
      </c>
      <c r="E13" s="3">
        <v>11</v>
      </c>
      <c r="F13" s="3" t="s">
        <v>17</v>
      </c>
      <c r="G13" s="3"/>
      <c r="H13" s="3" t="s">
        <v>18</v>
      </c>
      <c r="I13" s="3" t="s">
        <v>19</v>
      </c>
      <c r="J13" s="4">
        <v>40688</v>
      </c>
      <c r="K13" s="3"/>
      <c r="L13" s="3">
        <v>3</v>
      </c>
      <c r="M13" s="3">
        <v>459364</v>
      </c>
      <c r="N13" s="3">
        <v>1713176</v>
      </c>
      <c r="O13" s="3"/>
    </row>
    <row r="14" spans="1:15" x14ac:dyDescent="0.25">
      <c r="A14" s="3">
        <v>12</v>
      </c>
      <c r="B14" s="3" t="s">
        <v>25</v>
      </c>
      <c r="C14" s="3">
        <v>41</v>
      </c>
      <c r="D14" s="3">
        <v>24</v>
      </c>
      <c r="E14" s="3">
        <v>15</v>
      </c>
      <c r="F14" s="3" t="s">
        <v>24</v>
      </c>
      <c r="G14" s="3"/>
      <c r="H14" s="3" t="s">
        <v>18</v>
      </c>
      <c r="I14" s="3" t="s">
        <v>19</v>
      </c>
      <c r="J14" s="4">
        <v>40688</v>
      </c>
      <c r="K14" s="3"/>
      <c r="L14" s="3">
        <v>3</v>
      </c>
      <c r="M14" s="3">
        <v>459364</v>
      </c>
      <c r="N14" s="3">
        <v>1713176</v>
      </c>
      <c r="O14" s="3"/>
    </row>
    <row r="15" spans="1:15" x14ac:dyDescent="0.25">
      <c r="A15" s="3">
        <v>13</v>
      </c>
      <c r="B15" s="3" t="s">
        <v>25</v>
      </c>
      <c r="C15" s="3">
        <v>36</v>
      </c>
      <c r="D15" s="3">
        <v>20</v>
      </c>
      <c r="E15" s="3">
        <v>13</v>
      </c>
      <c r="F15" s="3" t="s">
        <v>17</v>
      </c>
      <c r="G15" s="3"/>
      <c r="H15" s="3" t="s">
        <v>18</v>
      </c>
      <c r="I15" s="3" t="s">
        <v>19</v>
      </c>
      <c r="J15" s="4">
        <v>40688</v>
      </c>
      <c r="K15" s="3"/>
      <c r="L15" s="3">
        <v>3</v>
      </c>
      <c r="M15" s="3">
        <v>459364</v>
      </c>
      <c r="N15" s="3">
        <v>1713176</v>
      </c>
      <c r="O15" s="3"/>
    </row>
    <row r="16" spans="1:15" x14ac:dyDescent="0.25">
      <c r="A16" s="3">
        <v>14</v>
      </c>
      <c r="B16" s="3" t="s">
        <v>25</v>
      </c>
      <c r="C16" s="3">
        <v>24</v>
      </c>
      <c r="D16" s="3">
        <v>15</v>
      </c>
      <c r="E16" s="3">
        <v>10</v>
      </c>
      <c r="F16" s="3" t="s">
        <v>24</v>
      </c>
      <c r="G16" s="3"/>
      <c r="H16" s="3" t="s">
        <v>18</v>
      </c>
      <c r="I16" s="3" t="s">
        <v>19</v>
      </c>
      <c r="J16" s="4">
        <v>40688</v>
      </c>
      <c r="K16" s="3"/>
      <c r="L16" s="3">
        <v>3</v>
      </c>
      <c r="M16" s="3">
        <v>459364</v>
      </c>
      <c r="N16" s="3">
        <v>1713176</v>
      </c>
      <c r="O16" s="3"/>
    </row>
    <row r="17" spans="1:15" x14ac:dyDescent="0.25">
      <c r="A17" s="3">
        <v>15</v>
      </c>
      <c r="B17" s="3" t="s">
        <v>25</v>
      </c>
      <c r="C17" s="3">
        <v>65</v>
      </c>
      <c r="D17" s="3">
        <v>30</v>
      </c>
      <c r="E17" s="3">
        <v>25</v>
      </c>
      <c r="F17" s="3" t="s">
        <v>17</v>
      </c>
      <c r="G17" s="3"/>
      <c r="H17" s="3" t="s">
        <v>18</v>
      </c>
      <c r="I17" s="3" t="s">
        <v>19</v>
      </c>
      <c r="J17" s="4">
        <v>40688</v>
      </c>
      <c r="K17" s="3"/>
      <c r="L17" s="3">
        <v>3</v>
      </c>
      <c r="M17" s="3">
        <v>459364</v>
      </c>
      <c r="N17" s="3">
        <v>1713176</v>
      </c>
      <c r="O17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P10" sqref="P10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2.7109375" bestFit="1" customWidth="1"/>
    <col min="10" max="10" width="10.7109375" bestFit="1" customWidth="1"/>
    <col min="11" max="11" width="9.5703125" customWidth="1"/>
    <col min="12" max="12" width="7.42578125" bestFit="1" customWidth="1"/>
    <col min="17" max="19" width="0" hidden="1" customWidth="1"/>
  </cols>
  <sheetData>
    <row r="1" spans="1:19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  <c r="Q1" s="10">
        <v>4.9057602920000001</v>
      </c>
      <c r="R1" s="10">
        <v>0.518243385</v>
      </c>
      <c r="S1" s="10">
        <v>-1.6802200000000001E-3</v>
      </c>
    </row>
    <row r="2" spans="1:19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9" x14ac:dyDescent="0.25">
      <c r="A3" s="3">
        <v>1</v>
      </c>
      <c r="B3" s="3" t="s">
        <v>27</v>
      </c>
      <c r="C3" s="3">
        <v>43</v>
      </c>
      <c r="D3" s="15">
        <f>Q$1+(R$1*C3)+(S$1*(C3^2))</f>
        <v>24.083499067000002</v>
      </c>
      <c r="E3" s="14">
        <f>D3-4</f>
        <v>20.083499067000002</v>
      </c>
      <c r="F3" s="3" t="s">
        <v>17</v>
      </c>
      <c r="G3" s="6"/>
      <c r="H3" s="3" t="s">
        <v>18</v>
      </c>
      <c r="I3" s="3" t="s">
        <v>50</v>
      </c>
      <c r="J3" s="4">
        <v>40694</v>
      </c>
      <c r="K3" s="3"/>
      <c r="L3" s="3">
        <v>82</v>
      </c>
      <c r="M3" s="3">
        <v>437529</v>
      </c>
      <c r="N3" s="3">
        <v>1715869</v>
      </c>
      <c r="O3" s="3"/>
    </row>
    <row r="4" spans="1:19" x14ac:dyDescent="0.25">
      <c r="A4" s="3">
        <v>2</v>
      </c>
      <c r="B4" s="3" t="s">
        <v>16</v>
      </c>
      <c r="C4" s="3">
        <v>18</v>
      </c>
      <c r="D4" s="15">
        <f t="shared" ref="D4:D46" si="0">Q$1+(R$1*C4)+(S$1*(C4^2))</f>
        <v>13.689749942000001</v>
      </c>
      <c r="E4" s="14">
        <f t="shared" ref="E4:E46" si="1">D4-4</f>
        <v>9.6897499420000006</v>
      </c>
      <c r="F4" s="3" t="s">
        <v>17</v>
      </c>
      <c r="G4" s="3"/>
      <c r="H4" s="13" t="s">
        <v>18</v>
      </c>
      <c r="I4" s="3" t="s">
        <v>50</v>
      </c>
      <c r="J4" s="4">
        <v>40694</v>
      </c>
      <c r="K4" s="3"/>
      <c r="L4" s="3">
        <v>82</v>
      </c>
      <c r="M4" s="3">
        <v>437529</v>
      </c>
      <c r="N4" s="3">
        <v>1715869</v>
      </c>
      <c r="O4" s="3"/>
    </row>
    <row r="5" spans="1:19" x14ac:dyDescent="0.25">
      <c r="A5" s="3">
        <v>3</v>
      </c>
      <c r="B5" s="3" t="s">
        <v>56</v>
      </c>
      <c r="C5" s="3">
        <v>12.2</v>
      </c>
      <c r="D5" s="15">
        <f t="shared" si="0"/>
        <v>10.978245644199999</v>
      </c>
      <c r="E5" s="14">
        <f t="shared" si="1"/>
        <v>6.9782456441999994</v>
      </c>
      <c r="F5" s="3" t="s">
        <v>17</v>
      </c>
      <c r="G5" s="3"/>
      <c r="H5" s="13" t="s">
        <v>18</v>
      </c>
      <c r="I5" s="3" t="s">
        <v>50</v>
      </c>
      <c r="J5" s="4">
        <v>40694</v>
      </c>
      <c r="K5" s="3"/>
      <c r="L5" s="3">
        <v>82</v>
      </c>
      <c r="M5" s="3">
        <v>437529</v>
      </c>
      <c r="N5" s="3">
        <v>1715869</v>
      </c>
      <c r="O5" s="3"/>
    </row>
    <row r="6" spans="1:19" x14ac:dyDescent="0.25">
      <c r="A6" s="3">
        <v>4</v>
      </c>
      <c r="B6" s="3" t="s">
        <v>28</v>
      </c>
      <c r="C6" s="3">
        <v>10.8</v>
      </c>
      <c r="D6" s="15">
        <f t="shared" si="0"/>
        <v>10.306807989200001</v>
      </c>
      <c r="E6" s="14">
        <f t="shared" si="1"/>
        <v>6.3068079892000011</v>
      </c>
      <c r="F6" s="3" t="s">
        <v>17</v>
      </c>
      <c r="G6" s="3"/>
      <c r="H6" s="13" t="s">
        <v>18</v>
      </c>
      <c r="I6" s="3" t="s">
        <v>50</v>
      </c>
      <c r="J6" s="4">
        <v>40694</v>
      </c>
      <c r="K6" s="3"/>
      <c r="L6" s="3">
        <v>82</v>
      </c>
      <c r="M6" s="3">
        <v>437529</v>
      </c>
      <c r="N6" s="3">
        <v>1715869</v>
      </c>
      <c r="O6" s="3"/>
    </row>
    <row r="7" spans="1:19" x14ac:dyDescent="0.25">
      <c r="A7" s="3">
        <v>5</v>
      </c>
      <c r="B7" s="3" t="s">
        <v>28</v>
      </c>
      <c r="C7" s="3">
        <v>13</v>
      </c>
      <c r="D7" s="15">
        <f t="shared" si="0"/>
        <v>11.358967117000001</v>
      </c>
      <c r="E7" s="14">
        <f t="shared" si="1"/>
        <v>7.3589671170000006</v>
      </c>
      <c r="F7" s="3" t="s">
        <v>17</v>
      </c>
      <c r="G7" s="3"/>
      <c r="H7" s="13" t="s">
        <v>18</v>
      </c>
      <c r="I7" s="3" t="s">
        <v>50</v>
      </c>
      <c r="J7" s="4">
        <v>40694</v>
      </c>
      <c r="K7" s="3"/>
      <c r="L7" s="3">
        <v>82</v>
      </c>
      <c r="M7" s="3">
        <v>437529</v>
      </c>
      <c r="N7" s="3">
        <v>1715869</v>
      </c>
      <c r="O7" s="3"/>
    </row>
    <row r="8" spans="1:19" x14ac:dyDescent="0.25">
      <c r="A8" s="3">
        <v>6</v>
      </c>
      <c r="B8" s="3" t="s">
        <v>54</v>
      </c>
      <c r="C8" s="3">
        <v>12.9</v>
      </c>
      <c r="D8" s="15">
        <f t="shared" si="0"/>
        <v>11.311494548299999</v>
      </c>
      <c r="E8" s="14">
        <f t="shared" si="1"/>
        <v>7.3114945482999989</v>
      </c>
      <c r="F8" s="3" t="s">
        <v>17</v>
      </c>
      <c r="G8" s="3"/>
      <c r="H8" s="13" t="s">
        <v>18</v>
      </c>
      <c r="I8" s="3" t="s">
        <v>50</v>
      </c>
      <c r="J8" s="4">
        <v>40694</v>
      </c>
      <c r="K8" s="3"/>
      <c r="L8" s="3">
        <v>82</v>
      </c>
      <c r="M8" s="3">
        <v>437529</v>
      </c>
      <c r="N8" s="3">
        <v>1715869</v>
      </c>
      <c r="O8" s="3"/>
    </row>
    <row r="9" spans="1:19" x14ac:dyDescent="0.25">
      <c r="A9" s="3">
        <v>7</v>
      </c>
      <c r="B9" s="3" t="s">
        <v>57</v>
      </c>
      <c r="C9" s="3">
        <v>23</v>
      </c>
      <c r="D9" s="15">
        <f t="shared" si="0"/>
        <v>15.936521766999999</v>
      </c>
      <c r="E9" s="14">
        <f t="shared" si="1"/>
        <v>11.936521766999999</v>
      </c>
      <c r="F9" s="3" t="s">
        <v>17</v>
      </c>
      <c r="G9" s="3"/>
      <c r="H9" s="13" t="s">
        <v>18</v>
      </c>
      <c r="I9" s="3" t="s">
        <v>50</v>
      </c>
      <c r="J9" s="4">
        <v>40694</v>
      </c>
      <c r="K9" s="3"/>
      <c r="L9" s="3">
        <v>82</v>
      </c>
      <c r="M9" s="3">
        <v>437529</v>
      </c>
      <c r="N9" s="3">
        <v>1715869</v>
      </c>
      <c r="O9" s="3"/>
    </row>
    <row r="10" spans="1:19" x14ac:dyDescent="0.25">
      <c r="A10" s="3">
        <v>8</v>
      </c>
      <c r="B10" s="3" t="s">
        <v>28</v>
      </c>
      <c r="C10" s="3">
        <v>11.3</v>
      </c>
      <c r="D10" s="15">
        <f t="shared" si="0"/>
        <v>10.5473632507</v>
      </c>
      <c r="E10" s="14">
        <f t="shared" si="1"/>
        <v>6.5473632507000001</v>
      </c>
      <c r="F10" s="3" t="s">
        <v>17</v>
      </c>
      <c r="G10" s="3"/>
      <c r="H10" s="13" t="s">
        <v>18</v>
      </c>
      <c r="I10" s="3" t="s">
        <v>50</v>
      </c>
      <c r="J10" s="4">
        <v>40694</v>
      </c>
      <c r="K10" s="3"/>
      <c r="L10" s="3">
        <v>82</v>
      </c>
      <c r="M10" s="3">
        <v>437529</v>
      </c>
      <c r="N10" s="3">
        <v>1715869</v>
      </c>
      <c r="O10" s="3"/>
    </row>
    <row r="11" spans="1:19" x14ac:dyDescent="0.25">
      <c r="A11" s="3">
        <v>9</v>
      </c>
      <c r="B11" s="3" t="s">
        <v>28</v>
      </c>
      <c r="C11" s="3">
        <v>23.2</v>
      </c>
      <c r="D11" s="15">
        <f t="shared" si="0"/>
        <v>16.024645211199999</v>
      </c>
      <c r="E11" s="14">
        <f t="shared" si="1"/>
        <v>12.024645211199999</v>
      </c>
      <c r="F11" s="3" t="s">
        <v>17</v>
      </c>
      <c r="G11" s="3"/>
      <c r="H11" s="13" t="s">
        <v>18</v>
      </c>
      <c r="I11" s="3" t="s">
        <v>50</v>
      </c>
      <c r="J11" s="4">
        <v>40694</v>
      </c>
      <c r="K11" s="3"/>
      <c r="L11" s="3">
        <v>82</v>
      </c>
      <c r="M11" s="3">
        <v>437529</v>
      </c>
      <c r="N11" s="3">
        <v>1715869</v>
      </c>
      <c r="O11" s="3"/>
    </row>
    <row r="12" spans="1:19" x14ac:dyDescent="0.25">
      <c r="A12" s="3">
        <v>10</v>
      </c>
      <c r="B12" s="3" t="s">
        <v>28</v>
      </c>
      <c r="C12" s="3">
        <v>11.1</v>
      </c>
      <c r="D12" s="15">
        <f t="shared" si="0"/>
        <v>10.451241959300001</v>
      </c>
      <c r="E12" s="14">
        <f t="shared" si="1"/>
        <v>6.4512419593000008</v>
      </c>
      <c r="F12" s="3" t="s">
        <v>17</v>
      </c>
      <c r="G12" s="3"/>
      <c r="H12" s="13" t="s">
        <v>18</v>
      </c>
      <c r="I12" s="3" t="s">
        <v>50</v>
      </c>
      <c r="J12" s="4">
        <v>40694</v>
      </c>
      <c r="K12" s="3"/>
      <c r="L12" s="3">
        <v>82</v>
      </c>
      <c r="M12" s="3">
        <v>437529</v>
      </c>
      <c r="N12" s="3">
        <v>1715869</v>
      </c>
      <c r="O12" s="3"/>
    </row>
    <row r="13" spans="1:19" x14ac:dyDescent="0.25">
      <c r="A13" s="3">
        <v>11</v>
      </c>
      <c r="B13" s="3" t="s">
        <v>58</v>
      </c>
      <c r="C13" s="3">
        <v>11.7</v>
      </c>
      <c r="D13" s="15">
        <f t="shared" si="0"/>
        <v>10.739202580699999</v>
      </c>
      <c r="E13" s="14">
        <f t="shared" si="1"/>
        <v>6.7392025806999989</v>
      </c>
      <c r="F13" s="3" t="s">
        <v>17</v>
      </c>
      <c r="G13" s="3"/>
      <c r="H13" s="13" t="s">
        <v>18</v>
      </c>
      <c r="I13" s="3" t="s">
        <v>50</v>
      </c>
      <c r="J13" s="4">
        <v>40694</v>
      </c>
      <c r="K13" s="3"/>
      <c r="L13" s="3">
        <v>82</v>
      </c>
      <c r="M13" s="3">
        <v>437529</v>
      </c>
      <c r="N13" s="3">
        <v>1715869</v>
      </c>
      <c r="O13" s="3"/>
    </row>
    <row r="14" spans="1:19" x14ac:dyDescent="0.25">
      <c r="A14" s="3">
        <v>12</v>
      </c>
      <c r="B14" s="3" t="s">
        <v>28</v>
      </c>
      <c r="C14" s="3">
        <v>11.2</v>
      </c>
      <c r="D14" s="15">
        <f t="shared" si="0"/>
        <v>10.4993194072</v>
      </c>
      <c r="E14" s="14">
        <f t="shared" si="1"/>
        <v>6.4993194071999998</v>
      </c>
      <c r="F14" s="3" t="s">
        <v>17</v>
      </c>
      <c r="G14" s="3"/>
      <c r="H14" s="13" t="s">
        <v>18</v>
      </c>
      <c r="I14" s="3" t="s">
        <v>50</v>
      </c>
      <c r="J14" s="4">
        <v>40694</v>
      </c>
      <c r="K14" s="3"/>
      <c r="L14" s="3">
        <v>82</v>
      </c>
      <c r="M14" s="3">
        <v>437529</v>
      </c>
      <c r="N14" s="3">
        <v>1715869</v>
      </c>
      <c r="O14" s="3"/>
    </row>
    <row r="15" spans="1:19" x14ac:dyDescent="0.25">
      <c r="A15" s="3">
        <v>13</v>
      </c>
      <c r="B15" s="3" t="s">
        <v>28</v>
      </c>
      <c r="C15" s="3">
        <v>13.6</v>
      </c>
      <c r="D15" s="15">
        <f t="shared" si="0"/>
        <v>11.643096836800002</v>
      </c>
      <c r="E15" s="14">
        <f t="shared" si="1"/>
        <v>7.6430968368000016</v>
      </c>
      <c r="F15" s="3" t="s">
        <v>17</v>
      </c>
      <c r="G15" s="3"/>
      <c r="H15" s="13" t="s">
        <v>18</v>
      </c>
      <c r="I15" s="3" t="s">
        <v>50</v>
      </c>
      <c r="J15" s="4">
        <v>40694</v>
      </c>
      <c r="K15" s="3"/>
      <c r="L15" s="3">
        <v>82</v>
      </c>
      <c r="M15" s="3">
        <v>437529</v>
      </c>
      <c r="N15" s="3">
        <v>1715869</v>
      </c>
      <c r="O15" s="3"/>
    </row>
    <row r="16" spans="1:19" x14ac:dyDescent="0.25">
      <c r="A16" s="3">
        <v>14</v>
      </c>
      <c r="B16" s="3" t="s">
        <v>59</v>
      </c>
      <c r="C16" s="3">
        <v>10.3</v>
      </c>
      <c r="D16" s="15">
        <f t="shared" si="0"/>
        <v>10.065412617700002</v>
      </c>
      <c r="E16" s="14">
        <f t="shared" si="1"/>
        <v>6.0654126177000016</v>
      </c>
      <c r="F16" s="3" t="s">
        <v>17</v>
      </c>
      <c r="G16" s="3"/>
      <c r="H16" s="13" t="s">
        <v>18</v>
      </c>
      <c r="I16" s="3" t="s">
        <v>50</v>
      </c>
      <c r="J16" s="4">
        <v>40694</v>
      </c>
      <c r="K16" s="3"/>
      <c r="L16" s="3">
        <v>82</v>
      </c>
      <c r="M16" s="3">
        <v>437529</v>
      </c>
      <c r="N16" s="3">
        <v>1715869</v>
      </c>
      <c r="O16" s="3"/>
    </row>
    <row r="17" spans="1:15" x14ac:dyDescent="0.25">
      <c r="A17" s="3">
        <v>15</v>
      </c>
      <c r="B17" s="13" t="s">
        <v>59</v>
      </c>
      <c r="C17" s="3">
        <v>14</v>
      </c>
      <c r="D17" s="15">
        <f t="shared" si="0"/>
        <v>11.831844562000001</v>
      </c>
      <c r="E17" s="14">
        <f t="shared" si="1"/>
        <v>7.8318445620000006</v>
      </c>
      <c r="F17" s="3" t="s">
        <v>17</v>
      </c>
      <c r="G17" s="3"/>
      <c r="H17" s="13" t="s">
        <v>18</v>
      </c>
      <c r="I17" s="3" t="s">
        <v>50</v>
      </c>
      <c r="J17" s="4">
        <v>40694</v>
      </c>
      <c r="K17" s="3"/>
      <c r="L17" s="3">
        <v>82</v>
      </c>
      <c r="M17" s="3">
        <v>437529</v>
      </c>
      <c r="N17" s="3">
        <v>1715869</v>
      </c>
      <c r="O17" s="3"/>
    </row>
    <row r="18" spans="1:15" x14ac:dyDescent="0.25">
      <c r="A18" s="3">
        <v>16</v>
      </c>
      <c r="B18" s="13" t="s">
        <v>59</v>
      </c>
      <c r="C18" s="3">
        <v>11</v>
      </c>
      <c r="D18" s="15">
        <f t="shared" si="0"/>
        <v>10.403130907000001</v>
      </c>
      <c r="E18" s="14">
        <f t="shared" si="1"/>
        <v>6.4031309070000013</v>
      </c>
      <c r="F18" s="3" t="s">
        <v>17</v>
      </c>
      <c r="G18" s="3"/>
      <c r="H18" s="13" t="s">
        <v>18</v>
      </c>
      <c r="I18" s="3" t="s">
        <v>50</v>
      </c>
      <c r="J18" s="4">
        <v>40694</v>
      </c>
      <c r="K18" s="3"/>
      <c r="L18" s="3">
        <v>82</v>
      </c>
      <c r="M18" s="3">
        <v>437529</v>
      </c>
      <c r="N18" s="3">
        <v>1715869</v>
      </c>
      <c r="O18" s="3"/>
    </row>
    <row r="19" spans="1:15" x14ac:dyDescent="0.25">
      <c r="A19" s="3">
        <v>17</v>
      </c>
      <c r="B19" s="3" t="s">
        <v>60</v>
      </c>
      <c r="C19" s="3">
        <v>15</v>
      </c>
      <c r="D19" s="15">
        <f t="shared" si="0"/>
        <v>12.301361567000001</v>
      </c>
      <c r="E19" s="14">
        <f t="shared" si="1"/>
        <v>8.3013615670000007</v>
      </c>
      <c r="F19" s="3" t="s">
        <v>17</v>
      </c>
      <c r="G19" s="3"/>
      <c r="H19" s="13" t="s">
        <v>18</v>
      </c>
      <c r="I19" s="3" t="s">
        <v>50</v>
      </c>
      <c r="J19" s="4">
        <v>40694</v>
      </c>
      <c r="K19" s="3"/>
      <c r="L19" s="3">
        <v>82</v>
      </c>
      <c r="M19" s="3">
        <v>437529</v>
      </c>
      <c r="N19" s="3">
        <v>1715869</v>
      </c>
      <c r="O19" s="3"/>
    </row>
    <row r="20" spans="1:15" x14ac:dyDescent="0.25">
      <c r="A20" s="3">
        <v>18</v>
      </c>
      <c r="B20" s="13" t="s">
        <v>60</v>
      </c>
      <c r="C20" s="15">
        <v>15</v>
      </c>
      <c r="D20" s="15">
        <f t="shared" si="0"/>
        <v>12.301361567000001</v>
      </c>
      <c r="E20" s="14">
        <f t="shared" si="1"/>
        <v>8.3013615670000007</v>
      </c>
      <c r="F20" s="3" t="s">
        <v>17</v>
      </c>
      <c r="G20" s="3"/>
      <c r="H20" s="13" t="s">
        <v>18</v>
      </c>
      <c r="I20" s="3" t="s">
        <v>50</v>
      </c>
      <c r="J20" s="4">
        <v>40694</v>
      </c>
      <c r="K20" s="3"/>
      <c r="L20" s="3">
        <v>82</v>
      </c>
      <c r="M20" s="3">
        <v>437529</v>
      </c>
      <c r="N20" s="3">
        <v>1715869</v>
      </c>
      <c r="O20" s="3"/>
    </row>
    <row r="21" spans="1:15" x14ac:dyDescent="0.25">
      <c r="A21" s="3">
        <v>19</v>
      </c>
      <c r="B21" s="13" t="s">
        <v>60</v>
      </c>
      <c r="C21" s="3">
        <v>16.2</v>
      </c>
      <c r="D21" s="15">
        <f t="shared" si="0"/>
        <v>12.8603461922</v>
      </c>
      <c r="E21" s="14">
        <f t="shared" si="1"/>
        <v>8.8603461921999997</v>
      </c>
      <c r="F21" s="3" t="s">
        <v>17</v>
      </c>
      <c r="G21" s="3"/>
      <c r="H21" s="13" t="s">
        <v>18</v>
      </c>
      <c r="I21" s="3" t="s">
        <v>50</v>
      </c>
      <c r="J21" s="4">
        <v>40694</v>
      </c>
      <c r="K21" s="3"/>
      <c r="L21" s="3">
        <v>82</v>
      </c>
      <c r="M21" s="3">
        <v>437529</v>
      </c>
      <c r="N21" s="3">
        <v>1715869</v>
      </c>
      <c r="O21" s="3"/>
    </row>
    <row r="22" spans="1:15" x14ac:dyDescent="0.25">
      <c r="A22" s="3">
        <v>20</v>
      </c>
      <c r="B22" s="3" t="s">
        <v>28</v>
      </c>
      <c r="C22" s="3">
        <v>16.899999999999999</v>
      </c>
      <c r="D22" s="15">
        <f t="shared" si="0"/>
        <v>13.184185864299998</v>
      </c>
      <c r="E22" s="14">
        <f t="shared" si="1"/>
        <v>9.1841858642999981</v>
      </c>
      <c r="F22" s="3" t="s">
        <v>17</v>
      </c>
      <c r="G22" s="3"/>
      <c r="H22" s="13" t="s">
        <v>18</v>
      </c>
      <c r="I22" s="3" t="s">
        <v>50</v>
      </c>
      <c r="J22" s="4">
        <v>40694</v>
      </c>
      <c r="K22" s="3"/>
      <c r="L22" s="3">
        <v>82</v>
      </c>
      <c r="M22" s="3">
        <v>437529</v>
      </c>
      <c r="N22" s="3">
        <v>1715869</v>
      </c>
      <c r="O22" s="3"/>
    </row>
    <row r="23" spans="1:15" x14ac:dyDescent="0.25">
      <c r="A23" s="3">
        <v>21</v>
      </c>
      <c r="B23" s="3" t="s">
        <v>28</v>
      </c>
      <c r="C23" s="3">
        <v>15</v>
      </c>
      <c r="D23" s="15">
        <f t="shared" si="0"/>
        <v>12.301361567000001</v>
      </c>
      <c r="E23" s="14">
        <f t="shared" si="1"/>
        <v>8.3013615670000007</v>
      </c>
      <c r="F23" s="3" t="s">
        <v>17</v>
      </c>
      <c r="G23" s="3"/>
      <c r="H23" s="13" t="s">
        <v>18</v>
      </c>
      <c r="I23" s="3" t="s">
        <v>50</v>
      </c>
      <c r="J23" s="4">
        <v>40694</v>
      </c>
      <c r="K23" s="3"/>
      <c r="L23" s="3">
        <v>82</v>
      </c>
      <c r="M23" s="3">
        <v>437529</v>
      </c>
      <c r="N23" s="3">
        <v>1715869</v>
      </c>
      <c r="O23" s="3"/>
    </row>
    <row r="24" spans="1:15" x14ac:dyDescent="0.25">
      <c r="A24" s="3">
        <v>22</v>
      </c>
      <c r="B24" s="3" t="s">
        <v>56</v>
      </c>
      <c r="C24" s="3">
        <v>21</v>
      </c>
      <c r="D24" s="15">
        <f t="shared" si="0"/>
        <v>15.047894356999999</v>
      </c>
      <c r="E24" s="14">
        <f t="shared" si="1"/>
        <v>11.047894356999999</v>
      </c>
      <c r="F24" s="3" t="s">
        <v>17</v>
      </c>
      <c r="G24" s="3"/>
      <c r="H24" s="13" t="s">
        <v>18</v>
      </c>
      <c r="I24" s="3" t="s">
        <v>50</v>
      </c>
      <c r="J24" s="4">
        <v>40694</v>
      </c>
      <c r="K24" s="3"/>
      <c r="L24" s="3">
        <v>82</v>
      </c>
      <c r="M24" s="3">
        <v>437529</v>
      </c>
      <c r="N24" s="3">
        <v>1715869</v>
      </c>
      <c r="O24" s="3"/>
    </row>
    <row r="25" spans="1:15" x14ac:dyDescent="0.25">
      <c r="A25" s="3">
        <v>23</v>
      </c>
      <c r="B25" s="3" t="s">
        <v>28</v>
      </c>
      <c r="C25" s="3">
        <v>13</v>
      </c>
      <c r="D25" s="15">
        <f t="shared" si="0"/>
        <v>11.358967117000001</v>
      </c>
      <c r="E25" s="14">
        <f t="shared" si="1"/>
        <v>7.3589671170000006</v>
      </c>
      <c r="F25" s="3" t="s">
        <v>17</v>
      </c>
      <c r="G25" s="3"/>
      <c r="H25" s="13" t="s">
        <v>18</v>
      </c>
      <c r="I25" s="3" t="s">
        <v>50</v>
      </c>
      <c r="J25" s="4">
        <v>40694</v>
      </c>
      <c r="K25" s="3"/>
      <c r="L25" s="3">
        <v>82</v>
      </c>
      <c r="M25" s="3">
        <v>437529</v>
      </c>
      <c r="N25" s="3">
        <v>1715869</v>
      </c>
      <c r="O25" s="3"/>
    </row>
    <row r="26" spans="1:15" x14ac:dyDescent="0.25">
      <c r="A26" s="3">
        <v>24</v>
      </c>
      <c r="B26" s="3" t="s">
        <v>57</v>
      </c>
      <c r="C26" s="3">
        <v>12.2</v>
      </c>
      <c r="D26" s="15">
        <f t="shared" si="0"/>
        <v>10.978245644199999</v>
      </c>
      <c r="E26" s="14">
        <f t="shared" si="1"/>
        <v>6.9782456441999994</v>
      </c>
      <c r="F26" s="3" t="s">
        <v>17</v>
      </c>
      <c r="G26" s="3"/>
      <c r="H26" s="13" t="s">
        <v>18</v>
      </c>
      <c r="I26" s="3" t="s">
        <v>50</v>
      </c>
      <c r="J26" s="4">
        <v>40694</v>
      </c>
      <c r="K26" s="3"/>
      <c r="L26" s="3">
        <v>82</v>
      </c>
      <c r="M26" s="3">
        <v>437529</v>
      </c>
      <c r="N26" s="3">
        <v>1715869</v>
      </c>
      <c r="O26" s="3"/>
    </row>
    <row r="27" spans="1:15" x14ac:dyDescent="0.25">
      <c r="A27" s="3">
        <v>25</v>
      </c>
      <c r="B27" s="3" t="s">
        <v>16</v>
      </c>
      <c r="C27" s="3">
        <v>50</v>
      </c>
      <c r="D27" s="15">
        <f t="shared" si="0"/>
        <v>26.617379542000002</v>
      </c>
      <c r="E27" s="14">
        <f t="shared" si="1"/>
        <v>22.617379542000002</v>
      </c>
      <c r="F27" s="3" t="s">
        <v>17</v>
      </c>
      <c r="G27" s="3"/>
      <c r="H27" s="13" t="s">
        <v>18</v>
      </c>
      <c r="I27" s="3" t="s">
        <v>50</v>
      </c>
      <c r="J27" s="4">
        <v>40694</v>
      </c>
      <c r="K27" s="3"/>
      <c r="L27" s="3">
        <v>82</v>
      </c>
      <c r="M27" s="3">
        <v>437529</v>
      </c>
      <c r="N27" s="3">
        <v>1715869</v>
      </c>
      <c r="O27" s="3"/>
    </row>
    <row r="28" spans="1:15" x14ac:dyDescent="0.25">
      <c r="A28" s="3">
        <v>26</v>
      </c>
      <c r="B28" s="3" t="s">
        <v>27</v>
      </c>
      <c r="C28" s="3">
        <v>44</v>
      </c>
      <c r="D28" s="15">
        <f t="shared" si="0"/>
        <v>24.455563311999999</v>
      </c>
      <c r="E28" s="14">
        <f t="shared" si="1"/>
        <v>20.455563311999999</v>
      </c>
      <c r="F28" s="3" t="s">
        <v>17</v>
      </c>
      <c r="G28" s="3"/>
      <c r="H28" s="13" t="s">
        <v>18</v>
      </c>
      <c r="I28" s="3" t="s">
        <v>50</v>
      </c>
      <c r="J28" s="4">
        <v>40694</v>
      </c>
      <c r="K28" s="3"/>
      <c r="L28" s="3">
        <v>82</v>
      </c>
      <c r="M28" s="3">
        <v>437529</v>
      </c>
      <c r="N28" s="3">
        <v>1715869</v>
      </c>
      <c r="O28" s="3"/>
    </row>
    <row r="29" spans="1:15" x14ac:dyDescent="0.25">
      <c r="A29" s="3">
        <v>27</v>
      </c>
      <c r="B29" s="3" t="s">
        <v>28</v>
      </c>
      <c r="C29" s="3">
        <v>16.399999999999999</v>
      </c>
      <c r="D29" s="15">
        <f t="shared" si="0"/>
        <v>12.9530398348</v>
      </c>
      <c r="E29" s="14">
        <f t="shared" si="1"/>
        <v>8.9530398348000002</v>
      </c>
      <c r="F29" s="3" t="s">
        <v>17</v>
      </c>
      <c r="G29" s="3"/>
      <c r="H29" s="13" t="s">
        <v>18</v>
      </c>
      <c r="I29" s="3" t="s">
        <v>50</v>
      </c>
      <c r="J29" s="4">
        <v>40694</v>
      </c>
      <c r="K29" s="3"/>
      <c r="L29" s="3">
        <v>82</v>
      </c>
      <c r="M29" s="3">
        <v>437529</v>
      </c>
      <c r="N29" s="3">
        <v>1715869</v>
      </c>
      <c r="O29" s="3"/>
    </row>
    <row r="30" spans="1:15" x14ac:dyDescent="0.25">
      <c r="A30" s="3">
        <v>28</v>
      </c>
      <c r="B30" s="3" t="s">
        <v>58</v>
      </c>
      <c r="C30" s="3">
        <v>24.8</v>
      </c>
      <c r="D30" s="15">
        <f t="shared" si="0"/>
        <v>16.724793731200002</v>
      </c>
      <c r="E30" s="14">
        <f t="shared" si="1"/>
        <v>12.724793731200002</v>
      </c>
      <c r="F30" s="3" t="s">
        <v>17</v>
      </c>
      <c r="G30" s="3"/>
      <c r="H30" s="13" t="s">
        <v>18</v>
      </c>
      <c r="I30" s="3" t="s">
        <v>50</v>
      </c>
      <c r="J30" s="4">
        <v>40694</v>
      </c>
      <c r="K30" s="3"/>
      <c r="L30" s="3">
        <v>82</v>
      </c>
      <c r="M30" s="3">
        <v>437529</v>
      </c>
      <c r="N30" s="3">
        <v>1715869</v>
      </c>
      <c r="O30" s="3"/>
    </row>
    <row r="31" spans="1:15" x14ac:dyDescent="0.25">
      <c r="A31" s="3">
        <v>29</v>
      </c>
      <c r="B31" s="3" t="s">
        <v>28</v>
      </c>
      <c r="C31" s="3">
        <v>15</v>
      </c>
      <c r="D31" s="15">
        <f t="shared" si="0"/>
        <v>12.301361567000001</v>
      </c>
      <c r="E31" s="14">
        <f t="shared" si="1"/>
        <v>8.3013615670000007</v>
      </c>
      <c r="F31" s="3" t="s">
        <v>17</v>
      </c>
      <c r="G31" s="3"/>
      <c r="H31" s="13" t="s">
        <v>18</v>
      </c>
      <c r="I31" s="3" t="s">
        <v>50</v>
      </c>
      <c r="J31" s="4">
        <v>40694</v>
      </c>
      <c r="K31" s="3"/>
      <c r="L31" s="3">
        <v>82</v>
      </c>
      <c r="M31" s="3">
        <v>437529</v>
      </c>
      <c r="N31" s="3">
        <v>1715869</v>
      </c>
      <c r="O31" s="3"/>
    </row>
    <row r="32" spans="1:15" x14ac:dyDescent="0.25">
      <c r="A32" s="3">
        <v>30</v>
      </c>
      <c r="B32" s="3" t="s">
        <v>42</v>
      </c>
      <c r="C32" s="3">
        <v>18.399999999999999</v>
      </c>
      <c r="D32" s="15">
        <f t="shared" si="0"/>
        <v>13.8725832928</v>
      </c>
      <c r="E32" s="14">
        <f t="shared" si="1"/>
        <v>9.8725832927999999</v>
      </c>
      <c r="F32" s="3" t="s">
        <v>17</v>
      </c>
      <c r="G32" s="3"/>
      <c r="H32" s="13" t="s">
        <v>18</v>
      </c>
      <c r="I32" s="3" t="s">
        <v>50</v>
      </c>
      <c r="J32" s="4">
        <v>40694</v>
      </c>
      <c r="K32" s="3"/>
      <c r="L32" s="3">
        <v>82</v>
      </c>
      <c r="M32" s="3">
        <v>437529</v>
      </c>
      <c r="N32" s="3">
        <v>1715869</v>
      </c>
      <c r="O32" s="3"/>
    </row>
    <row r="33" spans="1:15" x14ac:dyDescent="0.25">
      <c r="A33" s="3">
        <v>31</v>
      </c>
      <c r="B33" s="3" t="s">
        <v>58</v>
      </c>
      <c r="C33" s="3">
        <v>23.3</v>
      </c>
      <c r="D33" s="15">
        <f t="shared" si="0"/>
        <v>16.068656526700003</v>
      </c>
      <c r="E33" s="14">
        <f t="shared" si="1"/>
        <v>12.068656526700003</v>
      </c>
      <c r="F33" s="3" t="s">
        <v>17</v>
      </c>
      <c r="G33" s="3"/>
      <c r="H33" s="13" t="s">
        <v>18</v>
      </c>
      <c r="I33" s="3" t="s">
        <v>50</v>
      </c>
      <c r="J33" s="4">
        <v>40694</v>
      </c>
      <c r="K33" s="3"/>
      <c r="L33" s="3">
        <v>82</v>
      </c>
      <c r="M33" s="3">
        <v>437529</v>
      </c>
      <c r="N33" s="3">
        <v>1715869</v>
      </c>
      <c r="O33" s="3"/>
    </row>
    <row r="34" spans="1:15" x14ac:dyDescent="0.25">
      <c r="A34" s="3">
        <v>32</v>
      </c>
      <c r="B34" s="3" t="s">
        <v>58</v>
      </c>
      <c r="C34" s="3">
        <v>18.600000000000001</v>
      </c>
      <c r="D34" s="15">
        <f t="shared" si="0"/>
        <v>13.9637983418</v>
      </c>
      <c r="E34" s="14">
        <f t="shared" si="1"/>
        <v>9.9637983418000005</v>
      </c>
      <c r="F34" s="3" t="s">
        <v>17</v>
      </c>
      <c r="G34" s="3"/>
      <c r="H34" s="13" t="s">
        <v>18</v>
      </c>
      <c r="I34" s="3" t="s">
        <v>50</v>
      </c>
      <c r="J34" s="4">
        <v>40694</v>
      </c>
      <c r="K34" s="3"/>
      <c r="L34" s="3">
        <v>82</v>
      </c>
      <c r="M34" s="3">
        <v>437529</v>
      </c>
      <c r="N34" s="3">
        <v>1715869</v>
      </c>
      <c r="O34" s="3"/>
    </row>
    <row r="35" spans="1:15" x14ac:dyDescent="0.25">
      <c r="A35" s="3">
        <v>33</v>
      </c>
      <c r="B35" s="3" t="s">
        <v>16</v>
      </c>
      <c r="C35" s="3">
        <v>13.4</v>
      </c>
      <c r="D35" s="15">
        <f t="shared" si="0"/>
        <v>11.5485213478</v>
      </c>
      <c r="E35" s="14">
        <f t="shared" si="1"/>
        <v>7.5485213477999995</v>
      </c>
      <c r="F35" s="3" t="s">
        <v>17</v>
      </c>
      <c r="G35" s="3"/>
      <c r="H35" s="13" t="s">
        <v>18</v>
      </c>
      <c r="I35" s="3" t="s">
        <v>50</v>
      </c>
      <c r="J35" s="4">
        <v>40694</v>
      </c>
      <c r="K35" s="3"/>
      <c r="L35" s="3">
        <v>82</v>
      </c>
      <c r="M35" s="3">
        <v>437529</v>
      </c>
      <c r="N35" s="3">
        <v>1715869</v>
      </c>
      <c r="O35" s="3"/>
    </row>
    <row r="36" spans="1:15" x14ac:dyDescent="0.25">
      <c r="A36" s="3">
        <v>34</v>
      </c>
      <c r="B36" s="3" t="s">
        <v>28</v>
      </c>
      <c r="C36" s="3">
        <v>13.4</v>
      </c>
      <c r="D36" s="15">
        <f t="shared" si="0"/>
        <v>11.5485213478</v>
      </c>
      <c r="E36" s="14">
        <f t="shared" si="1"/>
        <v>7.5485213477999995</v>
      </c>
      <c r="F36" s="3" t="s">
        <v>17</v>
      </c>
      <c r="G36" s="3"/>
      <c r="H36" s="13" t="s">
        <v>18</v>
      </c>
      <c r="I36" s="3" t="s">
        <v>50</v>
      </c>
      <c r="J36" s="4">
        <v>40694</v>
      </c>
      <c r="K36" s="3"/>
      <c r="L36" s="3">
        <v>82</v>
      </c>
      <c r="M36" s="3">
        <v>437529</v>
      </c>
      <c r="N36" s="3">
        <v>1715869</v>
      </c>
      <c r="O36" s="3"/>
    </row>
    <row r="37" spans="1:15" x14ac:dyDescent="0.25">
      <c r="A37" s="3">
        <v>35</v>
      </c>
      <c r="B37" s="3" t="s">
        <v>28</v>
      </c>
      <c r="C37" s="3">
        <v>15.4</v>
      </c>
      <c r="D37" s="15">
        <f t="shared" si="0"/>
        <v>12.488227445800002</v>
      </c>
      <c r="E37" s="14">
        <f t="shared" si="1"/>
        <v>8.4882274458000015</v>
      </c>
      <c r="F37" s="3" t="s">
        <v>17</v>
      </c>
      <c r="G37" s="3"/>
      <c r="H37" s="13" t="s">
        <v>18</v>
      </c>
      <c r="I37" s="3" t="s">
        <v>50</v>
      </c>
      <c r="J37" s="4">
        <v>40694</v>
      </c>
      <c r="K37" s="3"/>
      <c r="L37" s="3">
        <v>82</v>
      </c>
      <c r="M37" s="3">
        <v>437529</v>
      </c>
      <c r="N37" s="3">
        <v>1715869</v>
      </c>
      <c r="O37" s="3"/>
    </row>
    <row r="38" spans="1:15" x14ac:dyDescent="0.25">
      <c r="A38" s="3">
        <v>36</v>
      </c>
      <c r="B38" s="3" t="s">
        <v>59</v>
      </c>
      <c r="C38" s="3">
        <v>17</v>
      </c>
      <c r="D38" s="15">
        <f t="shared" si="0"/>
        <v>13.230314257</v>
      </c>
      <c r="E38" s="14">
        <f t="shared" si="1"/>
        <v>9.2303142569999999</v>
      </c>
      <c r="F38" s="3" t="s">
        <v>17</v>
      </c>
      <c r="G38" s="3"/>
      <c r="H38" s="13" t="s">
        <v>18</v>
      </c>
      <c r="I38" s="3" t="s">
        <v>50</v>
      </c>
      <c r="J38" s="4">
        <v>40694</v>
      </c>
      <c r="K38" s="3"/>
      <c r="L38" s="3">
        <v>82</v>
      </c>
      <c r="M38" s="3">
        <v>437529</v>
      </c>
      <c r="N38" s="3">
        <v>1715869</v>
      </c>
      <c r="O38" s="3"/>
    </row>
    <row r="39" spans="1:15" x14ac:dyDescent="0.25">
      <c r="A39" s="3">
        <v>37</v>
      </c>
      <c r="B39" s="3" t="s">
        <v>60</v>
      </c>
      <c r="C39" s="3">
        <v>13.2</v>
      </c>
      <c r="D39" s="15">
        <f t="shared" si="0"/>
        <v>11.453811441199999</v>
      </c>
      <c r="E39" s="14">
        <f t="shared" si="1"/>
        <v>7.4538114411999992</v>
      </c>
      <c r="F39" s="3" t="s">
        <v>17</v>
      </c>
      <c r="G39" s="3"/>
      <c r="H39" s="13" t="s">
        <v>18</v>
      </c>
      <c r="I39" s="3" t="s">
        <v>50</v>
      </c>
      <c r="J39" s="4">
        <v>40694</v>
      </c>
      <c r="K39" s="3"/>
      <c r="L39" s="3">
        <v>82</v>
      </c>
      <c r="M39" s="3">
        <v>437529</v>
      </c>
      <c r="N39" s="3">
        <v>1715869</v>
      </c>
      <c r="O39" s="3"/>
    </row>
    <row r="40" spans="1:15" x14ac:dyDescent="0.25">
      <c r="A40" s="3">
        <v>38</v>
      </c>
      <c r="B40" s="13" t="s">
        <v>60</v>
      </c>
      <c r="C40" s="3">
        <v>10.4</v>
      </c>
      <c r="D40" s="15">
        <f t="shared" si="0"/>
        <v>10.113758900800001</v>
      </c>
      <c r="E40" s="14">
        <f t="shared" si="1"/>
        <v>6.1137589008000006</v>
      </c>
      <c r="F40" s="3" t="s">
        <v>17</v>
      </c>
      <c r="G40" s="3"/>
      <c r="H40" s="13" t="s">
        <v>18</v>
      </c>
      <c r="I40" s="3" t="s">
        <v>50</v>
      </c>
      <c r="J40" s="4">
        <v>40694</v>
      </c>
      <c r="K40" s="3"/>
      <c r="L40" s="3">
        <v>82</v>
      </c>
      <c r="M40" s="3">
        <v>437529</v>
      </c>
      <c r="N40" s="3">
        <v>1715869</v>
      </c>
      <c r="O40" s="3"/>
    </row>
    <row r="41" spans="1:15" x14ac:dyDescent="0.25">
      <c r="A41" s="3">
        <v>39</v>
      </c>
      <c r="B41" s="13" t="s">
        <v>60</v>
      </c>
      <c r="C41" s="3">
        <v>12</v>
      </c>
      <c r="D41" s="15">
        <f t="shared" si="0"/>
        <v>10.882729232000001</v>
      </c>
      <c r="E41" s="14">
        <f t="shared" si="1"/>
        <v>6.8827292320000009</v>
      </c>
      <c r="F41" s="3" t="s">
        <v>17</v>
      </c>
      <c r="G41" s="3"/>
      <c r="H41" s="13" t="s">
        <v>18</v>
      </c>
      <c r="I41" s="3" t="s">
        <v>50</v>
      </c>
      <c r="J41" s="4">
        <v>40694</v>
      </c>
      <c r="K41" s="3"/>
      <c r="L41" s="3">
        <v>82</v>
      </c>
      <c r="M41" s="3">
        <v>437529</v>
      </c>
      <c r="N41" s="3">
        <v>1715869</v>
      </c>
      <c r="O41" s="3"/>
    </row>
    <row r="42" spans="1:15" x14ac:dyDescent="0.25">
      <c r="A42" s="3">
        <v>40</v>
      </c>
      <c r="B42" s="13" t="s">
        <v>60</v>
      </c>
      <c r="C42" s="3">
        <v>12.6</v>
      </c>
      <c r="D42" s="15">
        <f t="shared" si="0"/>
        <v>11.168875215799998</v>
      </c>
      <c r="E42" s="14">
        <f t="shared" si="1"/>
        <v>7.1688752157999982</v>
      </c>
      <c r="F42" s="3" t="s">
        <v>17</v>
      </c>
      <c r="G42" s="3"/>
      <c r="H42" s="13" t="s">
        <v>18</v>
      </c>
      <c r="I42" s="3" t="s">
        <v>50</v>
      </c>
      <c r="J42" s="4">
        <v>40694</v>
      </c>
      <c r="K42" s="3"/>
      <c r="L42" s="3">
        <v>82</v>
      </c>
      <c r="M42" s="3">
        <v>437529</v>
      </c>
      <c r="N42" s="3">
        <v>1715869</v>
      </c>
      <c r="O42" s="3"/>
    </row>
    <row r="43" spans="1:15" x14ac:dyDescent="0.25">
      <c r="A43" s="3">
        <v>41</v>
      </c>
      <c r="B43" s="13" t="s">
        <v>60</v>
      </c>
      <c r="C43" s="3">
        <v>11.5</v>
      </c>
      <c r="D43" s="15">
        <f t="shared" si="0"/>
        <v>10.6433501245</v>
      </c>
      <c r="E43" s="14">
        <f t="shared" si="1"/>
        <v>6.6433501244999995</v>
      </c>
      <c r="F43" s="3" t="s">
        <v>17</v>
      </c>
      <c r="G43" s="3"/>
      <c r="H43" s="13" t="s">
        <v>18</v>
      </c>
      <c r="I43" s="3" t="s">
        <v>50</v>
      </c>
      <c r="J43" s="4">
        <v>40694</v>
      </c>
      <c r="K43" s="3"/>
      <c r="L43" s="3">
        <v>82</v>
      </c>
      <c r="M43" s="3">
        <v>437529</v>
      </c>
      <c r="N43" s="3">
        <v>1715869</v>
      </c>
      <c r="O43" s="3"/>
    </row>
    <row r="44" spans="1:15" x14ac:dyDescent="0.25">
      <c r="A44" s="3">
        <v>42</v>
      </c>
      <c r="B44" s="13" t="s">
        <v>60</v>
      </c>
      <c r="C44" s="3">
        <v>13</v>
      </c>
      <c r="D44" s="15">
        <f t="shared" si="0"/>
        <v>11.358967117000001</v>
      </c>
      <c r="E44" s="14">
        <f t="shared" si="1"/>
        <v>7.3589671170000006</v>
      </c>
      <c r="F44" s="3" t="s">
        <v>17</v>
      </c>
      <c r="G44" s="3"/>
      <c r="H44" s="13" t="s">
        <v>18</v>
      </c>
      <c r="I44" s="3" t="s">
        <v>50</v>
      </c>
      <c r="J44" s="4">
        <v>40694</v>
      </c>
      <c r="K44" s="3"/>
      <c r="L44" s="3">
        <v>82</v>
      </c>
      <c r="M44" s="3">
        <v>437529</v>
      </c>
      <c r="N44" s="3">
        <v>1715869</v>
      </c>
      <c r="O44" s="3"/>
    </row>
    <row r="45" spans="1:15" x14ac:dyDescent="0.25">
      <c r="A45" s="3">
        <v>43</v>
      </c>
      <c r="B45" s="13" t="s">
        <v>60</v>
      </c>
      <c r="C45" s="3">
        <v>13.2</v>
      </c>
      <c r="D45" s="15">
        <f t="shared" si="0"/>
        <v>11.453811441199999</v>
      </c>
      <c r="E45" s="14">
        <f t="shared" si="1"/>
        <v>7.4538114411999992</v>
      </c>
      <c r="F45" s="3" t="s">
        <v>17</v>
      </c>
      <c r="G45" s="3"/>
      <c r="H45" s="13" t="s">
        <v>18</v>
      </c>
      <c r="I45" s="3" t="s">
        <v>50</v>
      </c>
      <c r="J45" s="4">
        <v>40694</v>
      </c>
      <c r="K45" s="3"/>
      <c r="L45" s="3">
        <v>82</v>
      </c>
      <c r="M45" s="3">
        <v>437529</v>
      </c>
      <c r="N45" s="3">
        <v>1715869</v>
      </c>
      <c r="O45" s="3"/>
    </row>
    <row r="46" spans="1:15" x14ac:dyDescent="0.25">
      <c r="A46" s="3">
        <v>44</v>
      </c>
      <c r="B46" s="3" t="s">
        <v>28</v>
      </c>
      <c r="C46" s="3">
        <v>13</v>
      </c>
      <c r="D46" s="15">
        <f t="shared" si="0"/>
        <v>11.358967117000001</v>
      </c>
      <c r="E46" s="14">
        <f t="shared" si="1"/>
        <v>7.3589671170000006</v>
      </c>
      <c r="F46" s="3" t="s">
        <v>17</v>
      </c>
      <c r="G46" s="3"/>
      <c r="H46" s="13" t="s">
        <v>18</v>
      </c>
      <c r="I46" s="3" t="s">
        <v>50</v>
      </c>
      <c r="J46" s="4">
        <v>40694</v>
      </c>
      <c r="K46" s="3"/>
      <c r="L46" s="3">
        <v>82</v>
      </c>
      <c r="M46" s="3">
        <v>437529</v>
      </c>
      <c r="N46" s="3">
        <v>1715869</v>
      </c>
      <c r="O46" s="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sqref="A1:O2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9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  <c r="P1" s="11"/>
      <c r="Q1" s="11"/>
      <c r="R1" s="11"/>
      <c r="S1" s="11"/>
    </row>
    <row r="2" spans="1:19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  <c r="P2" s="11"/>
      <c r="Q2" s="11"/>
      <c r="R2" s="11"/>
      <c r="S2" s="11"/>
    </row>
    <row r="3" spans="1:19" x14ac:dyDescent="0.25">
      <c r="A3" s="13">
        <v>1</v>
      </c>
      <c r="B3" s="13" t="s">
        <v>28</v>
      </c>
      <c r="C3" s="13">
        <v>16.8</v>
      </c>
      <c r="D3" s="15">
        <f>(4.905760292)+(0.518243385*C3)+(-0.00168022*(C3^2))</f>
        <v>13.138023867200001</v>
      </c>
      <c r="E3" s="14">
        <f>D3-4</f>
        <v>9.1380238672000011</v>
      </c>
      <c r="F3" s="13" t="s">
        <v>17</v>
      </c>
      <c r="G3" s="6"/>
      <c r="H3" s="13" t="s">
        <v>18</v>
      </c>
      <c r="I3" s="13" t="s">
        <v>50</v>
      </c>
      <c r="J3" s="4">
        <v>40694</v>
      </c>
      <c r="K3" s="13"/>
      <c r="L3" s="13">
        <v>83</v>
      </c>
      <c r="M3" s="13">
        <v>437299</v>
      </c>
      <c r="N3" s="13">
        <v>1716609</v>
      </c>
      <c r="O3" s="13"/>
      <c r="P3" s="11"/>
      <c r="Q3" s="11"/>
      <c r="R3" s="11"/>
      <c r="S3" s="11"/>
    </row>
    <row r="4" spans="1:19" x14ac:dyDescent="0.25">
      <c r="A4" s="13">
        <v>2</v>
      </c>
      <c r="B4" s="13" t="s">
        <v>28</v>
      </c>
      <c r="C4" s="13">
        <v>13</v>
      </c>
      <c r="D4" s="15">
        <f t="shared" ref="D4:D23" si="0">(4.905760292)+(0.518243385*C4)+(-0.00168022*(C4^2))</f>
        <v>11.358967117000001</v>
      </c>
      <c r="E4" s="14">
        <f t="shared" ref="E4:E21" si="1">D4-4</f>
        <v>7.3589671170000006</v>
      </c>
      <c r="F4" s="13" t="s">
        <v>17</v>
      </c>
      <c r="G4" s="13"/>
      <c r="H4" s="13" t="s">
        <v>18</v>
      </c>
      <c r="I4" s="13" t="s">
        <v>50</v>
      </c>
      <c r="J4" s="4">
        <v>40694</v>
      </c>
      <c r="K4" s="13"/>
      <c r="L4" s="13">
        <v>83</v>
      </c>
      <c r="M4" s="13">
        <v>437299</v>
      </c>
      <c r="N4" s="13">
        <v>1716609</v>
      </c>
      <c r="O4" s="13"/>
      <c r="P4" s="11"/>
      <c r="Q4" s="11"/>
      <c r="R4" s="11"/>
      <c r="S4" s="11"/>
    </row>
    <row r="5" spans="1:19" x14ac:dyDescent="0.25">
      <c r="A5" s="13">
        <v>3</v>
      </c>
      <c r="B5" s="13" t="s">
        <v>16</v>
      </c>
      <c r="C5" s="13">
        <v>43</v>
      </c>
      <c r="D5" s="15">
        <f t="shared" si="0"/>
        <v>24.083499067000002</v>
      </c>
      <c r="E5" s="14">
        <f t="shared" si="1"/>
        <v>20.083499067000002</v>
      </c>
      <c r="F5" s="13" t="s">
        <v>17</v>
      </c>
      <c r="G5" s="13"/>
      <c r="H5" s="13" t="s">
        <v>18</v>
      </c>
      <c r="I5" s="13" t="s">
        <v>50</v>
      </c>
      <c r="J5" s="4">
        <v>40694</v>
      </c>
      <c r="K5" s="13"/>
      <c r="L5" s="13">
        <v>83</v>
      </c>
      <c r="M5" s="13">
        <v>437299</v>
      </c>
      <c r="N5" s="13">
        <v>1716609</v>
      </c>
      <c r="O5" s="13"/>
      <c r="P5" s="11"/>
      <c r="Q5" s="11"/>
      <c r="R5" s="11"/>
      <c r="S5" s="11"/>
    </row>
    <row r="6" spans="1:19" x14ac:dyDescent="0.25">
      <c r="A6" s="13">
        <v>4</v>
      </c>
      <c r="B6" s="13" t="s">
        <v>28</v>
      </c>
      <c r="C6" s="13">
        <v>15</v>
      </c>
      <c r="D6" s="15">
        <f t="shared" si="0"/>
        <v>12.301361567000001</v>
      </c>
      <c r="E6" s="14">
        <f t="shared" si="1"/>
        <v>8.3013615670000007</v>
      </c>
      <c r="F6" s="13" t="s">
        <v>17</v>
      </c>
      <c r="G6" s="13"/>
      <c r="H6" s="13" t="s">
        <v>18</v>
      </c>
      <c r="I6" s="13" t="s">
        <v>50</v>
      </c>
      <c r="J6" s="4">
        <v>40694</v>
      </c>
      <c r="K6" s="13"/>
      <c r="L6" s="13">
        <v>83</v>
      </c>
      <c r="M6" s="13">
        <v>437299</v>
      </c>
      <c r="N6" s="13">
        <v>1716609</v>
      </c>
      <c r="O6" s="13"/>
      <c r="P6" s="11"/>
      <c r="Q6" s="11"/>
      <c r="R6" s="11"/>
      <c r="S6" s="11"/>
    </row>
    <row r="7" spans="1:19" x14ac:dyDescent="0.25">
      <c r="A7" s="13">
        <v>5</v>
      </c>
      <c r="B7" s="13" t="s">
        <v>28</v>
      </c>
      <c r="C7" s="13">
        <v>16.8</v>
      </c>
      <c r="D7" s="15">
        <f t="shared" si="0"/>
        <v>13.138023867200001</v>
      </c>
      <c r="E7" s="14">
        <f t="shared" si="1"/>
        <v>9.1380238672000011</v>
      </c>
      <c r="F7" s="13" t="s">
        <v>17</v>
      </c>
      <c r="G7" s="13"/>
      <c r="H7" s="13" t="s">
        <v>18</v>
      </c>
      <c r="I7" s="13" t="s">
        <v>50</v>
      </c>
      <c r="J7" s="4">
        <v>40694</v>
      </c>
      <c r="K7" s="13"/>
      <c r="L7" s="13">
        <v>83</v>
      </c>
      <c r="M7" s="13">
        <v>437299</v>
      </c>
      <c r="N7" s="13">
        <v>1716609</v>
      </c>
      <c r="O7" s="13"/>
      <c r="P7" s="11"/>
      <c r="Q7" s="11"/>
      <c r="R7" s="11"/>
      <c r="S7" s="11"/>
    </row>
    <row r="8" spans="1:19" x14ac:dyDescent="0.25">
      <c r="A8" s="13">
        <v>6</v>
      </c>
      <c r="B8" s="13" t="s">
        <v>28</v>
      </c>
      <c r="C8" s="13">
        <v>13</v>
      </c>
      <c r="D8" s="15">
        <f t="shared" si="0"/>
        <v>11.358967117000001</v>
      </c>
      <c r="E8" s="14">
        <f t="shared" si="1"/>
        <v>7.3589671170000006</v>
      </c>
      <c r="F8" s="13" t="s">
        <v>17</v>
      </c>
      <c r="G8" s="13"/>
      <c r="H8" s="13" t="s">
        <v>18</v>
      </c>
      <c r="I8" s="13" t="s">
        <v>50</v>
      </c>
      <c r="J8" s="4">
        <v>40694</v>
      </c>
      <c r="K8" s="13"/>
      <c r="L8" s="13">
        <v>83</v>
      </c>
      <c r="M8" s="13">
        <v>437299</v>
      </c>
      <c r="N8" s="13">
        <v>1716609</v>
      </c>
      <c r="O8" s="13"/>
      <c r="P8" s="11"/>
      <c r="Q8" s="11"/>
      <c r="R8" s="11"/>
      <c r="S8" s="11"/>
    </row>
    <row r="9" spans="1:19" x14ac:dyDescent="0.25">
      <c r="A9" s="13">
        <v>7</v>
      </c>
      <c r="B9" s="13" t="s">
        <v>28</v>
      </c>
      <c r="C9" s="13">
        <v>11.8</v>
      </c>
      <c r="D9" s="15">
        <f t="shared" si="0"/>
        <v>10.787078402200001</v>
      </c>
      <c r="E9" s="14">
        <f t="shared" si="1"/>
        <v>6.7870784022000006</v>
      </c>
      <c r="F9" s="13" t="s">
        <v>17</v>
      </c>
      <c r="G9" s="13"/>
      <c r="H9" s="13" t="s">
        <v>18</v>
      </c>
      <c r="I9" s="13" t="s">
        <v>50</v>
      </c>
      <c r="J9" s="4">
        <v>40694</v>
      </c>
      <c r="K9" s="13"/>
      <c r="L9" s="13">
        <v>83</v>
      </c>
      <c r="M9" s="13">
        <v>437299</v>
      </c>
      <c r="N9" s="13">
        <v>1716609</v>
      </c>
      <c r="O9" s="13"/>
      <c r="P9" s="11"/>
      <c r="Q9" s="11"/>
      <c r="R9" s="11"/>
      <c r="S9" s="11"/>
    </row>
    <row r="10" spans="1:19" x14ac:dyDescent="0.25">
      <c r="A10" s="13">
        <v>8</v>
      </c>
      <c r="B10" s="13" t="s">
        <v>28</v>
      </c>
      <c r="C10" s="13">
        <v>29.5</v>
      </c>
      <c r="D10" s="15">
        <f t="shared" si="0"/>
        <v>18.731728694500003</v>
      </c>
      <c r="E10" s="14">
        <f t="shared" si="1"/>
        <v>14.731728694500003</v>
      </c>
      <c r="F10" s="13" t="s">
        <v>17</v>
      </c>
      <c r="G10" s="13"/>
      <c r="H10" s="13" t="s">
        <v>18</v>
      </c>
      <c r="I10" s="13" t="s">
        <v>50</v>
      </c>
      <c r="J10" s="4">
        <v>40694</v>
      </c>
      <c r="K10" s="13"/>
      <c r="L10" s="13">
        <v>83</v>
      </c>
      <c r="M10" s="13">
        <v>437299</v>
      </c>
      <c r="N10" s="13">
        <v>1716609</v>
      </c>
      <c r="O10" s="13"/>
      <c r="P10" s="11"/>
      <c r="Q10" s="11"/>
      <c r="R10" s="11"/>
      <c r="S10" s="11"/>
    </row>
    <row r="11" spans="1:19" x14ac:dyDescent="0.25">
      <c r="A11" s="13">
        <v>9</v>
      </c>
      <c r="B11" s="13" t="s">
        <v>60</v>
      </c>
      <c r="C11" s="13">
        <v>21.8</v>
      </c>
      <c r="D11" s="15">
        <f t="shared" si="0"/>
        <v>15.404958332200001</v>
      </c>
      <c r="E11" s="14">
        <f t="shared" si="1"/>
        <v>11.404958332200001</v>
      </c>
      <c r="F11" s="13" t="s">
        <v>17</v>
      </c>
      <c r="G11" s="13"/>
      <c r="H11" s="13" t="s">
        <v>18</v>
      </c>
      <c r="I11" s="13" t="s">
        <v>50</v>
      </c>
      <c r="J11" s="4">
        <v>40694</v>
      </c>
      <c r="K11" s="13"/>
      <c r="L11" s="13">
        <v>83</v>
      </c>
      <c r="M11" s="13">
        <v>437299</v>
      </c>
      <c r="N11" s="13">
        <v>1716609</v>
      </c>
      <c r="O11" s="13"/>
      <c r="P11" s="11"/>
      <c r="Q11" s="11"/>
      <c r="R11" s="11"/>
      <c r="S11" s="11"/>
    </row>
    <row r="12" spans="1:19" x14ac:dyDescent="0.25">
      <c r="A12" s="13">
        <v>10</v>
      </c>
      <c r="B12" s="13" t="s">
        <v>58</v>
      </c>
      <c r="C12" s="13">
        <v>14</v>
      </c>
      <c r="D12" s="15">
        <f t="shared" si="0"/>
        <v>11.831844562000001</v>
      </c>
      <c r="E12" s="14">
        <f t="shared" si="1"/>
        <v>7.8318445620000006</v>
      </c>
      <c r="F12" s="13" t="s">
        <v>17</v>
      </c>
      <c r="G12" s="13"/>
      <c r="H12" s="13" t="s">
        <v>18</v>
      </c>
      <c r="I12" s="13" t="s">
        <v>50</v>
      </c>
      <c r="J12" s="4">
        <v>40694</v>
      </c>
      <c r="K12" s="13"/>
      <c r="L12" s="13">
        <v>83</v>
      </c>
      <c r="M12" s="13">
        <v>437299</v>
      </c>
      <c r="N12" s="13">
        <v>1716609</v>
      </c>
      <c r="O12" s="13"/>
      <c r="P12" s="11"/>
      <c r="Q12" s="11"/>
      <c r="R12" s="11"/>
      <c r="S12" s="11"/>
    </row>
    <row r="13" spans="1:19" x14ac:dyDescent="0.25">
      <c r="A13" s="13">
        <v>11</v>
      </c>
      <c r="B13" s="13" t="s">
        <v>58</v>
      </c>
      <c r="C13" s="13">
        <v>11.9</v>
      </c>
      <c r="D13" s="15">
        <f t="shared" si="0"/>
        <v>10.834920619300002</v>
      </c>
      <c r="E13" s="14">
        <f t="shared" si="1"/>
        <v>6.8349206193000018</v>
      </c>
      <c r="F13" s="13" t="s">
        <v>17</v>
      </c>
      <c r="G13" s="13"/>
      <c r="H13" s="13" t="s">
        <v>18</v>
      </c>
      <c r="I13" s="13" t="s">
        <v>50</v>
      </c>
      <c r="J13" s="4">
        <v>40694</v>
      </c>
      <c r="K13" s="13"/>
      <c r="L13" s="13">
        <v>83</v>
      </c>
      <c r="M13" s="13">
        <v>437299</v>
      </c>
      <c r="N13" s="13">
        <v>1716609</v>
      </c>
      <c r="O13" s="13"/>
      <c r="P13" s="11"/>
      <c r="Q13" s="11"/>
      <c r="R13" s="11"/>
      <c r="S13" s="11"/>
    </row>
    <row r="14" spans="1:19" x14ac:dyDescent="0.25">
      <c r="A14" s="13">
        <v>12</v>
      </c>
      <c r="B14" s="13" t="s">
        <v>28</v>
      </c>
      <c r="C14" s="13">
        <v>16</v>
      </c>
      <c r="D14" s="15">
        <f t="shared" si="0"/>
        <v>12.767518131999999</v>
      </c>
      <c r="E14" s="14">
        <f t="shared" si="1"/>
        <v>8.7675181319999993</v>
      </c>
      <c r="F14" s="13" t="s">
        <v>17</v>
      </c>
      <c r="G14" s="13"/>
      <c r="H14" s="13" t="s">
        <v>18</v>
      </c>
      <c r="I14" s="13" t="s">
        <v>50</v>
      </c>
      <c r="J14" s="4">
        <v>40694</v>
      </c>
      <c r="K14" s="13"/>
      <c r="L14" s="13">
        <v>83</v>
      </c>
      <c r="M14" s="13">
        <v>437299</v>
      </c>
      <c r="N14" s="13">
        <v>1716609</v>
      </c>
      <c r="O14" s="13"/>
      <c r="P14" s="11"/>
      <c r="Q14" s="11"/>
      <c r="R14" s="11"/>
      <c r="S14" s="11"/>
    </row>
    <row r="15" spans="1:19" x14ac:dyDescent="0.25">
      <c r="A15" s="13">
        <v>13</v>
      </c>
      <c r="B15" s="13" t="s">
        <v>28</v>
      </c>
      <c r="C15" s="13">
        <v>50</v>
      </c>
      <c r="D15" s="15">
        <f t="shared" si="0"/>
        <v>26.617379542000002</v>
      </c>
      <c r="E15" s="14">
        <f t="shared" si="1"/>
        <v>22.617379542000002</v>
      </c>
      <c r="F15" s="13" t="s">
        <v>17</v>
      </c>
      <c r="G15" s="13"/>
      <c r="H15" s="13" t="s">
        <v>18</v>
      </c>
      <c r="I15" s="13" t="s">
        <v>50</v>
      </c>
      <c r="J15" s="4">
        <v>40694</v>
      </c>
      <c r="K15" s="13"/>
      <c r="L15" s="13">
        <v>83</v>
      </c>
      <c r="M15" s="13">
        <v>437299</v>
      </c>
      <c r="N15" s="13">
        <v>1716609</v>
      </c>
      <c r="O15" s="13"/>
      <c r="P15" s="11"/>
      <c r="Q15" s="11"/>
      <c r="R15" s="11"/>
      <c r="S15" s="11"/>
    </row>
    <row r="16" spans="1:19" x14ac:dyDescent="0.25">
      <c r="A16" s="13">
        <v>14</v>
      </c>
      <c r="B16" s="13" t="s">
        <v>28</v>
      </c>
      <c r="C16" s="13">
        <v>14</v>
      </c>
      <c r="D16" s="15">
        <f t="shared" si="0"/>
        <v>11.831844562000001</v>
      </c>
      <c r="E16" s="14">
        <f t="shared" si="1"/>
        <v>7.8318445620000006</v>
      </c>
      <c r="F16" s="13" t="s">
        <v>17</v>
      </c>
      <c r="G16" s="13"/>
      <c r="H16" s="13" t="s">
        <v>18</v>
      </c>
      <c r="I16" s="13" t="s">
        <v>50</v>
      </c>
      <c r="J16" s="4">
        <v>40694</v>
      </c>
      <c r="K16" s="13"/>
      <c r="L16" s="13">
        <v>83</v>
      </c>
      <c r="M16" s="13">
        <v>437299</v>
      </c>
      <c r="N16" s="13">
        <v>1716609</v>
      </c>
      <c r="O16" s="13"/>
      <c r="P16" s="11"/>
      <c r="Q16" s="11"/>
      <c r="R16" s="11"/>
      <c r="S16" s="11"/>
    </row>
    <row r="17" spans="1:19" x14ac:dyDescent="0.25">
      <c r="A17" s="13">
        <v>15</v>
      </c>
      <c r="B17" s="13" t="s">
        <v>28</v>
      </c>
      <c r="C17" s="1">
        <v>14</v>
      </c>
      <c r="D17" s="15">
        <f t="shared" si="0"/>
        <v>11.831844562000001</v>
      </c>
      <c r="E17" s="14">
        <f t="shared" si="1"/>
        <v>7.8318445620000006</v>
      </c>
      <c r="F17" s="13" t="s">
        <v>17</v>
      </c>
      <c r="G17" s="13"/>
      <c r="H17" s="13" t="s">
        <v>18</v>
      </c>
      <c r="I17" s="13" t="s">
        <v>50</v>
      </c>
      <c r="J17" s="4">
        <v>40694</v>
      </c>
      <c r="K17" s="13"/>
      <c r="L17" s="13">
        <v>83</v>
      </c>
      <c r="M17" s="13">
        <v>437299</v>
      </c>
      <c r="N17" s="13">
        <v>1716609</v>
      </c>
      <c r="O17" s="13"/>
      <c r="P17" s="11"/>
      <c r="Q17" s="11"/>
      <c r="R17" s="11"/>
      <c r="S17" s="11"/>
    </row>
    <row r="18" spans="1:19" x14ac:dyDescent="0.25">
      <c r="A18" s="13">
        <v>16</v>
      </c>
      <c r="B18" s="13" t="s">
        <v>28</v>
      </c>
      <c r="C18" s="13">
        <v>12.2</v>
      </c>
      <c r="D18" s="15">
        <f t="shared" si="0"/>
        <v>10.978245644199999</v>
      </c>
      <c r="E18" s="14">
        <f t="shared" si="1"/>
        <v>6.9782456441999994</v>
      </c>
      <c r="F18" s="13" t="s">
        <v>17</v>
      </c>
      <c r="G18" s="13"/>
      <c r="H18" s="13" t="s">
        <v>18</v>
      </c>
      <c r="I18" s="13" t="s">
        <v>50</v>
      </c>
      <c r="J18" s="4">
        <v>40694</v>
      </c>
      <c r="K18" s="13"/>
      <c r="L18" s="13">
        <v>83</v>
      </c>
      <c r="M18" s="13">
        <v>437299</v>
      </c>
      <c r="N18" s="13">
        <v>1716609</v>
      </c>
      <c r="O18" s="13"/>
      <c r="P18" s="11"/>
      <c r="Q18" s="11"/>
      <c r="R18" s="11"/>
      <c r="S18" s="11"/>
    </row>
    <row r="19" spans="1:19" x14ac:dyDescent="0.25">
      <c r="A19" s="13">
        <v>17</v>
      </c>
      <c r="B19" s="13" t="s">
        <v>16</v>
      </c>
      <c r="C19" s="13">
        <v>19</v>
      </c>
      <c r="D19" s="15">
        <f t="shared" si="0"/>
        <v>14.145825187</v>
      </c>
      <c r="E19" s="14">
        <f t="shared" si="1"/>
        <v>10.145825187</v>
      </c>
      <c r="F19" s="13" t="s">
        <v>17</v>
      </c>
      <c r="G19" s="13"/>
      <c r="H19" s="13" t="s">
        <v>18</v>
      </c>
      <c r="I19" s="13" t="s">
        <v>50</v>
      </c>
      <c r="J19" s="4">
        <v>40694</v>
      </c>
      <c r="K19" s="13"/>
      <c r="L19" s="13">
        <v>83</v>
      </c>
      <c r="M19" s="13">
        <v>437299</v>
      </c>
      <c r="N19" s="13">
        <v>1716609</v>
      </c>
      <c r="O19" s="13"/>
      <c r="P19" s="11"/>
      <c r="Q19" s="11"/>
      <c r="R19" s="11"/>
      <c r="S19" s="11"/>
    </row>
    <row r="20" spans="1:19" x14ac:dyDescent="0.25">
      <c r="A20" s="13">
        <v>18</v>
      </c>
      <c r="B20" s="13" t="s">
        <v>16</v>
      </c>
      <c r="C20" s="13">
        <v>23</v>
      </c>
      <c r="D20" s="15">
        <f t="shared" si="0"/>
        <v>15.936521766999999</v>
      </c>
      <c r="E20" s="14">
        <f t="shared" si="1"/>
        <v>11.936521766999999</v>
      </c>
      <c r="F20" s="13" t="s">
        <v>17</v>
      </c>
      <c r="G20" s="13"/>
      <c r="H20" s="13" t="s">
        <v>18</v>
      </c>
      <c r="I20" s="13" t="s">
        <v>50</v>
      </c>
      <c r="J20" s="4">
        <v>40694</v>
      </c>
      <c r="K20" s="13"/>
      <c r="L20" s="13">
        <v>83</v>
      </c>
      <c r="M20" s="13">
        <v>437299</v>
      </c>
      <c r="N20" s="13">
        <v>1716609</v>
      </c>
      <c r="O20" s="13"/>
      <c r="P20" s="11"/>
      <c r="Q20" s="11"/>
      <c r="R20" s="11"/>
      <c r="S20" s="11"/>
    </row>
    <row r="21" spans="1:19" x14ac:dyDescent="0.25">
      <c r="A21" s="13">
        <v>19</v>
      </c>
      <c r="B21" s="13" t="s">
        <v>58</v>
      </c>
      <c r="C21" s="15">
        <v>20</v>
      </c>
      <c r="D21" s="15">
        <f t="shared" si="0"/>
        <v>14.598539991999999</v>
      </c>
      <c r="E21" s="14">
        <f t="shared" si="1"/>
        <v>10.598539991999999</v>
      </c>
      <c r="F21" s="13" t="s">
        <v>17</v>
      </c>
      <c r="G21" s="13"/>
      <c r="H21" s="13" t="s">
        <v>18</v>
      </c>
      <c r="I21" s="13" t="s">
        <v>50</v>
      </c>
      <c r="J21" s="4">
        <v>40694</v>
      </c>
      <c r="K21" s="13"/>
      <c r="L21" s="13">
        <v>83</v>
      </c>
      <c r="M21" s="13">
        <v>437299</v>
      </c>
      <c r="N21" s="13">
        <v>1716609</v>
      </c>
      <c r="O21" s="13"/>
      <c r="P21" s="11"/>
      <c r="Q21" s="11"/>
      <c r="R21" s="11"/>
      <c r="S21" s="11"/>
    </row>
    <row r="22" spans="1:19" x14ac:dyDescent="0.25">
      <c r="A22" s="13">
        <v>20</v>
      </c>
      <c r="B22" s="13" t="s">
        <v>58</v>
      </c>
      <c r="C22" s="13">
        <v>24.5</v>
      </c>
      <c r="D22" s="15">
        <f t="shared" si="0"/>
        <v>16.594171169500001</v>
      </c>
      <c r="E22" s="14">
        <f>D22-4</f>
        <v>12.594171169500001</v>
      </c>
      <c r="F22" s="13" t="s">
        <v>17</v>
      </c>
      <c r="G22" s="13"/>
      <c r="H22" s="13" t="s">
        <v>18</v>
      </c>
      <c r="I22" s="13" t="s">
        <v>50</v>
      </c>
      <c r="J22" s="4">
        <v>40694</v>
      </c>
      <c r="K22" s="13"/>
      <c r="L22" s="13">
        <v>83</v>
      </c>
      <c r="M22" s="13">
        <v>437299</v>
      </c>
      <c r="N22" s="13">
        <v>1716609</v>
      </c>
      <c r="O22" s="13"/>
      <c r="P22" s="11"/>
      <c r="Q22" s="11"/>
      <c r="R22" s="11"/>
      <c r="S22" s="11"/>
    </row>
    <row r="23" spans="1:19" x14ac:dyDescent="0.25">
      <c r="A23" s="13">
        <v>21</v>
      </c>
      <c r="B23" s="13" t="s">
        <v>58</v>
      </c>
      <c r="C23" s="13">
        <v>16.5</v>
      </c>
      <c r="D23" s="15">
        <f t="shared" si="0"/>
        <v>12.999336249500001</v>
      </c>
      <c r="E23" s="14">
        <f>D23-4</f>
        <v>8.9993362495000007</v>
      </c>
      <c r="F23" s="13" t="s">
        <v>17</v>
      </c>
      <c r="G23" s="13"/>
      <c r="H23" s="13" t="s">
        <v>18</v>
      </c>
      <c r="I23" s="13" t="s">
        <v>50</v>
      </c>
      <c r="J23" s="4">
        <v>40694</v>
      </c>
      <c r="K23" s="13"/>
      <c r="L23" s="13">
        <v>83</v>
      </c>
      <c r="M23" s="13">
        <v>437299</v>
      </c>
      <c r="N23" s="13">
        <v>1716609</v>
      </c>
      <c r="O23" s="13"/>
      <c r="P23" s="11"/>
      <c r="Q23" s="11"/>
      <c r="R23" s="11"/>
      <c r="S23" s="11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sqref="A1:O20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20</v>
      </c>
      <c r="C3" s="13">
        <v>40.5</v>
      </c>
      <c r="D3" s="15">
        <f>(4.905760292)+(0.518243385*C3)+(-0.00168022*(C3^2))</f>
        <v>23.138636529500001</v>
      </c>
      <c r="E3" s="14">
        <f>D3-4</f>
        <v>19.138636529500001</v>
      </c>
      <c r="F3" s="13" t="s">
        <v>17</v>
      </c>
      <c r="G3" s="6"/>
      <c r="H3" s="13" t="s">
        <v>18</v>
      </c>
      <c r="I3" s="13" t="s">
        <v>50</v>
      </c>
      <c r="J3" s="4">
        <v>40694</v>
      </c>
      <c r="K3" s="13"/>
      <c r="L3" s="13">
        <v>87</v>
      </c>
      <c r="M3" s="13">
        <v>436152</v>
      </c>
      <c r="N3" s="13">
        <v>1716390</v>
      </c>
      <c r="O3" s="13"/>
    </row>
    <row r="4" spans="1:15" x14ac:dyDescent="0.25">
      <c r="A4" s="13">
        <v>2</v>
      </c>
      <c r="B4" s="13" t="s">
        <v>61</v>
      </c>
      <c r="C4" s="13">
        <v>11</v>
      </c>
      <c r="D4" s="15">
        <f t="shared" ref="D4:D23" si="0">(4.905760292)+(0.518243385*C4)+(-0.00168022*(C4^2))</f>
        <v>10.403130907000001</v>
      </c>
      <c r="E4" s="14">
        <f t="shared" ref="E4:E21" si="1">D4-4</f>
        <v>6.4031309070000013</v>
      </c>
      <c r="F4" s="13" t="s">
        <v>17</v>
      </c>
      <c r="G4" s="13"/>
      <c r="H4" s="13" t="s">
        <v>18</v>
      </c>
      <c r="I4" s="13" t="s">
        <v>50</v>
      </c>
      <c r="J4" s="4">
        <v>40694</v>
      </c>
      <c r="K4" s="13"/>
      <c r="L4" s="13">
        <v>87</v>
      </c>
      <c r="M4" s="13">
        <v>436152</v>
      </c>
      <c r="N4" s="13">
        <v>1716390</v>
      </c>
      <c r="O4" s="13"/>
    </row>
    <row r="5" spans="1:15" x14ac:dyDescent="0.25">
      <c r="A5" s="13">
        <v>3</v>
      </c>
      <c r="B5" s="13" t="s">
        <v>61</v>
      </c>
      <c r="C5" s="13">
        <v>14</v>
      </c>
      <c r="D5" s="15">
        <f t="shared" si="0"/>
        <v>11.831844562000001</v>
      </c>
      <c r="E5" s="14">
        <f t="shared" si="1"/>
        <v>7.8318445620000006</v>
      </c>
      <c r="F5" s="13" t="s">
        <v>17</v>
      </c>
      <c r="G5" s="13"/>
      <c r="H5" s="13" t="s">
        <v>18</v>
      </c>
      <c r="I5" s="13" t="s">
        <v>50</v>
      </c>
      <c r="J5" s="4">
        <v>40694</v>
      </c>
      <c r="K5" s="13"/>
      <c r="L5" s="13">
        <v>87</v>
      </c>
      <c r="M5" s="13">
        <v>436152</v>
      </c>
      <c r="N5" s="13">
        <v>1716390</v>
      </c>
      <c r="O5" s="13"/>
    </row>
    <row r="6" spans="1:15" x14ac:dyDescent="0.25">
      <c r="A6" s="13">
        <v>4</v>
      </c>
      <c r="B6" s="13" t="s">
        <v>62</v>
      </c>
      <c r="C6" s="13">
        <v>16</v>
      </c>
      <c r="D6" s="15">
        <f t="shared" si="0"/>
        <v>12.767518131999999</v>
      </c>
      <c r="E6" s="14">
        <f t="shared" si="1"/>
        <v>8.7675181319999993</v>
      </c>
      <c r="F6" s="13" t="s">
        <v>17</v>
      </c>
      <c r="G6" s="13"/>
      <c r="H6" s="13" t="s">
        <v>18</v>
      </c>
      <c r="I6" s="13" t="s">
        <v>50</v>
      </c>
      <c r="J6" s="4">
        <v>40694</v>
      </c>
      <c r="K6" s="13"/>
      <c r="L6" s="13">
        <v>87</v>
      </c>
      <c r="M6" s="13">
        <v>436152</v>
      </c>
      <c r="N6" s="13">
        <v>1716390</v>
      </c>
      <c r="O6" s="13"/>
    </row>
    <row r="7" spans="1:15" x14ac:dyDescent="0.25">
      <c r="A7" s="13">
        <v>5</v>
      </c>
      <c r="B7" s="13" t="s">
        <v>61</v>
      </c>
      <c r="C7" s="13">
        <v>17.7</v>
      </c>
      <c r="D7" s="15">
        <f t="shared" si="0"/>
        <v>13.5522720827</v>
      </c>
      <c r="E7" s="14">
        <f t="shared" si="1"/>
        <v>9.5522720827000001</v>
      </c>
      <c r="F7" s="13" t="s">
        <v>17</v>
      </c>
      <c r="G7" s="13"/>
      <c r="H7" s="13" t="s">
        <v>18</v>
      </c>
      <c r="I7" s="13" t="s">
        <v>50</v>
      </c>
      <c r="J7" s="4">
        <v>40694</v>
      </c>
      <c r="K7" s="13"/>
      <c r="L7" s="13">
        <v>87</v>
      </c>
      <c r="M7" s="13">
        <v>436152</v>
      </c>
      <c r="N7" s="13">
        <v>1716390</v>
      </c>
      <c r="O7" s="13"/>
    </row>
    <row r="8" spans="1:15" x14ac:dyDescent="0.25">
      <c r="A8" s="13">
        <v>6</v>
      </c>
      <c r="B8" s="13" t="s">
        <v>61</v>
      </c>
      <c r="C8" s="13">
        <v>19</v>
      </c>
      <c r="D8" s="15">
        <f t="shared" si="0"/>
        <v>14.145825187</v>
      </c>
      <c r="E8" s="14">
        <f t="shared" si="1"/>
        <v>10.145825187</v>
      </c>
      <c r="F8" s="13" t="s">
        <v>17</v>
      </c>
      <c r="G8" s="13"/>
      <c r="H8" s="13" t="s">
        <v>18</v>
      </c>
      <c r="I8" s="13" t="s">
        <v>50</v>
      </c>
      <c r="J8" s="4">
        <v>40694</v>
      </c>
      <c r="K8" s="13"/>
      <c r="L8" s="13">
        <v>87</v>
      </c>
      <c r="M8" s="13">
        <v>436152</v>
      </c>
      <c r="N8" s="13">
        <v>1716390</v>
      </c>
      <c r="O8" s="13"/>
    </row>
    <row r="9" spans="1:15" x14ac:dyDescent="0.25">
      <c r="A9" s="13">
        <v>7</v>
      </c>
      <c r="B9" s="13" t="s">
        <v>61</v>
      </c>
      <c r="C9" s="13">
        <v>18.2</v>
      </c>
      <c r="D9" s="15">
        <f t="shared" si="0"/>
        <v>13.781233826200001</v>
      </c>
      <c r="E9" s="14">
        <f t="shared" si="1"/>
        <v>9.7812338262000011</v>
      </c>
      <c r="F9" s="13" t="s">
        <v>17</v>
      </c>
      <c r="G9" s="13"/>
      <c r="H9" s="13" t="s">
        <v>18</v>
      </c>
      <c r="I9" s="13" t="s">
        <v>50</v>
      </c>
      <c r="J9" s="4">
        <v>40694</v>
      </c>
      <c r="K9" s="13"/>
      <c r="L9" s="13">
        <v>87</v>
      </c>
      <c r="M9" s="13">
        <v>436152</v>
      </c>
      <c r="N9" s="13">
        <v>1716390</v>
      </c>
      <c r="O9" s="13"/>
    </row>
    <row r="10" spans="1:15" x14ac:dyDescent="0.25">
      <c r="A10" s="13">
        <v>8</v>
      </c>
      <c r="B10" s="13" t="s">
        <v>20</v>
      </c>
      <c r="C10" s="13">
        <v>16</v>
      </c>
      <c r="D10" s="15">
        <f t="shared" si="0"/>
        <v>12.767518131999999</v>
      </c>
      <c r="E10" s="14">
        <f t="shared" si="1"/>
        <v>8.7675181319999993</v>
      </c>
      <c r="F10" s="13" t="s">
        <v>17</v>
      </c>
      <c r="G10" s="13"/>
      <c r="H10" s="13" t="s">
        <v>18</v>
      </c>
      <c r="I10" s="13" t="s">
        <v>50</v>
      </c>
      <c r="J10" s="4">
        <v>40694</v>
      </c>
      <c r="K10" s="13"/>
      <c r="L10" s="13">
        <v>87</v>
      </c>
      <c r="M10" s="13">
        <v>436152</v>
      </c>
      <c r="N10" s="13">
        <v>1716390</v>
      </c>
      <c r="O10" s="13"/>
    </row>
    <row r="11" spans="1:15" x14ac:dyDescent="0.25">
      <c r="A11" s="13">
        <v>9</v>
      </c>
      <c r="B11" s="13" t="s">
        <v>28</v>
      </c>
      <c r="C11" s="13">
        <v>26</v>
      </c>
      <c r="D11" s="15">
        <f t="shared" si="0"/>
        <v>17.244259582000002</v>
      </c>
      <c r="E11" s="14">
        <f t="shared" si="1"/>
        <v>13.244259582000002</v>
      </c>
      <c r="F11" s="13" t="s">
        <v>17</v>
      </c>
      <c r="G11" s="13"/>
      <c r="H11" s="13" t="s">
        <v>18</v>
      </c>
      <c r="I11" s="13" t="s">
        <v>50</v>
      </c>
      <c r="J11" s="4">
        <v>40694</v>
      </c>
      <c r="K11" s="13"/>
      <c r="L11" s="13">
        <v>87</v>
      </c>
      <c r="M11" s="13">
        <v>436152</v>
      </c>
      <c r="N11" s="13">
        <v>1716390</v>
      </c>
      <c r="O11" s="13"/>
    </row>
    <row r="12" spans="1:15" x14ac:dyDescent="0.25">
      <c r="A12" s="13">
        <v>10</v>
      </c>
      <c r="B12" s="13" t="s">
        <v>28</v>
      </c>
      <c r="C12" s="13">
        <v>16</v>
      </c>
      <c r="D12" s="15">
        <f t="shared" si="0"/>
        <v>12.767518131999999</v>
      </c>
      <c r="E12" s="14">
        <f t="shared" si="1"/>
        <v>8.7675181319999993</v>
      </c>
      <c r="F12" s="13" t="s">
        <v>17</v>
      </c>
      <c r="G12" s="13"/>
      <c r="H12" s="13" t="s">
        <v>18</v>
      </c>
      <c r="I12" s="13" t="s">
        <v>50</v>
      </c>
      <c r="J12" s="4">
        <v>40694</v>
      </c>
      <c r="K12" s="13"/>
      <c r="L12" s="13">
        <v>87</v>
      </c>
      <c r="M12" s="13">
        <v>436152</v>
      </c>
      <c r="N12" s="13">
        <v>1716390</v>
      </c>
      <c r="O12" s="13"/>
    </row>
    <row r="13" spans="1:15" x14ac:dyDescent="0.25">
      <c r="A13" s="13">
        <v>11</v>
      </c>
      <c r="B13" s="13" t="s">
        <v>51</v>
      </c>
      <c r="C13" s="13">
        <v>16.600000000000001</v>
      </c>
      <c r="D13" s="15">
        <f t="shared" si="0"/>
        <v>13.045599059800001</v>
      </c>
      <c r="E13" s="14">
        <f t="shared" si="1"/>
        <v>9.0455990598000007</v>
      </c>
      <c r="F13" s="13" t="s">
        <v>17</v>
      </c>
      <c r="G13" s="13"/>
      <c r="H13" s="13" t="s">
        <v>18</v>
      </c>
      <c r="I13" s="13" t="s">
        <v>50</v>
      </c>
      <c r="J13" s="4">
        <v>40694</v>
      </c>
      <c r="K13" s="13"/>
      <c r="L13" s="13">
        <v>87</v>
      </c>
      <c r="M13" s="13">
        <v>436152</v>
      </c>
      <c r="N13" s="13">
        <v>1716390</v>
      </c>
      <c r="O13" s="13"/>
    </row>
    <row r="14" spans="1:15" x14ac:dyDescent="0.25">
      <c r="A14" s="13">
        <v>12</v>
      </c>
      <c r="B14" s="13" t="s">
        <v>51</v>
      </c>
      <c r="C14" s="13">
        <v>21.8</v>
      </c>
      <c r="D14" s="15">
        <f t="shared" si="0"/>
        <v>15.404958332200001</v>
      </c>
      <c r="E14" s="14">
        <f t="shared" si="1"/>
        <v>11.404958332200001</v>
      </c>
      <c r="F14" s="13" t="s">
        <v>17</v>
      </c>
      <c r="G14" s="13"/>
      <c r="H14" s="13" t="s">
        <v>18</v>
      </c>
      <c r="I14" s="13" t="s">
        <v>50</v>
      </c>
      <c r="J14" s="4">
        <v>40694</v>
      </c>
      <c r="K14" s="13"/>
      <c r="L14" s="13">
        <v>87</v>
      </c>
      <c r="M14" s="13">
        <v>436152</v>
      </c>
      <c r="N14" s="13">
        <v>1716390</v>
      </c>
      <c r="O14" s="13"/>
    </row>
    <row r="15" spans="1:15" x14ac:dyDescent="0.25">
      <c r="A15" s="13">
        <v>13</v>
      </c>
      <c r="B15" s="13" t="s">
        <v>20</v>
      </c>
      <c r="C15" s="13">
        <v>25</v>
      </c>
      <c r="D15" s="15">
        <f t="shared" si="0"/>
        <v>16.811707417000001</v>
      </c>
      <c r="E15" s="14">
        <f t="shared" si="1"/>
        <v>12.811707417000001</v>
      </c>
      <c r="F15" s="13" t="s">
        <v>17</v>
      </c>
      <c r="G15" s="13"/>
      <c r="H15" s="13" t="s">
        <v>18</v>
      </c>
      <c r="I15" s="13" t="s">
        <v>50</v>
      </c>
      <c r="J15" s="4">
        <v>40694</v>
      </c>
      <c r="K15" s="13"/>
      <c r="L15" s="13">
        <v>87</v>
      </c>
      <c r="M15" s="13">
        <v>436152</v>
      </c>
      <c r="N15" s="13">
        <v>1716390</v>
      </c>
      <c r="O15" s="13"/>
    </row>
    <row r="16" spans="1:15" x14ac:dyDescent="0.25">
      <c r="A16" s="13">
        <v>14</v>
      </c>
      <c r="B16" s="13" t="s">
        <v>28</v>
      </c>
      <c r="C16" s="13">
        <v>12</v>
      </c>
      <c r="D16" s="15">
        <f t="shared" si="0"/>
        <v>10.882729232000001</v>
      </c>
      <c r="E16" s="14">
        <f t="shared" si="1"/>
        <v>6.8827292320000009</v>
      </c>
      <c r="F16" s="13" t="s">
        <v>17</v>
      </c>
      <c r="G16" s="13"/>
      <c r="H16" s="13" t="s">
        <v>18</v>
      </c>
      <c r="I16" s="13" t="s">
        <v>50</v>
      </c>
      <c r="J16" s="4">
        <v>40694</v>
      </c>
      <c r="K16" s="13"/>
      <c r="L16" s="13">
        <v>87</v>
      </c>
      <c r="M16" s="13">
        <v>436152</v>
      </c>
      <c r="N16" s="13">
        <v>1716390</v>
      </c>
      <c r="O16" s="13"/>
    </row>
    <row r="17" spans="1:15" x14ac:dyDescent="0.25">
      <c r="A17" s="13">
        <v>15</v>
      </c>
      <c r="B17" s="13" t="s">
        <v>28</v>
      </c>
      <c r="C17" s="1">
        <v>12</v>
      </c>
      <c r="D17" s="15">
        <f t="shared" si="0"/>
        <v>10.882729232000001</v>
      </c>
      <c r="E17" s="14">
        <f t="shared" si="1"/>
        <v>6.8827292320000009</v>
      </c>
      <c r="F17" s="13" t="s">
        <v>17</v>
      </c>
      <c r="G17" s="13"/>
      <c r="H17" s="13" t="s">
        <v>18</v>
      </c>
      <c r="I17" s="13" t="s">
        <v>50</v>
      </c>
      <c r="J17" s="4">
        <v>40694</v>
      </c>
      <c r="K17" s="13"/>
      <c r="L17" s="13">
        <v>87</v>
      </c>
      <c r="M17" s="13">
        <v>436152</v>
      </c>
      <c r="N17" s="13">
        <v>1716390</v>
      </c>
      <c r="O17" s="13"/>
    </row>
    <row r="18" spans="1:15" x14ac:dyDescent="0.25">
      <c r="A18" s="13">
        <v>16</v>
      </c>
      <c r="B18" s="13" t="s">
        <v>20</v>
      </c>
      <c r="C18" s="13">
        <v>23</v>
      </c>
      <c r="D18" s="15">
        <f t="shared" si="0"/>
        <v>15.936521766999999</v>
      </c>
      <c r="E18" s="14">
        <f t="shared" si="1"/>
        <v>11.936521766999999</v>
      </c>
      <c r="F18" s="13" t="s">
        <v>17</v>
      </c>
      <c r="G18" s="13"/>
      <c r="H18" s="13" t="s">
        <v>18</v>
      </c>
      <c r="I18" s="13" t="s">
        <v>50</v>
      </c>
      <c r="J18" s="4">
        <v>40694</v>
      </c>
      <c r="K18" s="13"/>
      <c r="L18" s="13">
        <v>87</v>
      </c>
      <c r="M18" s="13">
        <v>436152</v>
      </c>
      <c r="N18" s="13">
        <v>1716390</v>
      </c>
      <c r="O18" s="13"/>
    </row>
    <row r="19" spans="1:15" x14ac:dyDescent="0.25">
      <c r="A19" s="13">
        <v>17</v>
      </c>
      <c r="B19" s="13" t="s">
        <v>20</v>
      </c>
      <c r="C19" s="13">
        <v>23.5</v>
      </c>
      <c r="D19" s="15">
        <f t="shared" si="0"/>
        <v>16.156578344499998</v>
      </c>
      <c r="E19" s="14">
        <f t="shared" si="1"/>
        <v>12.156578344499998</v>
      </c>
      <c r="F19" s="13" t="s">
        <v>17</v>
      </c>
      <c r="G19" s="13"/>
      <c r="H19" s="13" t="s">
        <v>18</v>
      </c>
      <c r="I19" s="13" t="s">
        <v>50</v>
      </c>
      <c r="J19" s="4">
        <v>40694</v>
      </c>
      <c r="K19" s="13"/>
      <c r="L19" s="13">
        <v>87</v>
      </c>
      <c r="M19" s="13">
        <v>436152</v>
      </c>
      <c r="N19" s="13">
        <v>1716390</v>
      </c>
      <c r="O19" s="13"/>
    </row>
    <row r="20" spans="1:15" x14ac:dyDescent="0.25">
      <c r="A20" s="13">
        <v>18</v>
      </c>
      <c r="B20" s="13" t="s">
        <v>20</v>
      </c>
      <c r="C20" s="13">
        <v>16</v>
      </c>
      <c r="D20" s="15">
        <f t="shared" si="0"/>
        <v>12.767518131999999</v>
      </c>
      <c r="E20" s="14">
        <f t="shared" si="1"/>
        <v>8.7675181319999993</v>
      </c>
      <c r="F20" s="13" t="s">
        <v>17</v>
      </c>
      <c r="G20" s="13"/>
      <c r="H20" s="13" t="s">
        <v>18</v>
      </c>
      <c r="I20" s="13" t="s">
        <v>50</v>
      </c>
      <c r="J20" s="4">
        <v>40694</v>
      </c>
      <c r="K20" s="13"/>
      <c r="L20" s="13">
        <v>87</v>
      </c>
      <c r="M20" s="13">
        <v>436152</v>
      </c>
      <c r="N20" s="13">
        <v>1716390</v>
      </c>
      <c r="O20" s="13"/>
    </row>
    <row r="21" spans="1:15" x14ac:dyDescent="0.25">
      <c r="A21" s="13">
        <v>19</v>
      </c>
      <c r="B21" s="13" t="s">
        <v>20</v>
      </c>
      <c r="C21" s="15">
        <v>20</v>
      </c>
      <c r="D21" s="15">
        <f t="shared" si="0"/>
        <v>14.598539991999999</v>
      </c>
      <c r="E21" s="14">
        <f t="shared" si="1"/>
        <v>10.598539991999999</v>
      </c>
      <c r="F21" s="13" t="s">
        <v>17</v>
      </c>
      <c r="G21" s="13"/>
      <c r="H21" s="13" t="s">
        <v>18</v>
      </c>
      <c r="I21" s="13" t="s">
        <v>50</v>
      </c>
      <c r="J21" s="4">
        <v>40694</v>
      </c>
      <c r="K21" s="13"/>
      <c r="L21" s="13">
        <v>87</v>
      </c>
      <c r="M21" s="13">
        <v>436152</v>
      </c>
      <c r="N21" s="13">
        <v>1716390</v>
      </c>
      <c r="O21" s="13"/>
    </row>
    <row r="22" spans="1:15" x14ac:dyDescent="0.25">
      <c r="A22" s="13">
        <v>20</v>
      </c>
      <c r="B22" s="13" t="s">
        <v>20</v>
      </c>
      <c r="C22" s="13">
        <v>27.4</v>
      </c>
      <c r="D22" s="15">
        <f t="shared" si="0"/>
        <v>17.844187073800001</v>
      </c>
      <c r="E22" s="14">
        <f>D22-4</f>
        <v>13.844187073800001</v>
      </c>
      <c r="F22" s="13" t="s">
        <v>17</v>
      </c>
      <c r="G22" s="13"/>
      <c r="H22" s="13" t="s">
        <v>18</v>
      </c>
      <c r="I22" s="13" t="s">
        <v>50</v>
      </c>
      <c r="J22" s="4">
        <v>40694</v>
      </c>
      <c r="K22" s="13"/>
      <c r="L22" s="13">
        <v>87</v>
      </c>
      <c r="M22" s="13">
        <v>436152</v>
      </c>
      <c r="N22" s="13">
        <v>1716390</v>
      </c>
      <c r="O22" s="13"/>
    </row>
    <row r="23" spans="1:15" x14ac:dyDescent="0.25">
      <c r="A23" s="13">
        <v>21</v>
      </c>
      <c r="B23" s="13" t="s">
        <v>20</v>
      </c>
      <c r="C23" s="13">
        <v>26.4</v>
      </c>
      <c r="D23" s="15">
        <f t="shared" si="0"/>
        <v>17.416339524799998</v>
      </c>
      <c r="E23" s="14">
        <f>D23-4</f>
        <v>13.416339524799998</v>
      </c>
      <c r="F23" s="13" t="s">
        <v>17</v>
      </c>
      <c r="G23" s="13"/>
      <c r="H23" s="13" t="s">
        <v>18</v>
      </c>
      <c r="I23" s="13" t="s">
        <v>50</v>
      </c>
      <c r="J23" s="4">
        <v>40694</v>
      </c>
      <c r="K23" s="13"/>
      <c r="L23" s="13">
        <v>87</v>
      </c>
      <c r="M23" s="13">
        <v>436152</v>
      </c>
      <c r="N23" s="13">
        <v>1716390</v>
      </c>
      <c r="O23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pane ySplit="1" topLeftCell="A2" activePane="bottomLeft" state="frozen"/>
      <selection pane="bottomLeft" activeCell="M3" sqref="M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ht="15" customHeigh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12</v>
      </c>
      <c r="N1" s="31"/>
      <c r="O1" s="29" t="s">
        <v>13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6" t="s">
        <v>14</v>
      </c>
      <c r="N2" s="16" t="s">
        <v>15</v>
      </c>
      <c r="O2" s="29"/>
    </row>
    <row r="3" spans="1:15" x14ac:dyDescent="0.25">
      <c r="A3" s="13">
        <v>1</v>
      </c>
      <c r="B3" s="13" t="s">
        <v>27</v>
      </c>
      <c r="C3" s="13">
        <v>49.5</v>
      </c>
      <c r="D3" s="15">
        <f>(4.905760292)+(0.518243385*C3)+(-0.00168022*(C3^2))</f>
        <v>26.441848794499997</v>
      </c>
      <c r="E3" s="14">
        <f>D3-4</f>
        <v>22.441848794499997</v>
      </c>
      <c r="F3" s="13" t="s">
        <v>17</v>
      </c>
      <c r="G3" s="6"/>
      <c r="H3" s="13" t="s">
        <v>18</v>
      </c>
      <c r="I3" s="13" t="s">
        <v>50</v>
      </c>
      <c r="J3" s="4">
        <v>40694</v>
      </c>
      <c r="K3" s="13"/>
      <c r="L3" s="13">
        <v>88</v>
      </c>
      <c r="M3" s="13">
        <v>436066</v>
      </c>
      <c r="N3" s="13">
        <v>1716605</v>
      </c>
      <c r="O3" s="13"/>
    </row>
    <row r="4" spans="1:15" x14ac:dyDescent="0.25">
      <c r="A4" s="13">
        <v>2</v>
      </c>
      <c r="B4" s="13" t="s">
        <v>27</v>
      </c>
      <c r="C4" s="13">
        <v>20</v>
      </c>
      <c r="D4" s="15">
        <f t="shared" ref="D4:D23" si="0">(4.905760292)+(0.518243385*C4)+(-0.00168022*(C4^2))</f>
        <v>14.598539991999999</v>
      </c>
      <c r="E4" s="14">
        <f t="shared" ref="E4:E21" si="1">D4-4</f>
        <v>10.598539991999999</v>
      </c>
      <c r="F4" s="13" t="s">
        <v>17</v>
      </c>
      <c r="G4" s="13"/>
      <c r="H4" s="13" t="s">
        <v>18</v>
      </c>
      <c r="I4" s="13" t="s">
        <v>50</v>
      </c>
      <c r="J4" s="4">
        <v>40694</v>
      </c>
      <c r="K4" s="13"/>
      <c r="L4" s="13">
        <v>88</v>
      </c>
      <c r="M4" s="13">
        <v>436066</v>
      </c>
      <c r="N4" s="13">
        <v>1716605</v>
      </c>
      <c r="O4" s="13"/>
    </row>
    <row r="5" spans="1:15" x14ac:dyDescent="0.25">
      <c r="A5" s="13">
        <v>3</v>
      </c>
      <c r="B5" s="13" t="s">
        <v>26</v>
      </c>
      <c r="C5" s="13">
        <v>24.3</v>
      </c>
      <c r="D5" s="15">
        <f t="shared" si="0"/>
        <v>16.506921439700001</v>
      </c>
      <c r="E5" s="14">
        <f t="shared" si="1"/>
        <v>12.506921439700001</v>
      </c>
      <c r="F5" s="13" t="s">
        <v>17</v>
      </c>
      <c r="G5" s="13"/>
      <c r="H5" s="13" t="s">
        <v>18</v>
      </c>
      <c r="I5" s="13" t="s">
        <v>50</v>
      </c>
      <c r="J5" s="4">
        <v>40694</v>
      </c>
      <c r="K5" s="13"/>
      <c r="L5" s="13">
        <v>88</v>
      </c>
      <c r="M5" s="13">
        <v>436066</v>
      </c>
      <c r="N5" s="13">
        <v>1716605</v>
      </c>
      <c r="O5" s="13"/>
    </row>
    <row r="6" spans="1:15" x14ac:dyDescent="0.25">
      <c r="A6" s="13">
        <v>4</v>
      </c>
      <c r="B6" s="13" t="s">
        <v>26</v>
      </c>
      <c r="C6" s="13">
        <v>26.2</v>
      </c>
      <c r="D6" s="15">
        <f t="shared" si="0"/>
        <v>17.330366762200001</v>
      </c>
      <c r="E6" s="14">
        <f t="shared" si="1"/>
        <v>13.330366762200001</v>
      </c>
      <c r="F6" s="13" t="s">
        <v>17</v>
      </c>
      <c r="G6" s="13"/>
      <c r="H6" s="13" t="s">
        <v>18</v>
      </c>
      <c r="I6" s="13" t="s">
        <v>50</v>
      </c>
      <c r="J6" s="4">
        <v>40694</v>
      </c>
      <c r="K6" s="13"/>
      <c r="L6" s="13">
        <v>88</v>
      </c>
      <c r="M6" s="13">
        <v>436066</v>
      </c>
      <c r="N6" s="13">
        <v>1716605</v>
      </c>
      <c r="O6" s="13"/>
    </row>
    <row r="7" spans="1:15" x14ac:dyDescent="0.25">
      <c r="A7" s="13">
        <v>5</v>
      </c>
      <c r="B7" s="13" t="s">
        <v>26</v>
      </c>
      <c r="C7" s="13">
        <v>17</v>
      </c>
      <c r="D7" s="15">
        <f t="shared" si="0"/>
        <v>13.230314257</v>
      </c>
      <c r="E7" s="14">
        <f t="shared" si="1"/>
        <v>9.2303142569999999</v>
      </c>
      <c r="F7" s="13" t="s">
        <v>17</v>
      </c>
      <c r="G7" s="13"/>
      <c r="H7" s="13" t="s">
        <v>18</v>
      </c>
      <c r="I7" s="13" t="s">
        <v>50</v>
      </c>
      <c r="J7" s="4">
        <v>40694</v>
      </c>
      <c r="K7" s="13"/>
      <c r="L7" s="13">
        <v>88</v>
      </c>
      <c r="M7" s="13">
        <v>436066</v>
      </c>
      <c r="N7" s="13">
        <v>1716605</v>
      </c>
      <c r="O7" s="13"/>
    </row>
    <row r="8" spans="1:15" x14ac:dyDescent="0.25">
      <c r="A8" s="13">
        <v>6</v>
      </c>
      <c r="B8" s="13" t="s">
        <v>26</v>
      </c>
      <c r="C8" s="13">
        <v>19</v>
      </c>
      <c r="D8" s="15">
        <f t="shared" si="0"/>
        <v>14.145825187</v>
      </c>
      <c r="E8" s="14">
        <f t="shared" si="1"/>
        <v>10.145825187</v>
      </c>
      <c r="F8" s="13" t="s">
        <v>17</v>
      </c>
      <c r="G8" s="13"/>
      <c r="H8" s="13" t="s">
        <v>18</v>
      </c>
      <c r="I8" s="13" t="s">
        <v>50</v>
      </c>
      <c r="J8" s="4">
        <v>40694</v>
      </c>
      <c r="K8" s="13"/>
      <c r="L8" s="13">
        <v>88</v>
      </c>
      <c r="M8" s="13">
        <v>436066</v>
      </c>
      <c r="N8" s="13">
        <v>1716605</v>
      </c>
      <c r="O8" s="13"/>
    </row>
    <row r="9" spans="1:15" x14ac:dyDescent="0.25">
      <c r="A9" s="13">
        <v>7</v>
      </c>
      <c r="B9" s="13" t="s">
        <v>26</v>
      </c>
      <c r="C9" s="13">
        <v>26.5</v>
      </c>
      <c r="D9" s="15">
        <f t="shared" si="0"/>
        <v>17.459275499499999</v>
      </c>
      <c r="E9" s="14">
        <f t="shared" si="1"/>
        <v>13.459275499499999</v>
      </c>
      <c r="F9" s="13" t="s">
        <v>17</v>
      </c>
      <c r="G9" s="13"/>
      <c r="H9" s="13" t="s">
        <v>18</v>
      </c>
      <c r="I9" s="13" t="s">
        <v>50</v>
      </c>
      <c r="J9" s="4">
        <v>40694</v>
      </c>
      <c r="K9" s="13"/>
      <c r="L9" s="13">
        <v>88</v>
      </c>
      <c r="M9" s="13">
        <v>436066</v>
      </c>
      <c r="N9" s="13">
        <v>1716605</v>
      </c>
      <c r="O9" s="13"/>
    </row>
    <row r="10" spans="1:15" x14ac:dyDescent="0.25">
      <c r="A10" s="13">
        <v>8</v>
      </c>
      <c r="B10" s="13" t="s">
        <v>26</v>
      </c>
      <c r="C10" s="13">
        <v>26</v>
      </c>
      <c r="D10" s="15">
        <f t="shared" si="0"/>
        <v>17.244259582000002</v>
      </c>
      <c r="E10" s="14">
        <f t="shared" si="1"/>
        <v>13.244259582000002</v>
      </c>
      <c r="F10" s="13" t="s">
        <v>17</v>
      </c>
      <c r="G10" s="13"/>
      <c r="H10" s="13" t="s">
        <v>18</v>
      </c>
      <c r="I10" s="13" t="s">
        <v>50</v>
      </c>
      <c r="J10" s="4">
        <v>40694</v>
      </c>
      <c r="K10" s="13"/>
      <c r="L10" s="13">
        <v>88</v>
      </c>
      <c r="M10" s="13">
        <v>436066</v>
      </c>
      <c r="N10" s="13">
        <v>1716605</v>
      </c>
      <c r="O10" s="13"/>
    </row>
    <row r="11" spans="1:15" x14ac:dyDescent="0.25">
      <c r="A11" s="13">
        <v>9</v>
      </c>
      <c r="B11" s="13" t="s">
        <v>26</v>
      </c>
      <c r="C11" s="13">
        <v>23</v>
      </c>
      <c r="D11" s="15">
        <f t="shared" si="0"/>
        <v>15.936521766999999</v>
      </c>
      <c r="E11" s="14">
        <f t="shared" si="1"/>
        <v>11.936521766999999</v>
      </c>
      <c r="F11" s="13" t="s">
        <v>17</v>
      </c>
      <c r="G11" s="13"/>
      <c r="H11" s="13" t="s">
        <v>18</v>
      </c>
      <c r="I11" s="13" t="s">
        <v>50</v>
      </c>
      <c r="J11" s="4">
        <v>40694</v>
      </c>
      <c r="K11" s="13"/>
      <c r="L11" s="13">
        <v>88</v>
      </c>
      <c r="M11" s="13">
        <v>436066</v>
      </c>
      <c r="N11" s="13">
        <v>1716605</v>
      </c>
      <c r="O11" s="13"/>
    </row>
    <row r="12" spans="1:15" x14ac:dyDescent="0.25">
      <c r="A12" s="13">
        <v>10</v>
      </c>
      <c r="B12" s="13" t="s">
        <v>26</v>
      </c>
      <c r="C12" s="13">
        <v>28.5</v>
      </c>
      <c r="D12" s="15">
        <f t="shared" si="0"/>
        <v>18.310938069500001</v>
      </c>
      <c r="E12" s="14">
        <f t="shared" si="1"/>
        <v>14.310938069500001</v>
      </c>
      <c r="F12" s="13" t="s">
        <v>17</v>
      </c>
      <c r="G12" s="13"/>
      <c r="H12" s="13" t="s">
        <v>18</v>
      </c>
      <c r="I12" s="13" t="s">
        <v>50</v>
      </c>
      <c r="J12" s="4">
        <v>40694</v>
      </c>
      <c r="K12" s="13"/>
      <c r="L12" s="13">
        <v>88</v>
      </c>
      <c r="M12" s="13">
        <v>436066</v>
      </c>
      <c r="N12" s="13">
        <v>1716605</v>
      </c>
      <c r="O12" s="13"/>
    </row>
    <row r="13" spans="1:15" x14ac:dyDescent="0.25">
      <c r="A13" s="13">
        <v>11</v>
      </c>
      <c r="B13" s="13" t="s">
        <v>27</v>
      </c>
      <c r="C13" s="13">
        <v>41.8</v>
      </c>
      <c r="D13" s="15">
        <f t="shared" si="0"/>
        <v>23.632586192200002</v>
      </c>
      <c r="E13" s="14">
        <f t="shared" si="1"/>
        <v>19.632586192200002</v>
      </c>
      <c r="F13" s="13" t="s">
        <v>17</v>
      </c>
      <c r="G13" s="13"/>
      <c r="H13" s="13" t="s">
        <v>18</v>
      </c>
      <c r="I13" s="13" t="s">
        <v>50</v>
      </c>
      <c r="J13" s="4">
        <v>40694</v>
      </c>
      <c r="K13" s="13"/>
      <c r="L13" s="13">
        <v>88</v>
      </c>
      <c r="M13" s="13">
        <v>436066</v>
      </c>
      <c r="N13" s="13">
        <v>1716605</v>
      </c>
      <c r="O13" s="13"/>
    </row>
    <row r="14" spans="1:15" x14ac:dyDescent="0.25">
      <c r="A14" s="13">
        <v>12</v>
      </c>
      <c r="B14" s="13" t="s">
        <v>58</v>
      </c>
      <c r="C14" s="13">
        <v>11</v>
      </c>
      <c r="D14" s="15">
        <f t="shared" si="0"/>
        <v>10.403130907000001</v>
      </c>
      <c r="E14" s="14">
        <f t="shared" si="1"/>
        <v>6.4031309070000013</v>
      </c>
      <c r="F14" s="13" t="s">
        <v>17</v>
      </c>
      <c r="G14" s="13"/>
      <c r="H14" s="13" t="s">
        <v>18</v>
      </c>
      <c r="I14" s="13" t="s">
        <v>50</v>
      </c>
      <c r="J14" s="4">
        <v>40694</v>
      </c>
      <c r="K14" s="13"/>
      <c r="L14" s="13">
        <v>88</v>
      </c>
      <c r="M14" s="13">
        <v>436066</v>
      </c>
      <c r="N14" s="13">
        <v>1716605</v>
      </c>
      <c r="O14" s="13"/>
    </row>
    <row r="15" spans="1:15" x14ac:dyDescent="0.25">
      <c r="A15" s="13">
        <v>13</v>
      </c>
      <c r="B15" s="13" t="s">
        <v>28</v>
      </c>
      <c r="C15" s="13">
        <v>26</v>
      </c>
      <c r="D15" s="15">
        <f t="shared" si="0"/>
        <v>17.244259582000002</v>
      </c>
      <c r="E15" s="14">
        <f t="shared" si="1"/>
        <v>13.244259582000002</v>
      </c>
      <c r="F15" s="13" t="s">
        <v>17</v>
      </c>
      <c r="G15" s="13"/>
      <c r="H15" s="13" t="s">
        <v>18</v>
      </c>
      <c r="I15" s="13" t="s">
        <v>50</v>
      </c>
      <c r="J15" s="4">
        <v>40694</v>
      </c>
      <c r="K15" s="13"/>
      <c r="L15" s="13">
        <v>88</v>
      </c>
      <c r="M15" s="13">
        <v>436066</v>
      </c>
      <c r="N15" s="13">
        <v>1716605</v>
      </c>
      <c r="O15" s="13"/>
    </row>
    <row r="16" spans="1:15" x14ac:dyDescent="0.25">
      <c r="A16" s="13">
        <v>14</v>
      </c>
      <c r="B16" s="13" t="s">
        <v>28</v>
      </c>
      <c r="C16" s="13">
        <v>15.5</v>
      </c>
      <c r="D16" s="15">
        <f t="shared" si="0"/>
        <v>12.534859904499999</v>
      </c>
      <c r="E16" s="14">
        <f t="shared" si="1"/>
        <v>8.5348599044999993</v>
      </c>
      <c r="F16" s="13" t="s">
        <v>17</v>
      </c>
      <c r="G16" s="13"/>
      <c r="H16" s="13" t="s">
        <v>18</v>
      </c>
      <c r="I16" s="13" t="s">
        <v>50</v>
      </c>
      <c r="J16" s="4">
        <v>40694</v>
      </c>
      <c r="K16" s="13"/>
      <c r="L16" s="13">
        <v>88</v>
      </c>
      <c r="M16" s="13">
        <v>436066</v>
      </c>
      <c r="N16" s="13">
        <v>1716605</v>
      </c>
      <c r="O16" s="13"/>
    </row>
    <row r="17" spans="1:15" x14ac:dyDescent="0.25">
      <c r="A17" s="13">
        <v>15</v>
      </c>
      <c r="B17" s="13" t="s">
        <v>61</v>
      </c>
      <c r="C17" s="1">
        <v>15</v>
      </c>
      <c r="D17" s="15">
        <f t="shared" si="0"/>
        <v>12.301361567000001</v>
      </c>
      <c r="E17" s="14">
        <f t="shared" si="1"/>
        <v>8.3013615670000007</v>
      </c>
      <c r="F17" s="13" t="s">
        <v>17</v>
      </c>
      <c r="G17" s="13"/>
      <c r="H17" s="13" t="s">
        <v>18</v>
      </c>
      <c r="I17" s="13" t="s">
        <v>50</v>
      </c>
      <c r="J17" s="4">
        <v>40694</v>
      </c>
      <c r="K17" s="13"/>
      <c r="L17" s="13">
        <v>88</v>
      </c>
      <c r="M17" s="13">
        <v>436066</v>
      </c>
      <c r="N17" s="13">
        <v>1716605</v>
      </c>
      <c r="O17" s="13"/>
    </row>
    <row r="18" spans="1:15" x14ac:dyDescent="0.25">
      <c r="A18" s="13">
        <v>16</v>
      </c>
      <c r="B18" s="13" t="s">
        <v>26</v>
      </c>
      <c r="C18" s="13">
        <v>24</v>
      </c>
      <c r="D18" s="15">
        <f t="shared" si="0"/>
        <v>16.375794812000002</v>
      </c>
      <c r="E18" s="14">
        <f t="shared" si="1"/>
        <v>12.375794812000002</v>
      </c>
      <c r="F18" s="13" t="s">
        <v>17</v>
      </c>
      <c r="G18" s="13"/>
      <c r="H18" s="13" t="s">
        <v>18</v>
      </c>
      <c r="I18" s="13" t="s">
        <v>50</v>
      </c>
      <c r="J18" s="4">
        <v>40694</v>
      </c>
      <c r="K18" s="13"/>
      <c r="L18" s="13">
        <v>88</v>
      </c>
      <c r="M18" s="13">
        <v>436066</v>
      </c>
      <c r="N18" s="13">
        <v>1716605</v>
      </c>
      <c r="O18" s="13"/>
    </row>
    <row r="19" spans="1:15" x14ac:dyDescent="0.25">
      <c r="A19" s="13">
        <v>17</v>
      </c>
      <c r="B19" s="13" t="s">
        <v>26</v>
      </c>
      <c r="C19" s="13">
        <v>21</v>
      </c>
      <c r="D19" s="15">
        <f t="shared" si="0"/>
        <v>15.047894356999999</v>
      </c>
      <c r="E19" s="14">
        <f t="shared" si="1"/>
        <v>11.047894356999999</v>
      </c>
      <c r="F19" s="13" t="s">
        <v>17</v>
      </c>
      <c r="G19" s="13"/>
      <c r="H19" s="13" t="s">
        <v>18</v>
      </c>
      <c r="I19" s="13" t="s">
        <v>50</v>
      </c>
      <c r="J19" s="4">
        <v>40694</v>
      </c>
      <c r="K19" s="13"/>
      <c r="L19" s="13">
        <v>88</v>
      </c>
      <c r="M19" s="13">
        <v>436066</v>
      </c>
      <c r="N19" s="13">
        <v>1716605</v>
      </c>
      <c r="O19" s="13"/>
    </row>
    <row r="20" spans="1:15" x14ac:dyDescent="0.25">
      <c r="A20" s="13">
        <v>18</v>
      </c>
      <c r="B20" s="13" t="s">
        <v>26</v>
      </c>
      <c r="C20" s="13">
        <v>16.7</v>
      </c>
      <c r="D20" s="15">
        <f t="shared" si="0"/>
        <v>13.0918282657</v>
      </c>
      <c r="E20" s="14">
        <f t="shared" si="1"/>
        <v>9.0918282657000002</v>
      </c>
      <c r="F20" s="13" t="s">
        <v>17</v>
      </c>
      <c r="G20" s="13"/>
      <c r="H20" s="13" t="s">
        <v>18</v>
      </c>
      <c r="I20" s="13" t="s">
        <v>50</v>
      </c>
      <c r="J20" s="4">
        <v>40694</v>
      </c>
      <c r="K20" s="13"/>
      <c r="L20" s="13">
        <v>88</v>
      </c>
      <c r="M20" s="13">
        <v>436066</v>
      </c>
      <c r="N20" s="13">
        <v>1716605</v>
      </c>
      <c r="O20" s="13"/>
    </row>
    <row r="21" spans="1:15" x14ac:dyDescent="0.25">
      <c r="A21" s="13">
        <v>19</v>
      </c>
      <c r="B21" s="13" t="s">
        <v>27</v>
      </c>
      <c r="C21" s="15">
        <v>40.700000000000003</v>
      </c>
      <c r="D21" s="15">
        <f t="shared" si="0"/>
        <v>23.2149984337</v>
      </c>
      <c r="E21" s="14">
        <f t="shared" si="1"/>
        <v>19.2149984337</v>
      </c>
      <c r="F21" s="13" t="s">
        <v>17</v>
      </c>
      <c r="G21" s="13"/>
      <c r="H21" s="13" t="s">
        <v>18</v>
      </c>
      <c r="I21" s="13" t="s">
        <v>50</v>
      </c>
      <c r="J21" s="4">
        <v>40694</v>
      </c>
      <c r="K21" s="13"/>
      <c r="L21" s="13">
        <v>88</v>
      </c>
      <c r="M21" s="13">
        <v>436066</v>
      </c>
      <c r="N21" s="13">
        <v>1716605</v>
      </c>
      <c r="O21" s="13"/>
    </row>
    <row r="22" spans="1:15" x14ac:dyDescent="0.25">
      <c r="A22" s="13">
        <v>20</v>
      </c>
      <c r="B22" s="13" t="s">
        <v>28</v>
      </c>
      <c r="C22" s="13">
        <v>26</v>
      </c>
      <c r="D22" s="15">
        <f t="shared" si="0"/>
        <v>17.244259582000002</v>
      </c>
      <c r="E22" s="14">
        <f>D22-4</f>
        <v>13.244259582000002</v>
      </c>
      <c r="F22" s="13" t="s">
        <v>17</v>
      </c>
      <c r="G22" s="13"/>
      <c r="H22" s="13" t="s">
        <v>18</v>
      </c>
      <c r="I22" s="13" t="s">
        <v>50</v>
      </c>
      <c r="J22" s="4">
        <v>40694</v>
      </c>
      <c r="K22" s="13"/>
      <c r="L22" s="13">
        <v>88</v>
      </c>
      <c r="M22" s="13">
        <v>436066</v>
      </c>
      <c r="N22" s="13">
        <v>1716605</v>
      </c>
      <c r="O22" s="13"/>
    </row>
    <row r="23" spans="1:15" x14ac:dyDescent="0.25">
      <c r="A23" s="13">
        <v>21</v>
      </c>
      <c r="B23" s="13" t="s">
        <v>58</v>
      </c>
      <c r="C23" s="13">
        <v>33</v>
      </c>
      <c r="D23" s="15">
        <f t="shared" si="0"/>
        <v>20.178032417000001</v>
      </c>
      <c r="E23" s="14">
        <f>D23-4</f>
        <v>16.178032417000001</v>
      </c>
      <c r="F23" s="13" t="s">
        <v>17</v>
      </c>
      <c r="G23" s="13"/>
      <c r="H23" s="13" t="s">
        <v>18</v>
      </c>
      <c r="I23" s="13" t="s">
        <v>50</v>
      </c>
      <c r="J23" s="4">
        <v>40694</v>
      </c>
      <c r="K23" s="13"/>
      <c r="L23" s="13">
        <v>88</v>
      </c>
      <c r="M23" s="13">
        <v>436066</v>
      </c>
      <c r="N23" s="13">
        <v>1716605</v>
      </c>
      <c r="O23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sqref="A1:O1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4.5703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41</v>
      </c>
      <c r="C3" s="13">
        <v>24.5</v>
      </c>
      <c r="D3" s="15">
        <f>(4.905760292)+(0.518243385*C3)+(-0.00168022*(C3^2))</f>
        <v>16.594171169500001</v>
      </c>
      <c r="E3" s="14">
        <f>D3-4</f>
        <v>12.594171169500001</v>
      </c>
      <c r="F3" s="13" t="s">
        <v>17</v>
      </c>
      <c r="G3" s="6"/>
      <c r="H3" s="13" t="s">
        <v>18</v>
      </c>
      <c r="I3" s="13" t="s">
        <v>63</v>
      </c>
      <c r="J3" s="4">
        <v>40695</v>
      </c>
      <c r="K3" s="13"/>
      <c r="L3" s="13">
        <v>105</v>
      </c>
      <c r="M3" s="13">
        <v>435347</v>
      </c>
      <c r="N3" s="13">
        <v>1720518</v>
      </c>
      <c r="O3" s="13"/>
    </row>
    <row r="4" spans="1:15" x14ac:dyDescent="0.25">
      <c r="A4" s="13">
        <v>2</v>
      </c>
      <c r="B4" s="13" t="s">
        <v>16</v>
      </c>
      <c r="C4" s="13">
        <v>20.8</v>
      </c>
      <c r="D4" s="15">
        <f t="shared" ref="D4:D17" si="0">(4.905760292)+(0.518243385*C4)+(-0.00168022*(C4^2))</f>
        <v>14.9582923192</v>
      </c>
      <c r="E4" s="14">
        <f t="shared" ref="E4:E17" si="1">D4-4</f>
        <v>10.9582923192</v>
      </c>
      <c r="F4" s="13" t="s">
        <v>17</v>
      </c>
      <c r="G4" s="13"/>
      <c r="H4" s="13" t="s">
        <v>18</v>
      </c>
      <c r="I4" s="13" t="s">
        <v>63</v>
      </c>
      <c r="J4" s="4">
        <v>40695</v>
      </c>
      <c r="K4" s="13"/>
      <c r="L4" s="13">
        <v>105</v>
      </c>
      <c r="M4" s="13">
        <v>435347</v>
      </c>
      <c r="N4" s="13">
        <v>1720518</v>
      </c>
      <c r="O4" s="13"/>
    </row>
    <row r="5" spans="1:15" x14ac:dyDescent="0.25">
      <c r="A5" s="13">
        <v>3</v>
      </c>
      <c r="B5" s="13" t="s">
        <v>27</v>
      </c>
      <c r="C5" s="13">
        <v>39</v>
      </c>
      <c r="D5" s="15">
        <f t="shared" si="0"/>
        <v>22.561637687000001</v>
      </c>
      <c r="E5" s="14">
        <f t="shared" si="1"/>
        <v>18.561637687000001</v>
      </c>
      <c r="F5" s="13" t="s">
        <v>17</v>
      </c>
      <c r="G5" s="13"/>
      <c r="H5" s="13" t="s">
        <v>18</v>
      </c>
      <c r="I5" s="13" t="s">
        <v>63</v>
      </c>
      <c r="J5" s="4">
        <v>40695</v>
      </c>
      <c r="K5" s="13"/>
      <c r="L5" s="13">
        <v>105</v>
      </c>
      <c r="M5" s="13">
        <v>435347</v>
      </c>
      <c r="N5" s="13">
        <v>1720518</v>
      </c>
      <c r="O5" s="13"/>
    </row>
    <row r="6" spans="1:15" x14ac:dyDescent="0.25">
      <c r="A6" s="13">
        <v>4</v>
      </c>
      <c r="B6" s="13" t="s">
        <v>16</v>
      </c>
      <c r="C6" s="13">
        <v>14.5</v>
      </c>
      <c r="D6" s="15">
        <f t="shared" si="0"/>
        <v>12.067023119500002</v>
      </c>
      <c r="E6" s="14">
        <f t="shared" si="1"/>
        <v>8.0670231195000017</v>
      </c>
      <c r="F6" s="13" t="s">
        <v>17</v>
      </c>
      <c r="G6" s="13"/>
      <c r="H6" s="13" t="s">
        <v>18</v>
      </c>
      <c r="I6" s="13" t="s">
        <v>63</v>
      </c>
      <c r="J6" s="4">
        <v>40695</v>
      </c>
      <c r="K6" s="13"/>
      <c r="L6" s="13">
        <v>105</v>
      </c>
      <c r="M6" s="13">
        <v>435347</v>
      </c>
      <c r="N6" s="13">
        <v>1720518</v>
      </c>
      <c r="O6" s="13"/>
    </row>
    <row r="7" spans="1:15" x14ac:dyDescent="0.25">
      <c r="A7" s="13">
        <v>5</v>
      </c>
      <c r="B7" s="13" t="s">
        <v>28</v>
      </c>
      <c r="C7" s="13">
        <v>12.5</v>
      </c>
      <c r="D7" s="15">
        <f t="shared" si="0"/>
        <v>11.121268229500002</v>
      </c>
      <c r="E7" s="14">
        <f t="shared" si="1"/>
        <v>7.1212682295000018</v>
      </c>
      <c r="F7" s="13" t="s">
        <v>17</v>
      </c>
      <c r="G7" s="13"/>
      <c r="H7" s="13" t="s">
        <v>18</v>
      </c>
      <c r="I7" s="13" t="s">
        <v>63</v>
      </c>
      <c r="J7" s="4">
        <v>40695</v>
      </c>
      <c r="K7" s="13"/>
      <c r="L7" s="13">
        <v>105</v>
      </c>
      <c r="M7" s="13">
        <v>435347</v>
      </c>
      <c r="N7" s="13">
        <v>1720518</v>
      </c>
      <c r="O7" s="13"/>
    </row>
    <row r="8" spans="1:15" x14ac:dyDescent="0.25">
      <c r="A8" s="13">
        <v>6</v>
      </c>
      <c r="B8" s="13" t="s">
        <v>28</v>
      </c>
      <c r="C8" s="13">
        <v>17</v>
      </c>
      <c r="D8" s="15">
        <f t="shared" si="0"/>
        <v>13.230314257</v>
      </c>
      <c r="E8" s="14">
        <f t="shared" si="1"/>
        <v>9.2303142569999999</v>
      </c>
      <c r="F8" s="13" t="s">
        <v>17</v>
      </c>
      <c r="G8" s="13"/>
      <c r="H8" s="13" t="s">
        <v>18</v>
      </c>
      <c r="I8" s="13" t="s">
        <v>63</v>
      </c>
      <c r="J8" s="4">
        <v>40695</v>
      </c>
      <c r="K8" s="13"/>
      <c r="L8" s="13">
        <v>105</v>
      </c>
      <c r="M8" s="13">
        <v>435347</v>
      </c>
      <c r="N8" s="13">
        <v>1720518</v>
      </c>
      <c r="O8" s="13"/>
    </row>
    <row r="9" spans="1:15" x14ac:dyDescent="0.25">
      <c r="A9" s="13">
        <v>7</v>
      </c>
      <c r="B9" s="13" t="s">
        <v>28</v>
      </c>
      <c r="C9" s="13">
        <v>16.3</v>
      </c>
      <c r="D9" s="15">
        <f t="shared" si="0"/>
        <v>12.906709815700001</v>
      </c>
      <c r="E9" s="14">
        <f t="shared" si="1"/>
        <v>8.9067098157000011</v>
      </c>
      <c r="F9" s="13" t="s">
        <v>17</v>
      </c>
      <c r="G9" s="13"/>
      <c r="H9" s="13" t="s">
        <v>18</v>
      </c>
      <c r="I9" s="13" t="s">
        <v>63</v>
      </c>
      <c r="J9" s="4">
        <v>40695</v>
      </c>
      <c r="K9" s="13"/>
      <c r="L9" s="13">
        <v>105</v>
      </c>
      <c r="M9" s="13">
        <v>435347</v>
      </c>
      <c r="N9" s="13">
        <v>1720518</v>
      </c>
      <c r="O9" s="13"/>
    </row>
    <row r="10" spans="1:15" x14ac:dyDescent="0.25">
      <c r="A10" s="13">
        <v>8</v>
      </c>
      <c r="B10" s="13" t="s">
        <v>28</v>
      </c>
      <c r="C10" s="13">
        <v>16.5</v>
      </c>
      <c r="D10" s="15">
        <f t="shared" si="0"/>
        <v>12.999336249500001</v>
      </c>
      <c r="E10" s="14">
        <f t="shared" si="1"/>
        <v>8.9993362495000007</v>
      </c>
      <c r="F10" s="13" t="s">
        <v>17</v>
      </c>
      <c r="G10" s="13"/>
      <c r="H10" s="13" t="s">
        <v>18</v>
      </c>
      <c r="I10" s="13" t="s">
        <v>63</v>
      </c>
      <c r="J10" s="4">
        <v>40695</v>
      </c>
      <c r="K10" s="13"/>
      <c r="L10" s="13">
        <v>105</v>
      </c>
      <c r="M10" s="13">
        <v>435347</v>
      </c>
      <c r="N10" s="13">
        <v>1720518</v>
      </c>
      <c r="O10" s="13"/>
    </row>
    <row r="11" spans="1:15" x14ac:dyDescent="0.25">
      <c r="A11" s="13">
        <v>9</v>
      </c>
      <c r="B11" s="13" t="s">
        <v>28</v>
      </c>
      <c r="C11" s="13">
        <v>15.7</v>
      </c>
      <c r="D11" s="15">
        <f t="shared" si="0"/>
        <v>12.628024008700001</v>
      </c>
      <c r="E11" s="14">
        <f t="shared" si="1"/>
        <v>8.6280240087000006</v>
      </c>
      <c r="F11" s="13" t="s">
        <v>17</v>
      </c>
      <c r="G11" s="13"/>
      <c r="H11" s="13" t="s">
        <v>18</v>
      </c>
      <c r="I11" s="13" t="s">
        <v>63</v>
      </c>
      <c r="J11" s="4">
        <v>40695</v>
      </c>
      <c r="K11" s="13"/>
      <c r="L11" s="13">
        <v>105</v>
      </c>
      <c r="M11" s="13">
        <v>435347</v>
      </c>
      <c r="N11" s="13">
        <v>1720518</v>
      </c>
      <c r="O11" s="13"/>
    </row>
    <row r="12" spans="1:15" x14ac:dyDescent="0.25">
      <c r="A12" s="13">
        <v>10</v>
      </c>
      <c r="B12" s="13" t="s">
        <v>28</v>
      </c>
      <c r="C12" s="13">
        <v>14.8</v>
      </c>
      <c r="D12" s="15">
        <f t="shared" si="0"/>
        <v>12.207727001200002</v>
      </c>
      <c r="E12" s="14">
        <f t="shared" si="1"/>
        <v>8.2077270012000021</v>
      </c>
      <c r="F12" s="13" t="s">
        <v>17</v>
      </c>
      <c r="G12" s="13"/>
      <c r="H12" s="13" t="s">
        <v>18</v>
      </c>
      <c r="I12" s="13" t="s">
        <v>63</v>
      </c>
      <c r="J12" s="4">
        <v>40695</v>
      </c>
      <c r="K12" s="13"/>
      <c r="L12" s="13">
        <v>105</v>
      </c>
      <c r="M12" s="13">
        <v>435347</v>
      </c>
      <c r="N12" s="13">
        <v>1720518</v>
      </c>
      <c r="O12" s="13"/>
    </row>
    <row r="13" spans="1:15" x14ac:dyDescent="0.25">
      <c r="A13" s="13">
        <v>11</v>
      </c>
      <c r="B13" s="13" t="s">
        <v>41</v>
      </c>
      <c r="C13" s="13">
        <v>15.8</v>
      </c>
      <c r="D13" s="15">
        <f t="shared" si="0"/>
        <v>12.674555654200001</v>
      </c>
      <c r="E13" s="14">
        <f t="shared" si="1"/>
        <v>8.6745556542000006</v>
      </c>
      <c r="F13" s="13" t="s">
        <v>17</v>
      </c>
      <c r="G13" s="13"/>
      <c r="H13" s="13" t="s">
        <v>18</v>
      </c>
      <c r="I13" s="13" t="s">
        <v>63</v>
      </c>
      <c r="J13" s="4">
        <v>40695</v>
      </c>
      <c r="K13" s="13"/>
      <c r="L13" s="13">
        <v>105</v>
      </c>
      <c r="M13" s="13">
        <v>435347</v>
      </c>
      <c r="N13" s="13">
        <v>1720518</v>
      </c>
      <c r="O13" s="13"/>
    </row>
    <row r="14" spans="1:15" x14ac:dyDescent="0.25">
      <c r="A14" s="13">
        <v>12</v>
      </c>
      <c r="B14" s="13" t="s">
        <v>16</v>
      </c>
      <c r="C14" s="13">
        <v>24.5</v>
      </c>
      <c r="D14" s="15">
        <f t="shared" si="0"/>
        <v>16.594171169500001</v>
      </c>
      <c r="E14" s="14">
        <f t="shared" si="1"/>
        <v>12.594171169500001</v>
      </c>
      <c r="F14" s="13" t="s">
        <v>17</v>
      </c>
      <c r="G14" s="13"/>
      <c r="H14" s="13" t="s">
        <v>18</v>
      </c>
      <c r="I14" s="13" t="s">
        <v>63</v>
      </c>
      <c r="J14" s="4">
        <v>40695</v>
      </c>
      <c r="K14" s="13"/>
      <c r="L14" s="13">
        <v>105</v>
      </c>
      <c r="M14" s="13">
        <v>435347</v>
      </c>
      <c r="N14" s="13">
        <v>1720518</v>
      </c>
      <c r="O14" s="13"/>
    </row>
    <row r="15" spans="1:15" x14ac:dyDescent="0.25">
      <c r="A15" s="13">
        <v>13</v>
      </c>
      <c r="B15" s="13" t="s">
        <v>41</v>
      </c>
      <c r="C15" s="13">
        <v>24.8</v>
      </c>
      <c r="D15" s="15">
        <f t="shared" si="0"/>
        <v>16.724793731200002</v>
      </c>
      <c r="E15" s="14">
        <f t="shared" si="1"/>
        <v>12.724793731200002</v>
      </c>
      <c r="F15" s="13" t="s">
        <v>17</v>
      </c>
      <c r="G15" s="13"/>
      <c r="H15" s="13" t="s">
        <v>18</v>
      </c>
      <c r="I15" s="13" t="s">
        <v>63</v>
      </c>
      <c r="J15" s="4">
        <v>40695</v>
      </c>
      <c r="K15" s="13"/>
      <c r="L15" s="13">
        <v>105</v>
      </c>
      <c r="M15" s="13">
        <v>435347</v>
      </c>
      <c r="N15" s="13">
        <v>1720518</v>
      </c>
      <c r="O15" s="13"/>
    </row>
    <row r="16" spans="1:15" x14ac:dyDescent="0.25">
      <c r="A16" s="13">
        <v>14</v>
      </c>
      <c r="B16" s="13" t="s">
        <v>28</v>
      </c>
      <c r="C16" s="13">
        <v>11.4</v>
      </c>
      <c r="D16" s="15">
        <f t="shared" si="0"/>
        <v>10.5953734898</v>
      </c>
      <c r="E16" s="14">
        <f t="shared" si="1"/>
        <v>6.5953734898</v>
      </c>
      <c r="F16" s="13" t="s">
        <v>17</v>
      </c>
      <c r="G16" s="13"/>
      <c r="H16" s="13" t="s">
        <v>18</v>
      </c>
      <c r="I16" s="13" t="s">
        <v>63</v>
      </c>
      <c r="J16" s="4">
        <v>40695</v>
      </c>
      <c r="K16" s="13"/>
      <c r="L16" s="13">
        <v>105</v>
      </c>
      <c r="M16" s="13">
        <v>435347</v>
      </c>
      <c r="N16" s="13">
        <v>1720518</v>
      </c>
      <c r="O16" s="13"/>
    </row>
    <row r="17" spans="1:15" x14ac:dyDescent="0.25">
      <c r="A17" s="13">
        <v>15</v>
      </c>
      <c r="B17" s="13" t="s">
        <v>28</v>
      </c>
      <c r="C17" s="7">
        <v>11.9</v>
      </c>
      <c r="D17" s="15">
        <f t="shared" si="0"/>
        <v>10.834920619300002</v>
      </c>
      <c r="E17" s="14">
        <f t="shared" si="1"/>
        <v>6.8349206193000018</v>
      </c>
      <c r="F17" s="13" t="s">
        <v>17</v>
      </c>
      <c r="G17" s="13"/>
      <c r="H17" s="13" t="s">
        <v>18</v>
      </c>
      <c r="I17" s="13" t="s">
        <v>63</v>
      </c>
      <c r="J17" s="4">
        <v>40695</v>
      </c>
      <c r="K17" s="13"/>
      <c r="L17" s="13">
        <v>105</v>
      </c>
      <c r="M17" s="13">
        <v>435347</v>
      </c>
      <c r="N17" s="13">
        <v>1720518</v>
      </c>
      <c r="O17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J3" sqref="J3:J4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4.5703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16</v>
      </c>
      <c r="C3" s="13">
        <v>43</v>
      </c>
      <c r="D3" s="15">
        <f>(4.905760292)+(0.518243385*C3)+(-0.00168022*(C3^2))</f>
        <v>24.083499067000002</v>
      </c>
      <c r="E3" s="14">
        <f>D3-4</f>
        <v>20.083499067000002</v>
      </c>
      <c r="F3" s="13" t="s">
        <v>17</v>
      </c>
      <c r="G3" s="6"/>
      <c r="H3" s="13" t="s">
        <v>18</v>
      </c>
      <c r="I3" s="13" t="s">
        <v>63</v>
      </c>
      <c r="J3" s="4">
        <v>40695</v>
      </c>
      <c r="K3" s="13"/>
      <c r="L3" s="13">
        <v>106</v>
      </c>
      <c r="M3" s="13">
        <v>435322</v>
      </c>
      <c r="N3" s="13">
        <v>1720438</v>
      </c>
      <c r="O3" s="13"/>
    </row>
    <row r="4" spans="1:15" x14ac:dyDescent="0.25">
      <c r="A4" s="13">
        <v>2</v>
      </c>
      <c r="B4" s="13" t="s">
        <v>16</v>
      </c>
      <c r="C4" s="13">
        <v>48.5</v>
      </c>
      <c r="D4" s="15">
        <f t="shared" ref="D4:D13" si="0">(4.905760292)+(0.518243385*C4)+(-0.00168022*(C4^2))</f>
        <v>26.088266969500001</v>
      </c>
      <c r="E4" s="14">
        <f t="shared" ref="E4:E13" si="1">D4-4</f>
        <v>22.088266969500001</v>
      </c>
      <c r="F4" s="13" t="s">
        <v>17</v>
      </c>
      <c r="G4" s="13"/>
      <c r="H4" s="13" t="s">
        <v>18</v>
      </c>
      <c r="I4" s="13" t="s">
        <v>63</v>
      </c>
      <c r="J4" s="4">
        <v>40695</v>
      </c>
      <c r="K4" s="13"/>
      <c r="L4" s="13">
        <v>106</v>
      </c>
      <c r="M4" s="13">
        <v>435322</v>
      </c>
      <c r="N4" s="13">
        <v>1720438</v>
      </c>
      <c r="O4" s="13"/>
    </row>
    <row r="5" spans="1:15" x14ac:dyDescent="0.25">
      <c r="A5" s="13">
        <v>3</v>
      </c>
      <c r="B5" s="13" t="s">
        <v>31</v>
      </c>
      <c r="C5" s="13">
        <v>14</v>
      </c>
      <c r="D5" s="15">
        <f t="shared" si="0"/>
        <v>11.831844562000001</v>
      </c>
      <c r="E5" s="14">
        <f t="shared" si="1"/>
        <v>7.8318445620000006</v>
      </c>
      <c r="F5" s="13" t="s">
        <v>17</v>
      </c>
      <c r="G5" s="13"/>
      <c r="H5" s="13" t="s">
        <v>18</v>
      </c>
      <c r="I5" s="13" t="s">
        <v>63</v>
      </c>
      <c r="J5" s="4">
        <v>40695</v>
      </c>
      <c r="K5" s="13"/>
      <c r="L5" s="13">
        <v>106</v>
      </c>
      <c r="M5" s="13">
        <v>435322</v>
      </c>
      <c r="N5" s="13">
        <v>1720438</v>
      </c>
      <c r="O5" s="13"/>
    </row>
    <row r="6" spans="1:15" x14ac:dyDescent="0.25">
      <c r="A6" s="13">
        <v>4</v>
      </c>
      <c r="B6" s="13" t="s">
        <v>31</v>
      </c>
      <c r="C6" s="13">
        <v>21.5</v>
      </c>
      <c r="D6" s="15">
        <f t="shared" si="0"/>
        <v>15.271311374500002</v>
      </c>
      <c r="E6" s="14">
        <f t="shared" si="1"/>
        <v>11.271311374500002</v>
      </c>
      <c r="F6" s="13" t="s">
        <v>17</v>
      </c>
      <c r="G6" s="13"/>
      <c r="H6" s="13" t="s">
        <v>18</v>
      </c>
      <c r="I6" s="13" t="s">
        <v>63</v>
      </c>
      <c r="J6" s="4">
        <v>40695</v>
      </c>
      <c r="K6" s="13"/>
      <c r="L6" s="13">
        <v>106</v>
      </c>
      <c r="M6" s="13">
        <v>435322</v>
      </c>
      <c r="N6" s="13">
        <v>1720438</v>
      </c>
      <c r="O6" s="13"/>
    </row>
    <row r="7" spans="1:15" x14ac:dyDescent="0.25">
      <c r="A7" s="13">
        <v>5</v>
      </c>
      <c r="B7" s="13" t="s">
        <v>28</v>
      </c>
      <c r="C7" s="13">
        <v>11.5</v>
      </c>
      <c r="D7" s="15">
        <f t="shared" si="0"/>
        <v>10.6433501245</v>
      </c>
      <c r="E7" s="14">
        <f t="shared" si="1"/>
        <v>6.6433501244999995</v>
      </c>
      <c r="F7" s="13" t="s">
        <v>17</v>
      </c>
      <c r="G7" s="13"/>
      <c r="H7" s="13" t="s">
        <v>18</v>
      </c>
      <c r="I7" s="13" t="s">
        <v>63</v>
      </c>
      <c r="J7" s="4">
        <v>40695</v>
      </c>
      <c r="K7" s="13"/>
      <c r="L7" s="13">
        <v>106</v>
      </c>
      <c r="M7" s="13">
        <v>435322</v>
      </c>
      <c r="N7" s="13">
        <v>1720438</v>
      </c>
      <c r="O7" s="13"/>
    </row>
    <row r="8" spans="1:15" x14ac:dyDescent="0.25">
      <c r="A8" s="13">
        <v>6</v>
      </c>
      <c r="B8" s="13" t="s">
        <v>51</v>
      </c>
      <c r="C8" s="13">
        <v>22</v>
      </c>
      <c r="D8" s="15">
        <f t="shared" si="0"/>
        <v>15.493888281999997</v>
      </c>
      <c r="E8" s="14">
        <f t="shared" si="1"/>
        <v>11.493888281999997</v>
      </c>
      <c r="F8" s="13" t="s">
        <v>17</v>
      </c>
      <c r="G8" s="13"/>
      <c r="H8" s="13" t="s">
        <v>18</v>
      </c>
      <c r="I8" s="13" t="s">
        <v>63</v>
      </c>
      <c r="J8" s="4">
        <v>40695</v>
      </c>
      <c r="K8" s="13"/>
      <c r="L8" s="13">
        <v>106</v>
      </c>
      <c r="M8" s="13">
        <v>435322</v>
      </c>
      <c r="N8" s="13">
        <v>1720438</v>
      </c>
      <c r="O8" s="13"/>
    </row>
    <row r="9" spans="1:15" x14ac:dyDescent="0.25">
      <c r="A9" s="13">
        <v>7</v>
      </c>
      <c r="B9" s="13" t="s">
        <v>51</v>
      </c>
      <c r="C9" s="13">
        <v>12</v>
      </c>
      <c r="D9" s="15">
        <f t="shared" si="0"/>
        <v>10.882729232000001</v>
      </c>
      <c r="E9" s="14">
        <f t="shared" si="1"/>
        <v>6.8827292320000009</v>
      </c>
      <c r="F9" s="13" t="s">
        <v>17</v>
      </c>
      <c r="G9" s="13"/>
      <c r="H9" s="13" t="s">
        <v>18</v>
      </c>
      <c r="I9" s="13" t="s">
        <v>63</v>
      </c>
      <c r="J9" s="4">
        <v>40695</v>
      </c>
      <c r="K9" s="13"/>
      <c r="L9" s="13">
        <v>106</v>
      </c>
      <c r="M9" s="13">
        <v>435322</v>
      </c>
      <c r="N9" s="13">
        <v>1720438</v>
      </c>
      <c r="O9" s="13"/>
    </row>
    <row r="10" spans="1:15" x14ac:dyDescent="0.25">
      <c r="A10" s="13">
        <v>8</v>
      </c>
      <c r="B10" s="13" t="s">
        <v>51</v>
      </c>
      <c r="C10" s="13">
        <v>13.5</v>
      </c>
      <c r="D10" s="15">
        <f t="shared" si="0"/>
        <v>11.595825894499999</v>
      </c>
      <c r="E10" s="14">
        <f t="shared" si="1"/>
        <v>7.595825894499999</v>
      </c>
      <c r="F10" s="13" t="s">
        <v>17</v>
      </c>
      <c r="G10" s="13"/>
      <c r="H10" s="13" t="s">
        <v>18</v>
      </c>
      <c r="I10" s="13" t="s">
        <v>63</v>
      </c>
      <c r="J10" s="4">
        <v>40695</v>
      </c>
      <c r="K10" s="13"/>
      <c r="L10" s="13">
        <v>106</v>
      </c>
      <c r="M10" s="13">
        <v>435322</v>
      </c>
      <c r="N10" s="13">
        <v>1720438</v>
      </c>
      <c r="O10" s="13"/>
    </row>
    <row r="11" spans="1:15" x14ac:dyDescent="0.25">
      <c r="A11" s="13">
        <v>9</v>
      </c>
      <c r="B11" s="13" t="s">
        <v>51</v>
      </c>
      <c r="C11" s="13">
        <v>20</v>
      </c>
      <c r="D11" s="15">
        <f t="shared" si="0"/>
        <v>14.598539991999999</v>
      </c>
      <c r="E11" s="14">
        <f t="shared" si="1"/>
        <v>10.598539991999999</v>
      </c>
      <c r="F11" s="13" t="s">
        <v>17</v>
      </c>
      <c r="G11" s="13"/>
      <c r="H11" s="13" t="s">
        <v>18</v>
      </c>
      <c r="I11" s="13" t="s">
        <v>63</v>
      </c>
      <c r="J11" s="4">
        <v>40695</v>
      </c>
      <c r="K11" s="13"/>
      <c r="L11" s="13">
        <v>106</v>
      </c>
      <c r="M11" s="13">
        <v>435322</v>
      </c>
      <c r="N11" s="13">
        <v>1720438</v>
      </c>
      <c r="O11" s="13"/>
    </row>
    <row r="12" spans="1:15" x14ac:dyDescent="0.25">
      <c r="A12" s="13">
        <v>10</v>
      </c>
      <c r="B12" s="13" t="s">
        <v>31</v>
      </c>
      <c r="C12" s="13">
        <v>15.3</v>
      </c>
      <c r="D12" s="15">
        <f t="shared" si="0"/>
        <v>12.4415613827</v>
      </c>
      <c r="E12" s="14">
        <f t="shared" si="1"/>
        <v>8.4415613826999998</v>
      </c>
      <c r="F12" s="13" t="s">
        <v>17</v>
      </c>
      <c r="G12" s="13"/>
      <c r="H12" s="13" t="s">
        <v>18</v>
      </c>
      <c r="I12" s="13" t="s">
        <v>63</v>
      </c>
      <c r="J12" s="4">
        <v>40695</v>
      </c>
      <c r="K12" s="13"/>
      <c r="L12" s="13">
        <v>106</v>
      </c>
      <c r="M12" s="13">
        <v>435322</v>
      </c>
      <c r="N12" s="13">
        <v>1720438</v>
      </c>
      <c r="O12" s="13"/>
    </row>
    <row r="13" spans="1:15" x14ac:dyDescent="0.25">
      <c r="A13" s="13">
        <v>11</v>
      </c>
      <c r="B13" s="13" t="s">
        <v>51</v>
      </c>
      <c r="C13" s="13">
        <v>12</v>
      </c>
      <c r="D13" s="15">
        <f t="shared" si="0"/>
        <v>10.882729232000001</v>
      </c>
      <c r="E13" s="14">
        <f t="shared" si="1"/>
        <v>6.8827292320000009</v>
      </c>
      <c r="F13" s="13" t="s">
        <v>17</v>
      </c>
      <c r="G13" s="13"/>
      <c r="H13" s="13" t="s">
        <v>18</v>
      </c>
      <c r="I13" s="13" t="s">
        <v>63</v>
      </c>
      <c r="J13" s="4">
        <v>40695</v>
      </c>
      <c r="K13" s="13"/>
      <c r="L13" s="13">
        <v>106</v>
      </c>
      <c r="M13" s="13">
        <v>435322</v>
      </c>
      <c r="N13" s="13">
        <v>1720438</v>
      </c>
      <c r="O13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sqref="A1:O20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4.5703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62</v>
      </c>
      <c r="C3" s="13">
        <v>15</v>
      </c>
      <c r="D3" s="15">
        <f>(4.905760292)+(0.518243385*C3)+(-0.00168022*(C3^2))</f>
        <v>12.301361567000001</v>
      </c>
      <c r="E3" s="14">
        <f>D3-4</f>
        <v>8.3013615670000007</v>
      </c>
      <c r="F3" s="13" t="s">
        <v>17</v>
      </c>
      <c r="G3" s="6"/>
      <c r="H3" s="13" t="s">
        <v>18</v>
      </c>
      <c r="I3" s="13" t="s">
        <v>63</v>
      </c>
      <c r="J3" s="4">
        <v>40695</v>
      </c>
      <c r="K3" s="13"/>
      <c r="L3" s="13">
        <v>107</v>
      </c>
      <c r="M3" s="13">
        <v>455287</v>
      </c>
      <c r="N3" s="13">
        <v>1720832</v>
      </c>
      <c r="O3" s="13"/>
    </row>
    <row r="4" spans="1:15" x14ac:dyDescent="0.25">
      <c r="A4" s="13">
        <v>2</v>
      </c>
      <c r="B4" s="13" t="s">
        <v>62</v>
      </c>
      <c r="C4" s="13">
        <v>12.7</v>
      </c>
      <c r="D4" s="15">
        <f t="shared" ref="D4:D20" si="0">(4.905760292)+(0.518243385*C4)+(-0.00168022*(C4^2))</f>
        <v>11.216448597699999</v>
      </c>
      <c r="E4" s="14">
        <f t="shared" ref="E4:E20" si="1">D4-4</f>
        <v>7.2164485976999995</v>
      </c>
      <c r="F4" s="13" t="s">
        <v>17</v>
      </c>
      <c r="G4" s="13"/>
      <c r="H4" s="13" t="s">
        <v>18</v>
      </c>
      <c r="I4" s="13" t="s">
        <v>63</v>
      </c>
      <c r="J4" s="4">
        <v>40695</v>
      </c>
      <c r="K4" s="13"/>
      <c r="L4" s="13">
        <v>107</v>
      </c>
      <c r="M4" s="13">
        <v>455287</v>
      </c>
      <c r="N4" s="13">
        <v>1720832</v>
      </c>
      <c r="O4" s="13"/>
    </row>
    <row r="5" spans="1:15" x14ac:dyDescent="0.25">
      <c r="A5" s="13">
        <v>3</v>
      </c>
      <c r="B5" s="13" t="s">
        <v>62</v>
      </c>
      <c r="C5" s="13">
        <v>19.8</v>
      </c>
      <c r="D5" s="15">
        <f t="shared" si="0"/>
        <v>14.5082658662</v>
      </c>
      <c r="E5" s="14">
        <f t="shared" si="1"/>
        <v>10.5082658662</v>
      </c>
      <c r="F5" s="13" t="s">
        <v>17</v>
      </c>
      <c r="G5" s="13"/>
      <c r="H5" s="13" t="s">
        <v>18</v>
      </c>
      <c r="I5" s="13" t="s">
        <v>63</v>
      </c>
      <c r="J5" s="4">
        <v>40695</v>
      </c>
      <c r="K5" s="13"/>
      <c r="L5" s="13">
        <v>107</v>
      </c>
      <c r="M5" s="13">
        <v>455287</v>
      </c>
      <c r="N5" s="13">
        <v>1720832</v>
      </c>
      <c r="O5" s="13"/>
    </row>
    <row r="6" spans="1:15" x14ac:dyDescent="0.25">
      <c r="A6" s="13">
        <v>4</v>
      </c>
      <c r="B6" s="13" t="s">
        <v>62</v>
      </c>
      <c r="C6" s="13">
        <v>22</v>
      </c>
      <c r="D6" s="15">
        <f t="shared" si="0"/>
        <v>15.493888281999997</v>
      </c>
      <c r="E6" s="14">
        <f t="shared" si="1"/>
        <v>11.493888281999997</v>
      </c>
      <c r="F6" s="13" t="s">
        <v>17</v>
      </c>
      <c r="G6" s="13"/>
      <c r="H6" s="13" t="s">
        <v>18</v>
      </c>
      <c r="I6" s="13" t="s">
        <v>63</v>
      </c>
      <c r="J6" s="4">
        <v>40695</v>
      </c>
      <c r="K6" s="13"/>
      <c r="L6" s="13">
        <v>107</v>
      </c>
      <c r="M6" s="13">
        <v>455287</v>
      </c>
      <c r="N6" s="13">
        <v>1720832</v>
      </c>
      <c r="O6" s="13"/>
    </row>
    <row r="7" spans="1:15" x14ac:dyDescent="0.25">
      <c r="A7" s="13">
        <v>5</v>
      </c>
      <c r="B7" s="13" t="s">
        <v>28</v>
      </c>
      <c r="C7" s="13">
        <v>33</v>
      </c>
      <c r="D7" s="15">
        <f t="shared" si="0"/>
        <v>20.178032417000001</v>
      </c>
      <c r="E7" s="14">
        <f t="shared" si="1"/>
        <v>16.178032417000001</v>
      </c>
      <c r="F7" s="13" t="s">
        <v>17</v>
      </c>
      <c r="G7" s="13"/>
      <c r="H7" s="13" t="s">
        <v>18</v>
      </c>
      <c r="I7" s="13" t="s">
        <v>63</v>
      </c>
      <c r="J7" s="4">
        <v>40695</v>
      </c>
      <c r="K7" s="13"/>
      <c r="L7" s="13">
        <v>107</v>
      </c>
      <c r="M7" s="13">
        <v>455287</v>
      </c>
      <c r="N7" s="13">
        <v>1720832</v>
      </c>
      <c r="O7" s="13"/>
    </row>
    <row r="8" spans="1:15" x14ac:dyDescent="0.25">
      <c r="A8" s="13">
        <v>6</v>
      </c>
      <c r="B8" s="13" t="s">
        <v>28</v>
      </c>
      <c r="C8" s="13">
        <v>15</v>
      </c>
      <c r="D8" s="15">
        <f t="shared" si="0"/>
        <v>12.301361567000001</v>
      </c>
      <c r="E8" s="14">
        <f t="shared" si="1"/>
        <v>8.3013615670000007</v>
      </c>
      <c r="F8" s="13" t="s">
        <v>17</v>
      </c>
      <c r="G8" s="13"/>
      <c r="H8" s="13" t="s">
        <v>18</v>
      </c>
      <c r="I8" s="13" t="s">
        <v>63</v>
      </c>
      <c r="J8" s="4">
        <v>40695</v>
      </c>
      <c r="K8" s="13"/>
      <c r="L8" s="13">
        <v>107</v>
      </c>
      <c r="M8" s="13">
        <v>455287</v>
      </c>
      <c r="N8" s="13">
        <v>1720832</v>
      </c>
      <c r="O8" s="13"/>
    </row>
    <row r="9" spans="1:15" x14ac:dyDescent="0.25">
      <c r="A9" s="13">
        <v>7</v>
      </c>
      <c r="B9" s="13" t="s">
        <v>64</v>
      </c>
      <c r="C9" s="13">
        <v>23</v>
      </c>
      <c r="D9" s="15">
        <f t="shared" si="0"/>
        <v>15.936521766999999</v>
      </c>
      <c r="E9" s="14">
        <f t="shared" si="1"/>
        <v>11.936521766999999</v>
      </c>
      <c r="F9" s="13" t="s">
        <v>17</v>
      </c>
      <c r="G9" s="13"/>
      <c r="H9" s="13" t="s">
        <v>18</v>
      </c>
      <c r="I9" s="13" t="s">
        <v>63</v>
      </c>
      <c r="J9" s="4">
        <v>40695</v>
      </c>
      <c r="K9" s="13"/>
      <c r="L9" s="13">
        <v>107</v>
      </c>
      <c r="M9" s="13">
        <v>455287</v>
      </c>
      <c r="N9" s="13">
        <v>1720832</v>
      </c>
      <c r="O9" s="13"/>
    </row>
    <row r="10" spans="1:15" x14ac:dyDescent="0.25">
      <c r="A10" s="13">
        <v>8</v>
      </c>
      <c r="B10" s="13" t="s">
        <v>28</v>
      </c>
      <c r="C10" s="13">
        <v>30</v>
      </c>
      <c r="D10" s="15">
        <f t="shared" si="0"/>
        <v>18.940863841999999</v>
      </c>
      <c r="E10" s="14">
        <f t="shared" si="1"/>
        <v>14.940863841999999</v>
      </c>
      <c r="F10" s="13" t="s">
        <v>17</v>
      </c>
      <c r="G10" s="13"/>
      <c r="H10" s="13" t="s">
        <v>18</v>
      </c>
      <c r="I10" s="13" t="s">
        <v>63</v>
      </c>
      <c r="J10" s="4">
        <v>40695</v>
      </c>
      <c r="K10" s="13"/>
      <c r="L10" s="13">
        <v>107</v>
      </c>
      <c r="M10" s="13">
        <v>455287</v>
      </c>
      <c r="N10" s="13">
        <v>1720832</v>
      </c>
      <c r="O10" s="13"/>
    </row>
    <row r="11" spans="1:15" x14ac:dyDescent="0.25">
      <c r="A11" s="13">
        <v>9</v>
      </c>
      <c r="B11" s="13" t="s">
        <v>62</v>
      </c>
      <c r="C11" s="13">
        <v>22</v>
      </c>
      <c r="D11" s="15">
        <f t="shared" si="0"/>
        <v>15.493888281999997</v>
      </c>
      <c r="E11" s="14">
        <f t="shared" si="1"/>
        <v>11.493888281999997</v>
      </c>
      <c r="F11" s="13" t="s">
        <v>17</v>
      </c>
      <c r="G11" s="13"/>
      <c r="H11" s="13" t="s">
        <v>18</v>
      </c>
      <c r="I11" s="13" t="s">
        <v>63</v>
      </c>
      <c r="J11" s="4">
        <v>40695</v>
      </c>
      <c r="K11" s="13"/>
      <c r="L11" s="13">
        <v>107</v>
      </c>
      <c r="M11" s="13">
        <v>455287</v>
      </c>
      <c r="N11" s="13">
        <v>1720832</v>
      </c>
      <c r="O11" s="13"/>
    </row>
    <row r="12" spans="1:15" x14ac:dyDescent="0.25">
      <c r="A12" s="13">
        <v>10</v>
      </c>
      <c r="B12" s="13" t="s">
        <v>62</v>
      </c>
      <c r="C12" s="13">
        <v>24</v>
      </c>
      <c r="D12" s="15">
        <f t="shared" si="0"/>
        <v>16.375794812000002</v>
      </c>
      <c r="E12" s="14">
        <f t="shared" si="1"/>
        <v>12.375794812000002</v>
      </c>
      <c r="F12" s="13" t="s">
        <v>17</v>
      </c>
      <c r="G12" s="13"/>
      <c r="H12" s="13" t="s">
        <v>18</v>
      </c>
      <c r="I12" s="13" t="s">
        <v>63</v>
      </c>
      <c r="J12" s="4">
        <v>40695</v>
      </c>
      <c r="K12" s="13"/>
      <c r="L12" s="13">
        <v>107</v>
      </c>
      <c r="M12" s="13">
        <v>455287</v>
      </c>
      <c r="N12" s="13">
        <v>1720832</v>
      </c>
      <c r="O12" s="13"/>
    </row>
    <row r="13" spans="1:15" x14ac:dyDescent="0.25">
      <c r="A13" s="13">
        <v>11</v>
      </c>
      <c r="B13" s="13" t="s">
        <v>62</v>
      </c>
      <c r="C13" s="13">
        <v>13</v>
      </c>
      <c r="D13" s="15">
        <f t="shared" si="0"/>
        <v>11.358967117000001</v>
      </c>
      <c r="E13" s="14">
        <f t="shared" si="1"/>
        <v>7.3589671170000006</v>
      </c>
      <c r="F13" s="13" t="s">
        <v>17</v>
      </c>
      <c r="G13" s="13"/>
      <c r="H13" s="13" t="s">
        <v>18</v>
      </c>
      <c r="I13" s="13" t="s">
        <v>63</v>
      </c>
      <c r="J13" s="4">
        <v>40695</v>
      </c>
      <c r="K13" s="13"/>
      <c r="L13" s="13">
        <v>107</v>
      </c>
      <c r="M13" s="13">
        <v>455287</v>
      </c>
      <c r="N13" s="13">
        <v>1720832</v>
      </c>
      <c r="O13" s="13"/>
    </row>
    <row r="14" spans="1:15" x14ac:dyDescent="0.25">
      <c r="A14" s="13">
        <v>12</v>
      </c>
      <c r="B14" s="13" t="s">
        <v>62</v>
      </c>
      <c r="C14" s="13">
        <v>15</v>
      </c>
      <c r="D14" s="15">
        <f t="shared" si="0"/>
        <v>12.301361567000001</v>
      </c>
      <c r="E14" s="14">
        <f t="shared" si="1"/>
        <v>8.3013615670000007</v>
      </c>
      <c r="F14" s="13" t="s">
        <v>17</v>
      </c>
      <c r="G14" s="13"/>
      <c r="H14" s="13" t="s">
        <v>18</v>
      </c>
      <c r="I14" s="13" t="s">
        <v>63</v>
      </c>
      <c r="J14" s="4">
        <v>40695</v>
      </c>
      <c r="K14" s="13"/>
      <c r="L14" s="13">
        <v>107</v>
      </c>
      <c r="M14" s="13">
        <v>455287</v>
      </c>
      <c r="N14" s="13">
        <v>1720832</v>
      </c>
      <c r="O14" s="13"/>
    </row>
    <row r="15" spans="1:15" x14ac:dyDescent="0.25">
      <c r="A15" s="13">
        <v>13</v>
      </c>
      <c r="B15" s="13" t="s">
        <v>64</v>
      </c>
      <c r="C15" s="13">
        <v>18</v>
      </c>
      <c r="D15" s="15">
        <f t="shared" si="0"/>
        <v>13.689749942000001</v>
      </c>
      <c r="E15" s="14">
        <f t="shared" si="1"/>
        <v>9.6897499420000006</v>
      </c>
      <c r="F15" s="13" t="s">
        <v>17</v>
      </c>
      <c r="G15" s="13"/>
      <c r="H15" s="13" t="s">
        <v>18</v>
      </c>
      <c r="I15" s="13" t="s">
        <v>63</v>
      </c>
      <c r="J15" s="4">
        <v>40695</v>
      </c>
      <c r="K15" s="13"/>
      <c r="L15" s="13">
        <v>107</v>
      </c>
      <c r="M15" s="13">
        <v>455287</v>
      </c>
      <c r="N15" s="13">
        <v>1720832</v>
      </c>
      <c r="O15" s="13"/>
    </row>
    <row r="16" spans="1:15" x14ac:dyDescent="0.25">
      <c r="A16" s="13">
        <v>14</v>
      </c>
      <c r="B16" s="13" t="s">
        <v>62</v>
      </c>
      <c r="C16" s="13">
        <v>20</v>
      </c>
      <c r="D16" s="15">
        <f t="shared" si="0"/>
        <v>14.598539991999999</v>
      </c>
      <c r="E16" s="14">
        <f t="shared" si="1"/>
        <v>10.598539991999999</v>
      </c>
      <c r="F16" s="13" t="s">
        <v>17</v>
      </c>
      <c r="G16" s="13"/>
      <c r="H16" s="13" t="s">
        <v>18</v>
      </c>
      <c r="I16" s="13" t="s">
        <v>63</v>
      </c>
      <c r="J16" s="4">
        <v>40695</v>
      </c>
      <c r="K16" s="13"/>
      <c r="L16" s="13">
        <v>107</v>
      </c>
      <c r="M16" s="13">
        <v>455287</v>
      </c>
      <c r="N16" s="13">
        <v>1720832</v>
      </c>
      <c r="O16" s="13"/>
    </row>
    <row r="17" spans="1:15" x14ac:dyDescent="0.25">
      <c r="A17" s="13">
        <v>15</v>
      </c>
      <c r="B17" s="13" t="s">
        <v>62</v>
      </c>
      <c r="C17" s="1">
        <v>14</v>
      </c>
      <c r="D17" s="15">
        <f t="shared" si="0"/>
        <v>11.831844562000001</v>
      </c>
      <c r="E17" s="14">
        <f t="shared" si="1"/>
        <v>7.8318445620000006</v>
      </c>
      <c r="F17" s="13" t="s">
        <v>17</v>
      </c>
      <c r="G17" s="13"/>
      <c r="H17" s="13" t="s">
        <v>18</v>
      </c>
      <c r="I17" s="13" t="s">
        <v>63</v>
      </c>
      <c r="J17" s="4">
        <v>40695</v>
      </c>
      <c r="K17" s="13"/>
      <c r="L17" s="13">
        <v>107</v>
      </c>
      <c r="M17" s="13">
        <v>455287</v>
      </c>
      <c r="N17" s="13">
        <v>1720832</v>
      </c>
      <c r="O17" s="13"/>
    </row>
    <row r="18" spans="1:15" x14ac:dyDescent="0.25">
      <c r="A18" s="13">
        <v>16</v>
      </c>
      <c r="B18" s="13" t="s">
        <v>62</v>
      </c>
      <c r="C18" s="13">
        <v>17</v>
      </c>
      <c r="D18" s="15">
        <f t="shared" si="0"/>
        <v>13.230314257</v>
      </c>
      <c r="E18" s="14">
        <f t="shared" si="1"/>
        <v>9.2303142569999999</v>
      </c>
      <c r="F18" s="13" t="s">
        <v>17</v>
      </c>
      <c r="G18" s="13"/>
      <c r="H18" s="13" t="s">
        <v>18</v>
      </c>
      <c r="I18" s="13" t="s">
        <v>63</v>
      </c>
      <c r="J18" s="4">
        <v>40695</v>
      </c>
      <c r="K18" s="13"/>
      <c r="L18" s="13">
        <v>107</v>
      </c>
      <c r="M18" s="13">
        <v>455287</v>
      </c>
      <c r="N18" s="13">
        <v>1720832</v>
      </c>
      <c r="O18" s="13"/>
    </row>
    <row r="19" spans="1:15" x14ac:dyDescent="0.25">
      <c r="A19" s="13">
        <v>17</v>
      </c>
      <c r="B19" s="13" t="s">
        <v>62</v>
      </c>
      <c r="C19" s="13">
        <v>16</v>
      </c>
      <c r="D19" s="15">
        <f t="shared" si="0"/>
        <v>12.767518131999999</v>
      </c>
      <c r="E19" s="14">
        <f t="shared" si="1"/>
        <v>8.7675181319999993</v>
      </c>
      <c r="F19" s="13" t="s">
        <v>17</v>
      </c>
      <c r="G19" s="13"/>
      <c r="H19" s="13" t="s">
        <v>18</v>
      </c>
      <c r="I19" s="13" t="s">
        <v>63</v>
      </c>
      <c r="J19" s="4">
        <v>40695</v>
      </c>
      <c r="K19" s="13"/>
      <c r="L19" s="13">
        <v>107</v>
      </c>
      <c r="M19" s="13">
        <v>455287</v>
      </c>
      <c r="N19" s="13">
        <v>1720832</v>
      </c>
      <c r="O19" s="13"/>
    </row>
    <row r="20" spans="1:15" x14ac:dyDescent="0.25">
      <c r="A20" s="13">
        <v>18</v>
      </c>
      <c r="B20" s="13" t="s">
        <v>64</v>
      </c>
      <c r="C20" s="13">
        <v>20</v>
      </c>
      <c r="D20" s="15">
        <f t="shared" si="0"/>
        <v>14.598539991999999</v>
      </c>
      <c r="E20" s="14">
        <f t="shared" si="1"/>
        <v>10.598539991999999</v>
      </c>
      <c r="F20" s="13" t="s">
        <v>17</v>
      </c>
      <c r="G20" s="13"/>
      <c r="H20" s="13" t="s">
        <v>18</v>
      </c>
      <c r="I20" s="13" t="s">
        <v>63</v>
      </c>
      <c r="J20" s="4">
        <v>40695</v>
      </c>
      <c r="K20" s="13"/>
      <c r="L20" s="13">
        <v>107</v>
      </c>
      <c r="M20" s="13">
        <v>455287</v>
      </c>
      <c r="N20" s="13">
        <v>1720832</v>
      </c>
      <c r="O20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O20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4.5703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61</v>
      </c>
      <c r="C3" s="13">
        <v>20</v>
      </c>
      <c r="D3" s="15">
        <f>(4.905760292)+(0.518243385*C3)+(-0.00168022*(C3^2))</f>
        <v>14.598539991999999</v>
      </c>
      <c r="E3" s="14">
        <f>D3-4</f>
        <v>10.598539991999999</v>
      </c>
      <c r="F3" s="13" t="s">
        <v>17</v>
      </c>
      <c r="G3" s="6"/>
      <c r="H3" s="13" t="s">
        <v>18</v>
      </c>
      <c r="I3" s="13" t="s">
        <v>63</v>
      </c>
      <c r="J3" s="4">
        <v>40695</v>
      </c>
      <c r="K3" s="13"/>
      <c r="L3" s="13">
        <v>109</v>
      </c>
      <c r="M3" s="13">
        <v>435238</v>
      </c>
      <c r="N3" s="13">
        <v>1721130</v>
      </c>
      <c r="O3" s="13"/>
    </row>
    <row r="4" spans="1:15" x14ac:dyDescent="0.25">
      <c r="A4" s="13">
        <v>2</v>
      </c>
      <c r="B4" s="13" t="s">
        <v>28</v>
      </c>
      <c r="C4" s="13">
        <v>13</v>
      </c>
      <c r="D4" s="15">
        <f t="shared" ref="D4:D25" si="0">(4.905760292)+(0.518243385*C4)+(-0.00168022*(C4^2))</f>
        <v>11.358967117000001</v>
      </c>
      <c r="E4" s="14">
        <f t="shared" ref="E4:E25" si="1">D4-4</f>
        <v>7.3589671170000006</v>
      </c>
      <c r="F4" s="13" t="s">
        <v>17</v>
      </c>
      <c r="G4" s="13"/>
      <c r="H4" s="13" t="s">
        <v>18</v>
      </c>
      <c r="I4" s="13" t="s">
        <v>63</v>
      </c>
      <c r="J4" s="4">
        <v>40695</v>
      </c>
      <c r="K4" s="13"/>
      <c r="L4" s="13">
        <v>109</v>
      </c>
      <c r="M4" s="13">
        <v>435238</v>
      </c>
      <c r="N4" s="13">
        <v>1721130</v>
      </c>
      <c r="O4" s="13"/>
    </row>
    <row r="5" spans="1:15" x14ac:dyDescent="0.25">
      <c r="A5" s="13">
        <v>3</v>
      </c>
      <c r="B5" s="13" t="s">
        <v>61</v>
      </c>
      <c r="C5" s="13">
        <v>34</v>
      </c>
      <c r="D5" s="15">
        <f t="shared" si="0"/>
        <v>20.583701061999999</v>
      </c>
      <c r="E5" s="14">
        <f t="shared" si="1"/>
        <v>16.583701061999999</v>
      </c>
      <c r="F5" s="13" t="s">
        <v>17</v>
      </c>
      <c r="G5" s="13"/>
      <c r="H5" s="13" t="s">
        <v>18</v>
      </c>
      <c r="I5" s="13" t="s">
        <v>63</v>
      </c>
      <c r="J5" s="4">
        <v>40695</v>
      </c>
      <c r="K5" s="13"/>
      <c r="L5" s="13">
        <v>109</v>
      </c>
      <c r="M5" s="13">
        <v>435238</v>
      </c>
      <c r="N5" s="13">
        <v>1721130</v>
      </c>
      <c r="O5" s="13"/>
    </row>
    <row r="6" spans="1:15" x14ac:dyDescent="0.25">
      <c r="A6" s="13">
        <v>4</v>
      </c>
      <c r="B6" s="13" t="s">
        <v>61</v>
      </c>
      <c r="C6" s="13">
        <v>19</v>
      </c>
      <c r="D6" s="15">
        <f t="shared" si="0"/>
        <v>14.145825187</v>
      </c>
      <c r="E6" s="14">
        <f t="shared" si="1"/>
        <v>10.145825187</v>
      </c>
      <c r="F6" s="13" t="s">
        <v>17</v>
      </c>
      <c r="G6" s="13"/>
      <c r="H6" s="13" t="s">
        <v>18</v>
      </c>
      <c r="I6" s="13" t="s">
        <v>63</v>
      </c>
      <c r="J6" s="4">
        <v>40695</v>
      </c>
      <c r="K6" s="13"/>
      <c r="L6" s="13">
        <v>109</v>
      </c>
      <c r="M6" s="13">
        <v>435238</v>
      </c>
      <c r="N6" s="13">
        <v>1721130</v>
      </c>
      <c r="O6" s="13"/>
    </row>
    <row r="7" spans="1:15" x14ac:dyDescent="0.25">
      <c r="A7" s="13">
        <v>5</v>
      </c>
      <c r="B7" s="13" t="s">
        <v>62</v>
      </c>
      <c r="C7" s="13">
        <v>18</v>
      </c>
      <c r="D7" s="15">
        <f t="shared" si="0"/>
        <v>13.689749942000001</v>
      </c>
      <c r="E7" s="14">
        <f t="shared" si="1"/>
        <v>9.6897499420000006</v>
      </c>
      <c r="F7" s="13" t="s">
        <v>17</v>
      </c>
      <c r="G7" s="13"/>
      <c r="H7" s="13" t="s">
        <v>18</v>
      </c>
      <c r="I7" s="13" t="s">
        <v>63</v>
      </c>
      <c r="J7" s="4">
        <v>40695</v>
      </c>
      <c r="K7" s="13"/>
      <c r="L7" s="13">
        <v>109</v>
      </c>
      <c r="M7" s="13">
        <v>435238</v>
      </c>
      <c r="N7" s="13">
        <v>1721130</v>
      </c>
      <c r="O7" s="13"/>
    </row>
    <row r="8" spans="1:15" x14ac:dyDescent="0.25">
      <c r="A8" s="13">
        <v>6</v>
      </c>
      <c r="B8" s="13" t="s">
        <v>62</v>
      </c>
      <c r="C8" s="13">
        <v>16</v>
      </c>
      <c r="D8" s="15">
        <f t="shared" si="0"/>
        <v>12.767518131999999</v>
      </c>
      <c r="E8" s="14">
        <f t="shared" si="1"/>
        <v>8.7675181319999993</v>
      </c>
      <c r="F8" s="13" t="s">
        <v>17</v>
      </c>
      <c r="G8" s="13"/>
      <c r="H8" s="13" t="s">
        <v>18</v>
      </c>
      <c r="I8" s="13" t="s">
        <v>63</v>
      </c>
      <c r="J8" s="4">
        <v>40695</v>
      </c>
      <c r="K8" s="13"/>
      <c r="L8" s="13">
        <v>109</v>
      </c>
      <c r="M8" s="13">
        <v>435238</v>
      </c>
      <c r="N8" s="13">
        <v>1721130</v>
      </c>
      <c r="O8" s="13"/>
    </row>
    <row r="9" spans="1:15" x14ac:dyDescent="0.25">
      <c r="A9" s="13">
        <v>7</v>
      </c>
      <c r="B9" s="13" t="s">
        <v>62</v>
      </c>
      <c r="C9" s="13">
        <v>18</v>
      </c>
      <c r="D9" s="15">
        <f t="shared" si="0"/>
        <v>13.689749942000001</v>
      </c>
      <c r="E9" s="14">
        <f t="shared" si="1"/>
        <v>9.6897499420000006</v>
      </c>
      <c r="F9" s="13" t="s">
        <v>17</v>
      </c>
      <c r="G9" s="13"/>
      <c r="H9" s="13" t="s">
        <v>18</v>
      </c>
      <c r="I9" s="13" t="s">
        <v>63</v>
      </c>
      <c r="J9" s="4">
        <v>40695</v>
      </c>
      <c r="K9" s="13"/>
      <c r="L9" s="13">
        <v>109</v>
      </c>
      <c r="M9" s="13">
        <v>435238</v>
      </c>
      <c r="N9" s="13">
        <v>1721130</v>
      </c>
      <c r="O9" s="13"/>
    </row>
    <row r="10" spans="1:15" x14ac:dyDescent="0.25">
      <c r="A10" s="13">
        <v>8</v>
      </c>
      <c r="B10" s="13" t="s">
        <v>16</v>
      </c>
      <c r="C10" s="13">
        <v>13</v>
      </c>
      <c r="D10" s="15">
        <f t="shared" si="0"/>
        <v>11.358967117000001</v>
      </c>
      <c r="E10" s="14">
        <f t="shared" si="1"/>
        <v>7.3589671170000006</v>
      </c>
      <c r="F10" s="13" t="s">
        <v>17</v>
      </c>
      <c r="G10" s="13"/>
      <c r="H10" s="13" t="s">
        <v>18</v>
      </c>
      <c r="I10" s="13" t="s">
        <v>63</v>
      </c>
      <c r="J10" s="4">
        <v>40695</v>
      </c>
      <c r="K10" s="13"/>
      <c r="L10" s="13">
        <v>109</v>
      </c>
      <c r="M10" s="13">
        <v>435238</v>
      </c>
      <c r="N10" s="13">
        <v>1721130</v>
      </c>
      <c r="O10" s="13"/>
    </row>
    <row r="11" spans="1:15" x14ac:dyDescent="0.25">
      <c r="A11" s="13">
        <v>9</v>
      </c>
      <c r="B11" s="13" t="s">
        <v>16</v>
      </c>
      <c r="C11" s="13">
        <v>15</v>
      </c>
      <c r="D11" s="15">
        <f t="shared" si="0"/>
        <v>12.301361567000001</v>
      </c>
      <c r="E11" s="14">
        <f t="shared" si="1"/>
        <v>8.3013615670000007</v>
      </c>
      <c r="F11" s="13" t="s">
        <v>17</v>
      </c>
      <c r="G11" s="13"/>
      <c r="H11" s="13" t="s">
        <v>18</v>
      </c>
      <c r="I11" s="13" t="s">
        <v>63</v>
      </c>
      <c r="J11" s="4">
        <v>40695</v>
      </c>
      <c r="K11" s="13"/>
      <c r="L11" s="13">
        <v>109</v>
      </c>
      <c r="M11" s="13">
        <v>435238</v>
      </c>
      <c r="N11" s="13">
        <v>1721130</v>
      </c>
      <c r="O11" s="13"/>
    </row>
    <row r="12" spans="1:15" x14ac:dyDescent="0.25">
      <c r="A12" s="13">
        <v>10</v>
      </c>
      <c r="B12" s="13" t="s">
        <v>61</v>
      </c>
      <c r="C12" s="13">
        <v>16</v>
      </c>
      <c r="D12" s="15">
        <f t="shared" si="0"/>
        <v>12.767518131999999</v>
      </c>
      <c r="E12" s="14">
        <f t="shared" si="1"/>
        <v>8.7675181319999993</v>
      </c>
      <c r="F12" s="13" t="s">
        <v>17</v>
      </c>
      <c r="G12" s="13"/>
      <c r="H12" s="13" t="s">
        <v>18</v>
      </c>
      <c r="I12" s="13" t="s">
        <v>63</v>
      </c>
      <c r="J12" s="4">
        <v>40695</v>
      </c>
      <c r="K12" s="13"/>
      <c r="L12" s="13">
        <v>109</v>
      </c>
      <c r="M12" s="13">
        <v>435238</v>
      </c>
      <c r="N12" s="13">
        <v>1721130</v>
      </c>
      <c r="O12" s="13"/>
    </row>
    <row r="13" spans="1:15" x14ac:dyDescent="0.25">
      <c r="A13" s="13">
        <v>11</v>
      </c>
      <c r="B13" s="13" t="s">
        <v>62</v>
      </c>
      <c r="C13" s="13">
        <v>18</v>
      </c>
      <c r="D13" s="15">
        <f t="shared" si="0"/>
        <v>13.689749942000001</v>
      </c>
      <c r="E13" s="14">
        <f t="shared" si="1"/>
        <v>9.6897499420000006</v>
      </c>
      <c r="F13" s="13" t="s">
        <v>17</v>
      </c>
      <c r="G13" s="13"/>
      <c r="H13" s="13" t="s">
        <v>18</v>
      </c>
      <c r="I13" s="13" t="s">
        <v>63</v>
      </c>
      <c r="J13" s="4">
        <v>40695</v>
      </c>
      <c r="K13" s="13"/>
      <c r="L13" s="13">
        <v>109</v>
      </c>
      <c r="M13" s="13">
        <v>435238</v>
      </c>
      <c r="N13" s="13">
        <v>1721130</v>
      </c>
      <c r="O13" s="13"/>
    </row>
    <row r="14" spans="1:15" x14ac:dyDescent="0.25">
      <c r="A14" s="13">
        <v>12</v>
      </c>
      <c r="B14" s="13" t="s">
        <v>61</v>
      </c>
      <c r="C14" s="13">
        <v>15</v>
      </c>
      <c r="D14" s="15">
        <f t="shared" si="0"/>
        <v>12.301361567000001</v>
      </c>
      <c r="E14" s="14">
        <f t="shared" si="1"/>
        <v>8.3013615670000007</v>
      </c>
      <c r="F14" s="13" t="s">
        <v>17</v>
      </c>
      <c r="G14" s="13"/>
      <c r="H14" s="13" t="s">
        <v>18</v>
      </c>
      <c r="I14" s="13" t="s">
        <v>63</v>
      </c>
      <c r="J14" s="4">
        <v>40695</v>
      </c>
      <c r="K14" s="13"/>
      <c r="L14" s="13">
        <v>109</v>
      </c>
      <c r="M14" s="13">
        <v>435238</v>
      </c>
      <c r="N14" s="13">
        <v>1721130</v>
      </c>
      <c r="O14" s="13"/>
    </row>
    <row r="15" spans="1:15" x14ac:dyDescent="0.25">
      <c r="A15" s="13">
        <v>13</v>
      </c>
      <c r="B15" s="13" t="s">
        <v>61</v>
      </c>
      <c r="C15" s="13">
        <v>18</v>
      </c>
      <c r="D15" s="15">
        <f t="shared" si="0"/>
        <v>13.689749942000001</v>
      </c>
      <c r="E15" s="14">
        <f t="shared" si="1"/>
        <v>9.6897499420000006</v>
      </c>
      <c r="F15" s="13" t="s">
        <v>17</v>
      </c>
      <c r="G15" s="13"/>
      <c r="H15" s="13" t="s">
        <v>18</v>
      </c>
      <c r="I15" s="13" t="s">
        <v>63</v>
      </c>
      <c r="J15" s="4">
        <v>40695</v>
      </c>
      <c r="K15" s="13"/>
      <c r="L15" s="13">
        <v>109</v>
      </c>
      <c r="M15" s="13">
        <v>435238</v>
      </c>
      <c r="N15" s="13">
        <v>1721130</v>
      </c>
      <c r="O15" s="13"/>
    </row>
    <row r="16" spans="1:15" x14ac:dyDescent="0.25">
      <c r="A16" s="13">
        <v>14</v>
      </c>
      <c r="B16" s="13" t="s">
        <v>61</v>
      </c>
      <c r="C16" s="13">
        <v>23</v>
      </c>
      <c r="D16" s="15">
        <f t="shared" si="0"/>
        <v>15.936521766999999</v>
      </c>
      <c r="E16" s="14">
        <f t="shared" si="1"/>
        <v>11.936521766999999</v>
      </c>
      <c r="F16" s="13" t="s">
        <v>17</v>
      </c>
      <c r="G16" s="13"/>
      <c r="H16" s="13" t="s">
        <v>18</v>
      </c>
      <c r="I16" s="13" t="s">
        <v>63</v>
      </c>
      <c r="J16" s="4">
        <v>40695</v>
      </c>
      <c r="K16" s="13"/>
      <c r="L16" s="13">
        <v>109</v>
      </c>
      <c r="M16" s="13">
        <v>435238</v>
      </c>
      <c r="N16" s="13">
        <v>1721130</v>
      </c>
      <c r="O16" s="13"/>
    </row>
    <row r="17" spans="1:15" x14ac:dyDescent="0.25">
      <c r="A17" s="13">
        <v>15</v>
      </c>
      <c r="B17" s="13" t="s">
        <v>16</v>
      </c>
      <c r="C17" s="1">
        <v>14</v>
      </c>
      <c r="D17" s="15">
        <f t="shared" si="0"/>
        <v>11.831844562000001</v>
      </c>
      <c r="E17" s="14">
        <f t="shared" si="1"/>
        <v>7.8318445620000006</v>
      </c>
      <c r="F17" s="13" t="s">
        <v>17</v>
      </c>
      <c r="G17" s="13"/>
      <c r="H17" s="13" t="s">
        <v>18</v>
      </c>
      <c r="I17" s="13" t="s">
        <v>63</v>
      </c>
      <c r="J17" s="4">
        <v>40695</v>
      </c>
      <c r="K17" s="13"/>
      <c r="L17" s="13">
        <v>109</v>
      </c>
      <c r="M17" s="13">
        <v>435238</v>
      </c>
      <c r="N17" s="13">
        <v>1721130</v>
      </c>
      <c r="O17" s="13"/>
    </row>
    <row r="18" spans="1:15" x14ac:dyDescent="0.25">
      <c r="A18" s="13">
        <v>16</v>
      </c>
      <c r="B18" s="13" t="s">
        <v>16</v>
      </c>
      <c r="C18" s="13">
        <v>13</v>
      </c>
      <c r="D18" s="15">
        <f t="shared" si="0"/>
        <v>11.358967117000001</v>
      </c>
      <c r="E18" s="14">
        <f t="shared" si="1"/>
        <v>7.3589671170000006</v>
      </c>
      <c r="F18" s="13" t="s">
        <v>17</v>
      </c>
      <c r="G18" s="13"/>
      <c r="H18" s="13" t="s">
        <v>18</v>
      </c>
      <c r="I18" s="13" t="s">
        <v>63</v>
      </c>
      <c r="J18" s="4">
        <v>40695</v>
      </c>
      <c r="K18" s="13"/>
      <c r="L18" s="13">
        <v>109</v>
      </c>
      <c r="M18" s="13">
        <v>435238</v>
      </c>
      <c r="N18" s="13">
        <v>1721130</v>
      </c>
      <c r="O18" s="13"/>
    </row>
    <row r="19" spans="1:15" x14ac:dyDescent="0.25">
      <c r="A19" s="13">
        <v>17</v>
      </c>
      <c r="B19" s="13" t="s">
        <v>61</v>
      </c>
      <c r="C19" s="13">
        <v>15</v>
      </c>
      <c r="D19" s="15">
        <f t="shared" si="0"/>
        <v>12.301361567000001</v>
      </c>
      <c r="E19" s="14">
        <f t="shared" si="1"/>
        <v>8.3013615670000007</v>
      </c>
      <c r="F19" s="13" t="s">
        <v>17</v>
      </c>
      <c r="G19" s="13"/>
      <c r="H19" s="13" t="s">
        <v>18</v>
      </c>
      <c r="I19" s="13" t="s">
        <v>63</v>
      </c>
      <c r="J19" s="4">
        <v>40695</v>
      </c>
      <c r="K19" s="13"/>
      <c r="L19" s="13">
        <v>109</v>
      </c>
      <c r="M19" s="13">
        <v>435238</v>
      </c>
      <c r="N19" s="13">
        <v>1721130</v>
      </c>
      <c r="O19" s="13"/>
    </row>
    <row r="20" spans="1:15" x14ac:dyDescent="0.25">
      <c r="A20" s="13">
        <v>18</v>
      </c>
      <c r="B20" s="13" t="s">
        <v>61</v>
      </c>
      <c r="C20" s="13">
        <v>19</v>
      </c>
      <c r="D20" s="15">
        <f t="shared" si="0"/>
        <v>14.145825187</v>
      </c>
      <c r="E20" s="14">
        <f t="shared" si="1"/>
        <v>10.145825187</v>
      </c>
      <c r="F20" s="13" t="s">
        <v>17</v>
      </c>
      <c r="G20" s="13"/>
      <c r="H20" s="13" t="s">
        <v>18</v>
      </c>
      <c r="I20" s="13" t="s">
        <v>63</v>
      </c>
      <c r="J20" s="4">
        <v>40695</v>
      </c>
      <c r="K20" s="13"/>
      <c r="L20" s="13">
        <v>109</v>
      </c>
      <c r="M20" s="13">
        <v>435238</v>
      </c>
      <c r="N20" s="13">
        <v>1721130</v>
      </c>
      <c r="O20" s="13"/>
    </row>
    <row r="21" spans="1:15" x14ac:dyDescent="0.25">
      <c r="A21" s="13">
        <v>19</v>
      </c>
      <c r="B21" s="13" t="s">
        <v>61</v>
      </c>
      <c r="C21" s="13">
        <v>20</v>
      </c>
      <c r="D21" s="15">
        <f t="shared" si="0"/>
        <v>14.598539991999999</v>
      </c>
      <c r="E21" s="14">
        <f t="shared" si="1"/>
        <v>10.598539991999999</v>
      </c>
      <c r="F21" s="13" t="s">
        <v>17</v>
      </c>
      <c r="G21" s="13"/>
      <c r="H21" s="13" t="s">
        <v>18</v>
      </c>
      <c r="I21" s="13" t="s">
        <v>63</v>
      </c>
      <c r="J21" s="4">
        <v>40695</v>
      </c>
      <c r="K21" s="13"/>
      <c r="L21" s="13">
        <v>109</v>
      </c>
      <c r="M21" s="13">
        <v>435238</v>
      </c>
      <c r="N21" s="13">
        <v>1721130</v>
      </c>
      <c r="O21" s="13"/>
    </row>
    <row r="22" spans="1:15" x14ac:dyDescent="0.25">
      <c r="A22" s="13">
        <v>20</v>
      </c>
      <c r="B22" s="13" t="s">
        <v>16</v>
      </c>
      <c r="C22" s="13">
        <v>18</v>
      </c>
      <c r="D22" s="15">
        <f t="shared" si="0"/>
        <v>13.689749942000001</v>
      </c>
      <c r="E22" s="14">
        <f t="shared" si="1"/>
        <v>9.6897499420000006</v>
      </c>
      <c r="F22" s="13" t="s">
        <v>17</v>
      </c>
      <c r="G22" s="13"/>
      <c r="H22" s="13" t="s">
        <v>18</v>
      </c>
      <c r="I22" s="13" t="s">
        <v>63</v>
      </c>
      <c r="J22" s="4">
        <v>40695</v>
      </c>
      <c r="K22" s="13"/>
      <c r="L22" s="13">
        <v>109</v>
      </c>
      <c r="M22" s="13">
        <v>435238</v>
      </c>
      <c r="N22" s="13">
        <v>1721130</v>
      </c>
      <c r="O22" s="13"/>
    </row>
    <row r="23" spans="1:15" x14ac:dyDescent="0.25">
      <c r="A23" s="13">
        <v>21</v>
      </c>
      <c r="B23" s="13" t="s">
        <v>28</v>
      </c>
      <c r="C23" s="13">
        <v>15.5</v>
      </c>
      <c r="D23" s="15">
        <f t="shared" si="0"/>
        <v>12.534859904499999</v>
      </c>
      <c r="E23" s="14">
        <f t="shared" si="1"/>
        <v>8.5348599044999993</v>
      </c>
      <c r="F23" s="13" t="s">
        <v>17</v>
      </c>
      <c r="G23" s="13"/>
      <c r="H23" s="13" t="s">
        <v>18</v>
      </c>
      <c r="I23" s="13" t="s">
        <v>63</v>
      </c>
      <c r="J23" s="4">
        <v>40695</v>
      </c>
      <c r="K23" s="13"/>
      <c r="L23" s="13">
        <v>109</v>
      </c>
      <c r="M23" s="13">
        <v>435238</v>
      </c>
      <c r="N23" s="13">
        <v>1721130</v>
      </c>
      <c r="O23" s="13"/>
    </row>
    <row r="24" spans="1:15" x14ac:dyDescent="0.25">
      <c r="A24" s="13">
        <v>22</v>
      </c>
      <c r="B24" s="13" t="s">
        <v>27</v>
      </c>
      <c r="C24" s="13">
        <v>60</v>
      </c>
      <c r="D24" s="15">
        <f t="shared" si="0"/>
        <v>29.951571391999998</v>
      </c>
      <c r="E24" s="14">
        <f t="shared" si="1"/>
        <v>25.951571391999998</v>
      </c>
      <c r="F24" s="13" t="s">
        <v>17</v>
      </c>
      <c r="G24" s="13"/>
      <c r="H24" s="13" t="s">
        <v>18</v>
      </c>
      <c r="I24" s="13" t="s">
        <v>63</v>
      </c>
      <c r="J24" s="4">
        <v>40695</v>
      </c>
      <c r="K24" s="13"/>
      <c r="L24" s="13">
        <v>109</v>
      </c>
      <c r="M24" s="13">
        <v>435238</v>
      </c>
      <c r="N24" s="13">
        <v>1721130</v>
      </c>
      <c r="O24" s="13"/>
    </row>
    <row r="25" spans="1:15" x14ac:dyDescent="0.25">
      <c r="A25" s="13">
        <v>23</v>
      </c>
      <c r="B25" s="13" t="s">
        <v>16</v>
      </c>
      <c r="C25" s="13">
        <v>21</v>
      </c>
      <c r="D25" s="15">
        <f t="shared" si="0"/>
        <v>15.047894356999999</v>
      </c>
      <c r="E25" s="14">
        <f t="shared" si="1"/>
        <v>11.047894356999999</v>
      </c>
      <c r="F25" s="13" t="s">
        <v>17</v>
      </c>
      <c r="G25" s="13"/>
      <c r="H25" s="13" t="s">
        <v>18</v>
      </c>
      <c r="I25" s="13" t="s">
        <v>63</v>
      </c>
      <c r="J25" s="4">
        <v>40695</v>
      </c>
      <c r="K25" s="13"/>
      <c r="L25" s="13">
        <v>109</v>
      </c>
      <c r="M25" s="13">
        <v>435238</v>
      </c>
      <c r="N25" s="13">
        <v>1721130</v>
      </c>
      <c r="O25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O10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27</v>
      </c>
      <c r="C3" s="13">
        <v>50</v>
      </c>
      <c r="D3" s="15">
        <f>(4.905760292)+(0.518243385*C3)+(-0.00168022*(C3^2))</f>
        <v>26.617379542000002</v>
      </c>
      <c r="E3" s="14">
        <f>D3-4</f>
        <v>22.617379542000002</v>
      </c>
      <c r="F3" s="13" t="s">
        <v>17</v>
      </c>
      <c r="G3" s="6"/>
      <c r="H3" s="13" t="s">
        <v>18</v>
      </c>
      <c r="I3" s="13" t="s">
        <v>65</v>
      </c>
      <c r="J3" s="4">
        <v>40696</v>
      </c>
      <c r="K3" s="13"/>
      <c r="L3" s="13">
        <v>116</v>
      </c>
      <c r="M3" s="13"/>
      <c r="N3" s="13"/>
      <c r="O3" s="13"/>
    </row>
    <row r="4" spans="1:15" x14ac:dyDescent="0.25">
      <c r="A4" s="13">
        <v>2</v>
      </c>
      <c r="B4" s="13" t="s">
        <v>27</v>
      </c>
      <c r="C4" s="13">
        <v>35</v>
      </c>
      <c r="D4" s="15">
        <f t="shared" ref="D4:D12" si="0">(4.905760292)+(0.518243385*C4)+(-0.00168022*(C4^2))</f>
        <v>20.986009267</v>
      </c>
      <c r="E4" s="14">
        <f t="shared" ref="E4:E12" si="1">D4-4</f>
        <v>16.986009267</v>
      </c>
      <c r="F4" s="13" t="s">
        <v>17</v>
      </c>
      <c r="G4" s="13"/>
      <c r="H4" s="13" t="s">
        <v>18</v>
      </c>
      <c r="I4" s="13" t="s">
        <v>65</v>
      </c>
      <c r="J4" s="4">
        <v>40696</v>
      </c>
      <c r="K4" s="13"/>
      <c r="L4" s="13">
        <v>116</v>
      </c>
      <c r="M4" s="13"/>
      <c r="N4" s="13"/>
      <c r="O4" s="13"/>
    </row>
    <row r="5" spans="1:15" x14ac:dyDescent="0.25">
      <c r="A5" s="13">
        <v>3</v>
      </c>
      <c r="B5" s="13" t="s">
        <v>27</v>
      </c>
      <c r="C5" s="13">
        <v>20</v>
      </c>
      <c r="D5" s="15">
        <f t="shared" si="0"/>
        <v>14.598539991999999</v>
      </c>
      <c r="E5" s="14">
        <f t="shared" si="1"/>
        <v>10.598539991999999</v>
      </c>
      <c r="F5" s="13" t="s">
        <v>17</v>
      </c>
      <c r="G5" s="13"/>
      <c r="H5" s="13" t="s">
        <v>18</v>
      </c>
      <c r="I5" s="13" t="s">
        <v>65</v>
      </c>
      <c r="J5" s="4">
        <v>40696</v>
      </c>
      <c r="K5" s="13"/>
      <c r="L5" s="13">
        <v>116</v>
      </c>
      <c r="M5" s="13"/>
      <c r="N5" s="13"/>
      <c r="O5" s="13"/>
    </row>
    <row r="6" spans="1:15" x14ac:dyDescent="0.25">
      <c r="A6" s="13">
        <v>4</v>
      </c>
      <c r="B6" s="13" t="s">
        <v>27</v>
      </c>
      <c r="C6" s="13">
        <v>45</v>
      </c>
      <c r="D6" s="15">
        <f t="shared" si="0"/>
        <v>24.824267117000002</v>
      </c>
      <c r="E6" s="14">
        <f t="shared" si="1"/>
        <v>20.824267117000002</v>
      </c>
      <c r="F6" s="13" t="s">
        <v>17</v>
      </c>
      <c r="G6" s="13"/>
      <c r="H6" s="13" t="s">
        <v>18</v>
      </c>
      <c r="I6" s="13" t="s">
        <v>65</v>
      </c>
      <c r="J6" s="4">
        <v>40696</v>
      </c>
      <c r="K6" s="13"/>
      <c r="L6" s="13">
        <v>116</v>
      </c>
      <c r="M6" s="13"/>
      <c r="N6" s="13"/>
      <c r="O6" s="13"/>
    </row>
    <row r="7" spans="1:15" x14ac:dyDescent="0.25">
      <c r="A7" s="13">
        <v>5</v>
      </c>
      <c r="B7" s="13" t="s">
        <v>27</v>
      </c>
      <c r="C7" s="13">
        <v>37</v>
      </c>
      <c r="D7" s="15">
        <f t="shared" si="0"/>
        <v>21.780544357</v>
      </c>
      <c r="E7" s="14">
        <f t="shared" si="1"/>
        <v>17.780544357</v>
      </c>
      <c r="F7" s="13" t="s">
        <v>17</v>
      </c>
      <c r="G7" s="13"/>
      <c r="H7" s="13" t="s">
        <v>18</v>
      </c>
      <c r="I7" s="13" t="s">
        <v>65</v>
      </c>
      <c r="J7" s="4">
        <v>40696</v>
      </c>
      <c r="K7" s="13"/>
      <c r="L7" s="13">
        <v>116</v>
      </c>
      <c r="M7" s="13"/>
      <c r="N7" s="13"/>
      <c r="O7" s="13"/>
    </row>
    <row r="8" spans="1:15" x14ac:dyDescent="0.25">
      <c r="A8" s="13">
        <v>6</v>
      </c>
      <c r="B8" s="13" t="s">
        <v>27</v>
      </c>
      <c r="C8" s="13">
        <v>52</v>
      </c>
      <c r="D8" s="15">
        <f t="shared" si="0"/>
        <v>27.311101432000001</v>
      </c>
      <c r="E8" s="14">
        <f t="shared" si="1"/>
        <v>23.311101432000001</v>
      </c>
      <c r="F8" s="13" t="s">
        <v>17</v>
      </c>
      <c r="G8" s="13"/>
      <c r="H8" s="13" t="s">
        <v>18</v>
      </c>
      <c r="I8" s="13" t="s">
        <v>65</v>
      </c>
      <c r="J8" s="4">
        <v>40696</v>
      </c>
      <c r="K8" s="13"/>
      <c r="L8" s="13">
        <v>116</v>
      </c>
      <c r="M8" s="13"/>
      <c r="N8" s="13"/>
      <c r="O8" s="13"/>
    </row>
    <row r="9" spans="1:15" x14ac:dyDescent="0.25">
      <c r="A9" s="13">
        <v>7</v>
      </c>
      <c r="B9" s="13" t="s">
        <v>27</v>
      </c>
      <c r="C9" s="13">
        <v>25</v>
      </c>
      <c r="D9" s="15">
        <f t="shared" si="0"/>
        <v>16.811707417000001</v>
      </c>
      <c r="E9" s="14">
        <f t="shared" si="1"/>
        <v>12.811707417000001</v>
      </c>
      <c r="F9" s="13" t="s">
        <v>17</v>
      </c>
      <c r="G9" s="13"/>
      <c r="H9" s="13" t="s">
        <v>18</v>
      </c>
      <c r="I9" s="13" t="s">
        <v>65</v>
      </c>
      <c r="J9" s="4">
        <v>40696</v>
      </c>
      <c r="K9" s="13"/>
      <c r="L9" s="13">
        <v>116</v>
      </c>
      <c r="M9" s="13"/>
      <c r="N9" s="13"/>
      <c r="O9" s="13"/>
    </row>
    <row r="10" spans="1:15" x14ac:dyDescent="0.25">
      <c r="A10" s="13">
        <v>8</v>
      </c>
      <c r="B10" s="13" t="s">
        <v>27</v>
      </c>
      <c r="C10" s="13">
        <v>25</v>
      </c>
      <c r="D10" s="15">
        <f t="shared" si="0"/>
        <v>16.811707417000001</v>
      </c>
      <c r="E10" s="14">
        <f t="shared" si="1"/>
        <v>12.811707417000001</v>
      </c>
      <c r="F10" s="13" t="s">
        <v>17</v>
      </c>
      <c r="G10" s="13"/>
      <c r="H10" s="13" t="s">
        <v>18</v>
      </c>
      <c r="I10" s="13" t="s">
        <v>65</v>
      </c>
      <c r="J10" s="4">
        <v>40696</v>
      </c>
      <c r="K10" s="13"/>
      <c r="L10" s="13">
        <v>116</v>
      </c>
      <c r="M10" s="13"/>
      <c r="N10" s="13"/>
      <c r="O10" s="13"/>
    </row>
    <row r="11" spans="1:15" x14ac:dyDescent="0.25">
      <c r="A11" s="13">
        <v>9</v>
      </c>
      <c r="B11" s="13" t="s">
        <v>27</v>
      </c>
      <c r="C11" s="13">
        <v>30</v>
      </c>
      <c r="D11" s="15">
        <f t="shared" si="0"/>
        <v>18.940863841999999</v>
      </c>
      <c r="E11" s="14">
        <f t="shared" si="1"/>
        <v>14.940863841999999</v>
      </c>
      <c r="F11" s="13" t="s">
        <v>17</v>
      </c>
      <c r="G11" s="13"/>
      <c r="H11" s="13" t="s">
        <v>18</v>
      </c>
      <c r="I11" s="13" t="s">
        <v>65</v>
      </c>
      <c r="J11" s="4">
        <v>40696</v>
      </c>
      <c r="K11" s="13"/>
      <c r="L11" s="13">
        <v>116</v>
      </c>
      <c r="M11" s="13"/>
      <c r="N11" s="13"/>
      <c r="O11" s="13"/>
    </row>
    <row r="12" spans="1:15" x14ac:dyDescent="0.25">
      <c r="A12" s="13">
        <v>10</v>
      </c>
      <c r="B12" s="13" t="s">
        <v>27</v>
      </c>
      <c r="C12" s="13">
        <v>40</v>
      </c>
      <c r="D12" s="15">
        <f t="shared" si="0"/>
        <v>22.947143691999997</v>
      </c>
      <c r="E12" s="14">
        <f t="shared" si="1"/>
        <v>18.947143691999997</v>
      </c>
      <c r="F12" s="13" t="s">
        <v>17</v>
      </c>
      <c r="G12" s="13"/>
      <c r="H12" s="13" t="s">
        <v>18</v>
      </c>
      <c r="I12" s="13" t="s">
        <v>65</v>
      </c>
      <c r="J12" s="4">
        <v>40696</v>
      </c>
      <c r="K12" s="13"/>
      <c r="L12" s="13">
        <v>116</v>
      </c>
      <c r="M12" s="13"/>
      <c r="N12" s="13"/>
      <c r="O12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L4" sqref="L4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27</v>
      </c>
      <c r="C3" s="13">
        <v>38</v>
      </c>
      <c r="D3" s="15">
        <f>(4.905760292)+(0.518243385*C3)+(-0.00168022*(C3^2))</f>
        <v>22.172771242</v>
      </c>
      <c r="E3" s="14">
        <f>D3-4</f>
        <v>18.172771242</v>
      </c>
      <c r="F3" s="13" t="s">
        <v>17</v>
      </c>
      <c r="G3" s="6"/>
      <c r="H3" s="13" t="s">
        <v>18</v>
      </c>
      <c r="I3" s="13" t="s">
        <v>65</v>
      </c>
      <c r="J3" s="4">
        <v>40696</v>
      </c>
      <c r="K3" s="13"/>
      <c r="L3" s="13">
        <v>117</v>
      </c>
      <c r="M3" s="13">
        <v>435005</v>
      </c>
      <c r="N3" s="13">
        <v>1722275</v>
      </c>
      <c r="O3" s="13"/>
    </row>
    <row r="4" spans="1:15" x14ac:dyDescent="0.25">
      <c r="A4" s="13">
        <v>2</v>
      </c>
      <c r="B4" s="13" t="s">
        <v>27</v>
      </c>
      <c r="C4" s="13">
        <v>26</v>
      </c>
      <c r="D4" s="15">
        <f t="shared" ref="D4:D10" si="0">(4.905760292)+(0.518243385*C4)+(-0.00168022*(C4^2))</f>
        <v>17.244259582000002</v>
      </c>
      <c r="E4" s="14">
        <f t="shared" ref="E4:E10" si="1">D4-4</f>
        <v>13.244259582000002</v>
      </c>
      <c r="F4" s="13" t="s">
        <v>17</v>
      </c>
      <c r="G4" s="13"/>
      <c r="H4" s="13" t="s">
        <v>18</v>
      </c>
      <c r="I4" s="13" t="s">
        <v>65</v>
      </c>
      <c r="J4" s="4">
        <v>40696</v>
      </c>
      <c r="K4" s="13"/>
      <c r="L4" s="13">
        <v>117</v>
      </c>
      <c r="M4" s="13">
        <v>435005</v>
      </c>
      <c r="N4" s="13">
        <v>1722275</v>
      </c>
      <c r="O4" s="13"/>
    </row>
    <row r="5" spans="1:15" x14ac:dyDescent="0.25">
      <c r="A5" s="13">
        <v>3</v>
      </c>
      <c r="B5" s="13" t="s">
        <v>27</v>
      </c>
      <c r="C5" s="13">
        <v>39</v>
      </c>
      <c r="D5" s="15">
        <f t="shared" si="0"/>
        <v>22.561637687000001</v>
      </c>
      <c r="E5" s="14">
        <f t="shared" si="1"/>
        <v>18.561637687000001</v>
      </c>
      <c r="F5" s="13" t="s">
        <v>17</v>
      </c>
      <c r="G5" s="13"/>
      <c r="H5" s="13" t="s">
        <v>18</v>
      </c>
      <c r="I5" s="13" t="s">
        <v>65</v>
      </c>
      <c r="J5" s="4">
        <v>40696</v>
      </c>
      <c r="K5" s="13"/>
      <c r="L5" s="13">
        <v>117</v>
      </c>
      <c r="M5" s="13">
        <v>435005</v>
      </c>
      <c r="N5" s="13">
        <v>1722275</v>
      </c>
      <c r="O5" s="13"/>
    </row>
    <row r="6" spans="1:15" x14ac:dyDescent="0.25">
      <c r="A6" s="13">
        <v>4</v>
      </c>
      <c r="B6" s="13" t="s">
        <v>66</v>
      </c>
      <c r="C6" s="13">
        <v>25</v>
      </c>
      <c r="D6" s="15">
        <f t="shared" si="0"/>
        <v>16.811707417000001</v>
      </c>
      <c r="E6" s="14">
        <f t="shared" si="1"/>
        <v>12.811707417000001</v>
      </c>
      <c r="F6" s="13" t="s">
        <v>17</v>
      </c>
      <c r="G6" s="13"/>
      <c r="H6" s="13" t="s">
        <v>18</v>
      </c>
      <c r="I6" s="13" t="s">
        <v>65</v>
      </c>
      <c r="J6" s="4">
        <v>40696</v>
      </c>
      <c r="K6" s="13"/>
      <c r="L6" s="13">
        <v>117</v>
      </c>
      <c r="M6" s="13">
        <v>435005</v>
      </c>
      <c r="N6" s="13">
        <v>1722275</v>
      </c>
      <c r="O6" s="13"/>
    </row>
    <row r="7" spans="1:15" x14ac:dyDescent="0.25">
      <c r="A7" s="13">
        <v>5</v>
      </c>
      <c r="B7" s="13" t="s">
        <v>27</v>
      </c>
      <c r="C7" s="13">
        <v>35</v>
      </c>
      <c r="D7" s="15">
        <f t="shared" si="0"/>
        <v>20.986009267</v>
      </c>
      <c r="E7" s="14">
        <f t="shared" si="1"/>
        <v>16.986009267</v>
      </c>
      <c r="F7" s="13" t="s">
        <v>17</v>
      </c>
      <c r="G7" s="13"/>
      <c r="H7" s="13" t="s">
        <v>18</v>
      </c>
      <c r="I7" s="13" t="s">
        <v>65</v>
      </c>
      <c r="J7" s="4">
        <v>40696</v>
      </c>
      <c r="K7" s="13"/>
      <c r="L7" s="13">
        <v>117</v>
      </c>
      <c r="M7" s="13">
        <v>435005</v>
      </c>
      <c r="N7" s="13">
        <v>1722275</v>
      </c>
      <c r="O7" s="13"/>
    </row>
    <row r="8" spans="1:15" x14ac:dyDescent="0.25">
      <c r="A8" s="13">
        <v>6</v>
      </c>
      <c r="B8" s="13" t="s">
        <v>27</v>
      </c>
      <c r="C8" s="13">
        <v>35</v>
      </c>
      <c r="D8" s="15">
        <f t="shared" si="0"/>
        <v>20.986009267</v>
      </c>
      <c r="E8" s="14">
        <f t="shared" si="1"/>
        <v>16.986009267</v>
      </c>
      <c r="F8" s="13" t="s">
        <v>17</v>
      </c>
      <c r="G8" s="13"/>
      <c r="H8" s="13" t="s">
        <v>18</v>
      </c>
      <c r="I8" s="13" t="s">
        <v>65</v>
      </c>
      <c r="J8" s="4">
        <v>40696</v>
      </c>
      <c r="K8" s="13"/>
      <c r="L8" s="13">
        <v>117</v>
      </c>
      <c r="M8" s="13">
        <v>435005</v>
      </c>
      <c r="N8" s="13">
        <v>1722275</v>
      </c>
      <c r="O8" s="13"/>
    </row>
    <row r="9" spans="1:15" x14ac:dyDescent="0.25">
      <c r="A9" s="13">
        <v>7</v>
      </c>
      <c r="B9" s="13" t="s">
        <v>66</v>
      </c>
      <c r="C9" s="13">
        <v>22</v>
      </c>
      <c r="D9" s="15">
        <f t="shared" si="0"/>
        <v>15.493888281999997</v>
      </c>
      <c r="E9" s="14">
        <f t="shared" si="1"/>
        <v>11.493888281999997</v>
      </c>
      <c r="F9" s="13" t="s">
        <v>17</v>
      </c>
      <c r="G9" s="13"/>
      <c r="H9" s="13" t="s">
        <v>18</v>
      </c>
      <c r="I9" s="13" t="s">
        <v>65</v>
      </c>
      <c r="J9" s="4">
        <v>40696</v>
      </c>
      <c r="K9" s="13"/>
      <c r="L9" s="13">
        <v>117</v>
      </c>
      <c r="M9" s="13">
        <v>435005</v>
      </c>
      <c r="N9" s="13">
        <v>1722275</v>
      </c>
      <c r="O9" s="13"/>
    </row>
    <row r="10" spans="1:15" x14ac:dyDescent="0.25">
      <c r="A10" s="13">
        <v>8</v>
      </c>
      <c r="B10" s="13" t="s">
        <v>27</v>
      </c>
      <c r="C10" s="13">
        <v>48</v>
      </c>
      <c r="D10" s="15">
        <f t="shared" si="0"/>
        <v>25.910215892000004</v>
      </c>
      <c r="E10" s="14">
        <f t="shared" si="1"/>
        <v>21.910215892000004</v>
      </c>
      <c r="F10" s="13" t="s">
        <v>17</v>
      </c>
      <c r="G10" s="13"/>
      <c r="H10" s="13" t="s">
        <v>18</v>
      </c>
      <c r="I10" s="13" t="s">
        <v>65</v>
      </c>
      <c r="J10" s="4">
        <v>40696</v>
      </c>
      <c r="K10" s="13"/>
      <c r="L10" s="13">
        <v>117</v>
      </c>
      <c r="M10" s="13">
        <v>435005</v>
      </c>
      <c r="N10" s="13">
        <v>1722275</v>
      </c>
      <c r="O10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6" sqref="I6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/>
      <c r="B3" s="3"/>
      <c r="C3" s="3"/>
      <c r="D3" s="3"/>
      <c r="E3" s="5"/>
      <c r="F3" s="3"/>
      <c r="G3" s="6"/>
      <c r="H3" s="3" t="s">
        <v>18</v>
      </c>
      <c r="I3" s="3" t="s">
        <v>19</v>
      </c>
      <c r="J3" s="4">
        <v>40688</v>
      </c>
      <c r="K3" s="3"/>
      <c r="L3" s="3">
        <v>4</v>
      </c>
      <c r="M3" s="3"/>
      <c r="N3" s="3"/>
      <c r="O3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I3" sqref="I3:J4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27</v>
      </c>
      <c r="C3" s="13">
        <v>58</v>
      </c>
      <c r="D3" s="15">
        <f>(4.905760292)+(0.518243385*C3)+(-0.00168022*(C3^2))</f>
        <v>29.311616541999999</v>
      </c>
      <c r="E3" s="14">
        <f>D3-4</f>
        <v>25.311616541999999</v>
      </c>
      <c r="F3" s="13" t="s">
        <v>17</v>
      </c>
      <c r="G3" s="6"/>
      <c r="H3" s="13" t="s">
        <v>18</v>
      </c>
      <c r="I3" s="13" t="s">
        <v>65</v>
      </c>
      <c r="J3" s="4">
        <v>40696</v>
      </c>
      <c r="K3" s="13"/>
      <c r="L3" s="13">
        <v>118</v>
      </c>
      <c r="M3" s="13">
        <v>434908</v>
      </c>
      <c r="N3" s="13">
        <v>1722679</v>
      </c>
      <c r="O3" s="13"/>
    </row>
    <row r="4" spans="1:15" x14ac:dyDescent="0.25">
      <c r="A4" s="13">
        <v>2</v>
      </c>
      <c r="B4" s="13" t="s">
        <v>66</v>
      </c>
      <c r="C4" s="13">
        <v>48</v>
      </c>
      <c r="D4" s="15">
        <f t="shared" ref="D4:D9" si="0">(4.905760292)+(0.518243385*C4)+(-0.00168022*(C4^2))</f>
        <v>25.910215892000004</v>
      </c>
      <c r="E4" s="14">
        <f t="shared" ref="E4:E9" si="1">D4-4</f>
        <v>21.910215892000004</v>
      </c>
      <c r="F4" s="13" t="s">
        <v>17</v>
      </c>
      <c r="G4" s="13"/>
      <c r="H4" s="13" t="s">
        <v>18</v>
      </c>
      <c r="I4" s="13" t="s">
        <v>65</v>
      </c>
      <c r="J4" s="4">
        <v>40696</v>
      </c>
      <c r="K4" s="13"/>
      <c r="L4" s="13">
        <v>118</v>
      </c>
      <c r="M4" s="13">
        <v>435005</v>
      </c>
      <c r="N4" s="13">
        <v>1722275</v>
      </c>
      <c r="O4" s="13"/>
    </row>
    <row r="5" spans="1:15" x14ac:dyDescent="0.25">
      <c r="A5" s="13">
        <v>3</v>
      </c>
      <c r="B5" s="13" t="s">
        <v>66</v>
      </c>
      <c r="C5" s="13">
        <v>44</v>
      </c>
      <c r="D5" s="15">
        <f t="shared" si="0"/>
        <v>24.455563311999999</v>
      </c>
      <c r="E5" s="14">
        <f t="shared" si="1"/>
        <v>20.455563311999999</v>
      </c>
      <c r="F5" s="13" t="s">
        <v>17</v>
      </c>
      <c r="G5" s="13"/>
      <c r="H5" s="13" t="s">
        <v>18</v>
      </c>
      <c r="I5" s="13" t="s">
        <v>65</v>
      </c>
      <c r="J5" s="4">
        <v>40696</v>
      </c>
      <c r="K5" s="13"/>
      <c r="L5" s="13">
        <v>118</v>
      </c>
      <c r="M5" s="13">
        <v>435005</v>
      </c>
      <c r="N5" s="13">
        <v>1722275</v>
      </c>
      <c r="O5" s="13"/>
    </row>
    <row r="6" spans="1:15" x14ac:dyDescent="0.25">
      <c r="A6" s="13">
        <v>4</v>
      </c>
      <c r="B6" s="13" t="s">
        <v>66</v>
      </c>
      <c r="C6" s="13">
        <v>52</v>
      </c>
      <c r="D6" s="15">
        <f t="shared" si="0"/>
        <v>27.311101432000001</v>
      </c>
      <c r="E6" s="14">
        <f t="shared" si="1"/>
        <v>23.311101432000001</v>
      </c>
      <c r="F6" s="13" t="s">
        <v>17</v>
      </c>
      <c r="G6" s="13"/>
      <c r="H6" s="13" t="s">
        <v>18</v>
      </c>
      <c r="I6" s="13" t="s">
        <v>65</v>
      </c>
      <c r="J6" s="4">
        <v>40696</v>
      </c>
      <c r="K6" s="13"/>
      <c r="L6" s="13">
        <v>118</v>
      </c>
      <c r="M6" s="13">
        <v>435005</v>
      </c>
      <c r="N6" s="13">
        <v>1722275</v>
      </c>
      <c r="O6" s="13"/>
    </row>
    <row r="7" spans="1:15" x14ac:dyDescent="0.25">
      <c r="A7" s="13">
        <v>5</v>
      </c>
      <c r="B7" s="13" t="s">
        <v>66</v>
      </c>
      <c r="C7" s="13">
        <v>37</v>
      </c>
      <c r="D7" s="15">
        <f t="shared" si="0"/>
        <v>21.780544357</v>
      </c>
      <c r="E7" s="14">
        <f t="shared" si="1"/>
        <v>17.780544357</v>
      </c>
      <c r="F7" s="13" t="s">
        <v>17</v>
      </c>
      <c r="G7" s="13"/>
      <c r="H7" s="13" t="s">
        <v>18</v>
      </c>
      <c r="I7" s="13" t="s">
        <v>65</v>
      </c>
      <c r="J7" s="4">
        <v>40696</v>
      </c>
      <c r="K7" s="13"/>
      <c r="L7" s="13">
        <v>118</v>
      </c>
      <c r="M7" s="13">
        <v>435005</v>
      </c>
      <c r="N7" s="13">
        <v>1722275</v>
      </c>
      <c r="O7" s="13"/>
    </row>
    <row r="8" spans="1:15" x14ac:dyDescent="0.25">
      <c r="A8" s="13">
        <v>6</v>
      </c>
      <c r="B8" s="13" t="s">
        <v>52</v>
      </c>
      <c r="C8" s="13">
        <v>15</v>
      </c>
      <c r="D8" s="15">
        <f t="shared" si="0"/>
        <v>12.301361567000001</v>
      </c>
      <c r="E8" s="14">
        <f t="shared" si="1"/>
        <v>8.3013615670000007</v>
      </c>
      <c r="F8" s="13" t="s">
        <v>17</v>
      </c>
      <c r="G8" s="13"/>
      <c r="H8" s="13" t="s">
        <v>18</v>
      </c>
      <c r="I8" s="13" t="s">
        <v>65</v>
      </c>
      <c r="J8" s="4">
        <v>40696</v>
      </c>
      <c r="K8" s="13"/>
      <c r="L8" s="13">
        <v>118</v>
      </c>
      <c r="M8" s="13">
        <v>435005</v>
      </c>
      <c r="N8" s="13">
        <v>1722275</v>
      </c>
      <c r="O8" s="13"/>
    </row>
    <row r="9" spans="1:15" x14ac:dyDescent="0.25">
      <c r="A9" s="13">
        <v>7</v>
      </c>
      <c r="B9" s="13" t="s">
        <v>27</v>
      </c>
      <c r="C9" s="13">
        <v>89</v>
      </c>
      <c r="D9" s="15">
        <f t="shared" si="0"/>
        <v>37.720398937000006</v>
      </c>
      <c r="E9" s="14">
        <f t="shared" si="1"/>
        <v>33.720398937000006</v>
      </c>
      <c r="F9" s="13" t="s">
        <v>67</v>
      </c>
      <c r="G9" s="13"/>
      <c r="H9" s="13" t="s">
        <v>18</v>
      </c>
      <c r="I9" s="13" t="s">
        <v>65</v>
      </c>
      <c r="J9" s="4">
        <v>40696</v>
      </c>
      <c r="K9" s="13"/>
      <c r="L9" s="13">
        <v>118</v>
      </c>
      <c r="M9" s="13">
        <v>435005</v>
      </c>
      <c r="N9" s="13">
        <v>1722275</v>
      </c>
      <c r="O9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sqref="A1:O20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27</v>
      </c>
      <c r="C3" s="13">
        <v>37</v>
      </c>
      <c r="D3" s="15">
        <f>(4.905760292)+(0.518243385*C3)+(-0.00168022*(C3^2))</f>
        <v>21.780544357</v>
      </c>
      <c r="E3" s="14">
        <f>D3-4</f>
        <v>17.780544357</v>
      </c>
      <c r="F3" s="13" t="s">
        <v>17</v>
      </c>
      <c r="G3" s="6"/>
      <c r="H3" s="13" t="s">
        <v>18</v>
      </c>
      <c r="I3" s="13" t="s">
        <v>65</v>
      </c>
      <c r="J3" s="4">
        <v>40696</v>
      </c>
      <c r="K3" s="13"/>
      <c r="L3" s="13">
        <v>119</v>
      </c>
      <c r="M3" s="13">
        <v>434919</v>
      </c>
      <c r="N3" s="13">
        <v>1722976</v>
      </c>
      <c r="O3" s="13"/>
    </row>
    <row r="4" spans="1:15" x14ac:dyDescent="0.25">
      <c r="A4" s="13">
        <v>2</v>
      </c>
      <c r="B4" s="13" t="s">
        <v>27</v>
      </c>
      <c r="C4" s="13">
        <v>52</v>
      </c>
      <c r="D4" s="15">
        <f t="shared" ref="D4:D20" si="0">(4.905760292)+(0.518243385*C4)+(-0.00168022*(C4^2))</f>
        <v>27.311101432000001</v>
      </c>
      <c r="E4" s="14">
        <f t="shared" ref="E4:E20" si="1">D4-4</f>
        <v>23.311101432000001</v>
      </c>
      <c r="F4" s="13" t="s">
        <v>17</v>
      </c>
      <c r="G4" s="13"/>
      <c r="H4" s="13" t="s">
        <v>18</v>
      </c>
      <c r="I4" s="13" t="s">
        <v>65</v>
      </c>
      <c r="J4" s="4">
        <v>40696</v>
      </c>
      <c r="K4" s="13"/>
      <c r="L4" s="13">
        <v>119</v>
      </c>
      <c r="M4" s="13">
        <v>434919</v>
      </c>
      <c r="N4" s="13">
        <v>1722976</v>
      </c>
      <c r="O4" s="13"/>
    </row>
    <row r="5" spans="1:15" x14ac:dyDescent="0.25">
      <c r="A5" s="13">
        <v>3</v>
      </c>
      <c r="B5" s="13" t="s">
        <v>27</v>
      </c>
      <c r="C5" s="13">
        <v>44</v>
      </c>
      <c r="D5" s="15">
        <f t="shared" si="0"/>
        <v>24.455563311999999</v>
      </c>
      <c r="E5" s="14">
        <f t="shared" si="1"/>
        <v>20.455563311999999</v>
      </c>
      <c r="F5" s="13" t="s">
        <v>17</v>
      </c>
      <c r="G5" s="13"/>
      <c r="H5" s="13" t="s">
        <v>18</v>
      </c>
      <c r="I5" s="13" t="s">
        <v>65</v>
      </c>
      <c r="J5" s="4">
        <v>40696</v>
      </c>
      <c r="K5" s="13"/>
      <c r="L5" s="13">
        <v>119</v>
      </c>
      <c r="M5" s="13">
        <v>434919</v>
      </c>
      <c r="N5" s="13">
        <v>1722976</v>
      </c>
      <c r="O5" s="13"/>
    </row>
    <row r="6" spans="1:15" x14ac:dyDescent="0.25">
      <c r="A6" s="13">
        <v>4</v>
      </c>
      <c r="B6" s="13" t="s">
        <v>16</v>
      </c>
      <c r="C6" s="13">
        <v>16</v>
      </c>
      <c r="D6" s="15">
        <f t="shared" si="0"/>
        <v>12.767518131999999</v>
      </c>
      <c r="E6" s="14">
        <f t="shared" si="1"/>
        <v>8.7675181319999993</v>
      </c>
      <c r="F6" s="13" t="s">
        <v>17</v>
      </c>
      <c r="G6" s="13"/>
      <c r="H6" s="13" t="s">
        <v>18</v>
      </c>
      <c r="I6" s="13" t="s">
        <v>65</v>
      </c>
      <c r="J6" s="4">
        <v>40696</v>
      </c>
      <c r="K6" s="13"/>
      <c r="L6" s="13">
        <v>119</v>
      </c>
      <c r="M6" s="13">
        <v>434919</v>
      </c>
      <c r="N6" s="13">
        <v>1722976</v>
      </c>
      <c r="O6" s="13"/>
    </row>
    <row r="7" spans="1:15" x14ac:dyDescent="0.25">
      <c r="A7" s="13">
        <v>5</v>
      </c>
      <c r="B7" s="13" t="s">
        <v>27</v>
      </c>
      <c r="C7" s="13">
        <v>25</v>
      </c>
      <c r="D7" s="15">
        <f t="shared" si="0"/>
        <v>16.811707417000001</v>
      </c>
      <c r="E7" s="14">
        <f t="shared" si="1"/>
        <v>12.811707417000001</v>
      </c>
      <c r="F7" s="13" t="s">
        <v>17</v>
      </c>
      <c r="G7" s="13"/>
      <c r="H7" s="13" t="s">
        <v>18</v>
      </c>
      <c r="I7" s="13" t="s">
        <v>65</v>
      </c>
      <c r="J7" s="4">
        <v>40696</v>
      </c>
      <c r="K7" s="13"/>
      <c r="L7" s="13">
        <v>119</v>
      </c>
      <c r="M7" s="13">
        <v>434919</v>
      </c>
      <c r="N7" s="13">
        <v>1722976</v>
      </c>
      <c r="O7" s="13"/>
    </row>
    <row r="8" spans="1:15" x14ac:dyDescent="0.25">
      <c r="A8" s="13">
        <v>6</v>
      </c>
      <c r="B8" s="13" t="s">
        <v>27</v>
      </c>
      <c r="C8" s="13">
        <v>27</v>
      </c>
      <c r="D8" s="15">
        <f t="shared" si="0"/>
        <v>17.673451307000001</v>
      </c>
      <c r="E8" s="14">
        <f t="shared" si="1"/>
        <v>13.673451307000001</v>
      </c>
      <c r="F8" s="13" t="s">
        <v>17</v>
      </c>
      <c r="G8" s="13"/>
      <c r="H8" s="13" t="s">
        <v>18</v>
      </c>
      <c r="I8" s="13" t="s">
        <v>65</v>
      </c>
      <c r="J8" s="4">
        <v>40696</v>
      </c>
      <c r="K8" s="13"/>
      <c r="L8" s="13">
        <v>119</v>
      </c>
      <c r="M8" s="13">
        <v>434919</v>
      </c>
      <c r="N8" s="13">
        <v>1722976</v>
      </c>
      <c r="O8" s="13"/>
    </row>
    <row r="9" spans="1:15" x14ac:dyDescent="0.25">
      <c r="A9" s="13">
        <v>7</v>
      </c>
      <c r="B9" s="13" t="s">
        <v>27</v>
      </c>
      <c r="C9" s="13">
        <v>65</v>
      </c>
      <c r="D9" s="15">
        <f t="shared" si="0"/>
        <v>31.492650816999994</v>
      </c>
      <c r="E9" s="14">
        <f t="shared" si="1"/>
        <v>27.492650816999994</v>
      </c>
      <c r="F9" s="13" t="s">
        <v>17</v>
      </c>
      <c r="G9" s="13"/>
      <c r="H9" s="13" t="s">
        <v>18</v>
      </c>
      <c r="I9" s="13" t="s">
        <v>65</v>
      </c>
      <c r="J9" s="4">
        <v>40696</v>
      </c>
      <c r="K9" s="13"/>
      <c r="L9" s="13">
        <v>119</v>
      </c>
      <c r="M9" s="13">
        <v>434919</v>
      </c>
      <c r="N9" s="13">
        <v>1722976</v>
      </c>
      <c r="O9" s="13"/>
    </row>
    <row r="10" spans="1:15" x14ac:dyDescent="0.25">
      <c r="A10" s="13">
        <v>8</v>
      </c>
      <c r="B10" s="13" t="s">
        <v>27</v>
      </c>
      <c r="C10" s="13">
        <v>19</v>
      </c>
      <c r="D10" s="15">
        <f t="shared" si="0"/>
        <v>14.145825187</v>
      </c>
      <c r="E10" s="14">
        <f t="shared" si="1"/>
        <v>10.145825187</v>
      </c>
      <c r="F10" s="13" t="s">
        <v>17</v>
      </c>
      <c r="G10" s="13"/>
      <c r="H10" s="13" t="s">
        <v>18</v>
      </c>
      <c r="I10" s="13" t="s">
        <v>65</v>
      </c>
      <c r="J10" s="4">
        <v>40696</v>
      </c>
      <c r="K10" s="13"/>
      <c r="L10" s="13">
        <v>119</v>
      </c>
      <c r="M10" s="13">
        <v>434919</v>
      </c>
      <c r="N10" s="13">
        <v>1722976</v>
      </c>
      <c r="O10" s="13"/>
    </row>
    <row r="11" spans="1:15" x14ac:dyDescent="0.25">
      <c r="A11" s="13">
        <v>9</v>
      </c>
      <c r="B11" s="13" t="s">
        <v>16</v>
      </c>
      <c r="C11" s="13">
        <v>17</v>
      </c>
      <c r="D11" s="15">
        <f t="shared" si="0"/>
        <v>13.230314257</v>
      </c>
      <c r="E11" s="14">
        <f t="shared" si="1"/>
        <v>9.2303142569999999</v>
      </c>
      <c r="F11" s="13" t="s">
        <v>17</v>
      </c>
      <c r="G11" s="13"/>
      <c r="H11" s="13" t="s">
        <v>18</v>
      </c>
      <c r="I11" s="13" t="s">
        <v>65</v>
      </c>
      <c r="J11" s="4">
        <v>40696</v>
      </c>
      <c r="K11" s="13"/>
      <c r="L11" s="13">
        <v>119</v>
      </c>
      <c r="M11" s="13">
        <v>434919</v>
      </c>
      <c r="N11" s="13">
        <v>1722976</v>
      </c>
      <c r="O11" s="13"/>
    </row>
    <row r="12" spans="1:15" x14ac:dyDescent="0.25">
      <c r="A12" s="13">
        <v>10</v>
      </c>
      <c r="B12" s="13" t="s">
        <v>27</v>
      </c>
      <c r="C12" s="13">
        <v>43</v>
      </c>
      <c r="D12" s="15">
        <f t="shared" si="0"/>
        <v>24.083499067000002</v>
      </c>
      <c r="E12" s="14">
        <f t="shared" si="1"/>
        <v>20.083499067000002</v>
      </c>
      <c r="F12" s="13" t="s">
        <v>24</v>
      </c>
      <c r="G12" s="13"/>
      <c r="H12" s="13" t="s">
        <v>18</v>
      </c>
      <c r="I12" s="13" t="s">
        <v>65</v>
      </c>
      <c r="J12" s="4">
        <v>40696</v>
      </c>
      <c r="K12" s="13"/>
      <c r="L12" s="13">
        <v>119</v>
      </c>
      <c r="M12" s="13">
        <v>434919</v>
      </c>
      <c r="N12" s="13">
        <v>1722976</v>
      </c>
      <c r="O12" s="13"/>
    </row>
    <row r="13" spans="1:15" x14ac:dyDescent="0.25">
      <c r="A13" s="13">
        <v>11</v>
      </c>
      <c r="B13" s="13" t="s">
        <v>16</v>
      </c>
      <c r="C13" s="13">
        <v>16</v>
      </c>
      <c r="D13" s="15">
        <f t="shared" si="0"/>
        <v>12.767518131999999</v>
      </c>
      <c r="E13" s="14">
        <f t="shared" si="1"/>
        <v>8.7675181319999993</v>
      </c>
      <c r="F13" s="13" t="s">
        <v>17</v>
      </c>
      <c r="G13" s="13"/>
      <c r="H13" s="13" t="s">
        <v>18</v>
      </c>
      <c r="I13" s="13" t="s">
        <v>65</v>
      </c>
      <c r="J13" s="4">
        <v>40696</v>
      </c>
      <c r="K13" s="13"/>
      <c r="L13" s="13">
        <v>119</v>
      </c>
      <c r="M13" s="13">
        <v>434919</v>
      </c>
      <c r="N13" s="13">
        <v>1722976</v>
      </c>
      <c r="O13" s="13"/>
    </row>
    <row r="14" spans="1:15" x14ac:dyDescent="0.25">
      <c r="A14" s="13">
        <v>12</v>
      </c>
      <c r="B14" s="13" t="s">
        <v>27</v>
      </c>
      <c r="C14" s="13">
        <v>41</v>
      </c>
      <c r="D14" s="15">
        <f t="shared" si="0"/>
        <v>23.329289256999999</v>
      </c>
      <c r="E14" s="14">
        <f t="shared" si="1"/>
        <v>19.329289256999999</v>
      </c>
      <c r="F14" s="13" t="s">
        <v>17</v>
      </c>
      <c r="G14" s="13"/>
      <c r="H14" s="13" t="s">
        <v>18</v>
      </c>
      <c r="I14" s="13" t="s">
        <v>65</v>
      </c>
      <c r="J14" s="4">
        <v>40696</v>
      </c>
      <c r="K14" s="13"/>
      <c r="L14" s="13">
        <v>119</v>
      </c>
      <c r="M14" s="13">
        <v>434919</v>
      </c>
      <c r="N14" s="13">
        <v>1722976</v>
      </c>
      <c r="O14" s="13"/>
    </row>
    <row r="15" spans="1:15" x14ac:dyDescent="0.25">
      <c r="A15" s="13">
        <v>13</v>
      </c>
      <c r="B15" s="13" t="s">
        <v>27</v>
      </c>
      <c r="C15" s="13">
        <v>49</v>
      </c>
      <c r="D15" s="15">
        <f t="shared" si="0"/>
        <v>26.265477937</v>
      </c>
      <c r="E15" s="14">
        <f t="shared" si="1"/>
        <v>22.265477937</v>
      </c>
      <c r="F15" s="13" t="s">
        <v>17</v>
      </c>
      <c r="G15" s="13"/>
      <c r="H15" s="13" t="s">
        <v>18</v>
      </c>
      <c r="I15" s="13" t="s">
        <v>65</v>
      </c>
      <c r="J15" s="4">
        <v>40696</v>
      </c>
      <c r="K15" s="13"/>
      <c r="L15" s="13">
        <v>119</v>
      </c>
      <c r="M15" s="13">
        <v>434919</v>
      </c>
      <c r="N15" s="13">
        <v>1722976</v>
      </c>
      <c r="O15" s="13"/>
    </row>
    <row r="16" spans="1:15" x14ac:dyDescent="0.25">
      <c r="A16" s="13">
        <v>14</v>
      </c>
      <c r="B16" s="13" t="s">
        <v>27</v>
      </c>
      <c r="C16" s="13">
        <v>37</v>
      </c>
      <c r="D16" s="15">
        <f t="shared" si="0"/>
        <v>21.780544357</v>
      </c>
      <c r="E16" s="14">
        <f t="shared" si="1"/>
        <v>17.780544357</v>
      </c>
      <c r="F16" s="13" t="s">
        <v>17</v>
      </c>
      <c r="G16" s="13"/>
      <c r="H16" s="13" t="s">
        <v>18</v>
      </c>
      <c r="I16" s="13" t="s">
        <v>65</v>
      </c>
      <c r="J16" s="4">
        <v>40696</v>
      </c>
      <c r="K16" s="13"/>
      <c r="L16" s="13">
        <v>119</v>
      </c>
      <c r="M16" s="13">
        <v>434919</v>
      </c>
      <c r="N16" s="13">
        <v>1722976</v>
      </c>
      <c r="O16" s="13"/>
    </row>
    <row r="17" spans="1:15" x14ac:dyDescent="0.25">
      <c r="A17" s="13">
        <v>15</v>
      </c>
      <c r="B17" s="13" t="s">
        <v>27</v>
      </c>
      <c r="C17" s="1">
        <v>28</v>
      </c>
      <c r="D17" s="15">
        <f t="shared" si="0"/>
        <v>18.099282592000002</v>
      </c>
      <c r="E17" s="14">
        <f t="shared" si="1"/>
        <v>14.099282592000002</v>
      </c>
      <c r="F17" s="13" t="s">
        <v>17</v>
      </c>
      <c r="G17" s="13"/>
      <c r="H17" s="13" t="s">
        <v>18</v>
      </c>
      <c r="I17" s="13" t="s">
        <v>65</v>
      </c>
      <c r="J17" s="4">
        <v>40696</v>
      </c>
      <c r="K17" s="13"/>
      <c r="L17" s="13">
        <v>119</v>
      </c>
      <c r="M17" s="13">
        <v>434919</v>
      </c>
      <c r="N17" s="13">
        <v>1722976</v>
      </c>
      <c r="O17" s="13"/>
    </row>
    <row r="18" spans="1:15" x14ac:dyDescent="0.25">
      <c r="A18" s="13">
        <v>16</v>
      </c>
      <c r="B18" s="13" t="s">
        <v>16</v>
      </c>
      <c r="C18" s="13">
        <v>21</v>
      </c>
      <c r="D18" s="15">
        <f t="shared" si="0"/>
        <v>15.047894356999999</v>
      </c>
      <c r="E18" s="14">
        <f t="shared" si="1"/>
        <v>11.047894356999999</v>
      </c>
      <c r="F18" s="13" t="s">
        <v>17</v>
      </c>
      <c r="G18" s="13"/>
      <c r="H18" s="13" t="s">
        <v>18</v>
      </c>
      <c r="I18" s="13" t="s">
        <v>65</v>
      </c>
      <c r="J18" s="4">
        <v>40696</v>
      </c>
      <c r="K18" s="13"/>
      <c r="L18" s="13">
        <v>119</v>
      </c>
      <c r="M18" s="13">
        <v>434919</v>
      </c>
      <c r="N18" s="13">
        <v>1722976</v>
      </c>
      <c r="O18" s="13"/>
    </row>
    <row r="19" spans="1:15" x14ac:dyDescent="0.25">
      <c r="A19" s="13">
        <v>17</v>
      </c>
      <c r="B19" s="13" t="s">
        <v>27</v>
      </c>
      <c r="C19" s="13">
        <v>47</v>
      </c>
      <c r="D19" s="15">
        <f t="shared" si="0"/>
        <v>25.551593406999999</v>
      </c>
      <c r="E19" s="14">
        <f t="shared" si="1"/>
        <v>21.551593406999999</v>
      </c>
      <c r="F19" s="13" t="s">
        <v>17</v>
      </c>
      <c r="G19" s="13"/>
      <c r="H19" s="13" t="s">
        <v>18</v>
      </c>
      <c r="I19" s="13" t="s">
        <v>65</v>
      </c>
      <c r="J19" s="4">
        <v>40696</v>
      </c>
      <c r="K19" s="13"/>
      <c r="L19" s="13">
        <v>119</v>
      </c>
      <c r="M19" s="13">
        <v>434919</v>
      </c>
      <c r="N19" s="13">
        <v>1722976</v>
      </c>
      <c r="O19" s="13"/>
    </row>
    <row r="20" spans="1:15" x14ac:dyDescent="0.25">
      <c r="A20" s="13">
        <v>18</v>
      </c>
      <c r="B20" s="13" t="s">
        <v>27</v>
      </c>
      <c r="C20" s="13">
        <v>22</v>
      </c>
      <c r="D20" s="15">
        <f t="shared" si="0"/>
        <v>15.493888281999997</v>
      </c>
      <c r="E20" s="14">
        <f t="shared" si="1"/>
        <v>11.493888281999997</v>
      </c>
      <c r="F20" s="13" t="s">
        <v>17</v>
      </c>
      <c r="G20" s="13"/>
      <c r="H20" s="13" t="s">
        <v>18</v>
      </c>
      <c r="I20" s="13" t="s">
        <v>65</v>
      </c>
      <c r="J20" s="4">
        <v>40696</v>
      </c>
      <c r="K20" s="13"/>
      <c r="L20" s="13">
        <v>119</v>
      </c>
      <c r="M20" s="13">
        <v>434919</v>
      </c>
      <c r="N20" s="13">
        <v>1722976</v>
      </c>
      <c r="O20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F13" sqref="F1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27</v>
      </c>
      <c r="C3" s="13">
        <v>37</v>
      </c>
      <c r="D3" s="15">
        <f>(4.905760292)+(0.518243385*C3)+(-0.00168022*(C3^2))</f>
        <v>21.780544357</v>
      </c>
      <c r="E3" s="14">
        <f>D3-4</f>
        <v>17.780544357</v>
      </c>
      <c r="F3" s="13" t="s">
        <v>17</v>
      </c>
      <c r="G3" s="6"/>
      <c r="H3" s="13" t="s">
        <v>18</v>
      </c>
      <c r="I3" s="13" t="s">
        <v>65</v>
      </c>
      <c r="J3" s="4">
        <v>40696</v>
      </c>
      <c r="K3" s="13"/>
      <c r="L3" s="13">
        <v>120</v>
      </c>
      <c r="M3" s="13">
        <v>434949</v>
      </c>
      <c r="N3" s="13">
        <v>1723099</v>
      </c>
      <c r="O3" s="13"/>
    </row>
    <row r="4" spans="1:15" x14ac:dyDescent="0.25">
      <c r="A4" s="13">
        <v>2</v>
      </c>
      <c r="B4" s="13" t="s">
        <v>27</v>
      </c>
      <c r="C4" s="13">
        <v>19</v>
      </c>
      <c r="D4" s="15">
        <f t="shared" ref="D4:D26" si="0">(4.905760292)+(0.518243385*C4)+(-0.00168022*(C4^2))</f>
        <v>14.145825187</v>
      </c>
      <c r="E4" s="14">
        <f t="shared" ref="E4:E26" si="1">D4-4</f>
        <v>10.145825187</v>
      </c>
      <c r="F4" s="13" t="s">
        <v>17</v>
      </c>
      <c r="G4" s="13"/>
      <c r="H4" s="13" t="s">
        <v>18</v>
      </c>
      <c r="I4" s="13" t="s">
        <v>65</v>
      </c>
      <c r="J4" s="4">
        <v>40696</v>
      </c>
      <c r="K4" s="13"/>
      <c r="L4" s="13">
        <v>120</v>
      </c>
      <c r="M4" s="13">
        <v>434949</v>
      </c>
      <c r="N4" s="13">
        <v>1723099</v>
      </c>
      <c r="O4" s="13"/>
    </row>
    <row r="5" spans="1:15" x14ac:dyDescent="0.25">
      <c r="A5" s="13">
        <v>3</v>
      </c>
      <c r="B5" s="13" t="s">
        <v>27</v>
      </c>
      <c r="C5" s="13">
        <v>21</v>
      </c>
      <c r="D5" s="15">
        <f t="shared" si="0"/>
        <v>15.047894356999999</v>
      </c>
      <c r="E5" s="14">
        <f t="shared" si="1"/>
        <v>11.047894356999999</v>
      </c>
      <c r="F5" s="13" t="s">
        <v>17</v>
      </c>
      <c r="G5" s="13"/>
      <c r="H5" s="13" t="s">
        <v>18</v>
      </c>
      <c r="I5" s="13" t="s">
        <v>65</v>
      </c>
      <c r="J5" s="4">
        <v>40696</v>
      </c>
      <c r="K5" s="13"/>
      <c r="L5" s="13">
        <v>120</v>
      </c>
      <c r="M5" s="13">
        <v>434949</v>
      </c>
      <c r="N5" s="13">
        <v>1723099</v>
      </c>
      <c r="O5" s="13"/>
    </row>
    <row r="6" spans="1:15" x14ac:dyDescent="0.25">
      <c r="A6" s="13">
        <v>4</v>
      </c>
      <c r="B6" s="13" t="s">
        <v>27</v>
      </c>
      <c r="C6" s="13">
        <v>17</v>
      </c>
      <c r="D6" s="15">
        <f t="shared" si="0"/>
        <v>13.230314257</v>
      </c>
      <c r="E6" s="14">
        <f t="shared" si="1"/>
        <v>9.2303142569999999</v>
      </c>
      <c r="F6" s="13" t="s">
        <v>17</v>
      </c>
      <c r="G6" s="13"/>
      <c r="H6" s="13" t="s">
        <v>18</v>
      </c>
      <c r="I6" s="13" t="s">
        <v>65</v>
      </c>
      <c r="J6" s="4">
        <v>40696</v>
      </c>
      <c r="K6" s="13"/>
      <c r="L6" s="13">
        <v>120</v>
      </c>
      <c r="M6" s="13">
        <v>434949</v>
      </c>
      <c r="N6" s="13">
        <v>1723099</v>
      </c>
      <c r="O6" s="13"/>
    </row>
    <row r="7" spans="1:15" x14ac:dyDescent="0.25">
      <c r="A7" s="13">
        <v>5</v>
      </c>
      <c r="B7" s="13" t="s">
        <v>27</v>
      </c>
      <c r="C7" s="13">
        <v>37</v>
      </c>
      <c r="D7" s="15">
        <f t="shared" si="0"/>
        <v>21.780544357</v>
      </c>
      <c r="E7" s="14">
        <f t="shared" si="1"/>
        <v>17.780544357</v>
      </c>
      <c r="F7" s="13" t="s">
        <v>17</v>
      </c>
      <c r="G7" s="13"/>
      <c r="H7" s="13" t="s">
        <v>18</v>
      </c>
      <c r="I7" s="13" t="s">
        <v>65</v>
      </c>
      <c r="J7" s="4">
        <v>40696</v>
      </c>
      <c r="K7" s="13"/>
      <c r="L7" s="13">
        <v>120</v>
      </c>
      <c r="M7" s="13">
        <v>434949</v>
      </c>
      <c r="N7" s="13">
        <v>1723099</v>
      </c>
      <c r="O7" s="13"/>
    </row>
    <row r="8" spans="1:15" x14ac:dyDescent="0.25">
      <c r="A8" s="13">
        <v>6</v>
      </c>
      <c r="B8" s="13" t="s">
        <v>16</v>
      </c>
      <c r="C8" s="13">
        <v>13</v>
      </c>
      <c r="D8" s="15">
        <f t="shared" si="0"/>
        <v>11.358967117000001</v>
      </c>
      <c r="E8" s="14">
        <f t="shared" si="1"/>
        <v>7.3589671170000006</v>
      </c>
      <c r="F8" s="13" t="s">
        <v>17</v>
      </c>
      <c r="G8" s="13"/>
      <c r="H8" s="13" t="s">
        <v>18</v>
      </c>
      <c r="I8" s="13" t="s">
        <v>65</v>
      </c>
      <c r="J8" s="4">
        <v>40696</v>
      </c>
      <c r="K8" s="13"/>
      <c r="L8" s="13">
        <v>120</v>
      </c>
      <c r="M8" s="13">
        <v>434949</v>
      </c>
      <c r="N8" s="13">
        <v>1723099</v>
      </c>
      <c r="O8" s="13"/>
    </row>
    <row r="9" spans="1:15" x14ac:dyDescent="0.25">
      <c r="A9" s="13">
        <v>7</v>
      </c>
      <c r="B9" s="13" t="s">
        <v>27</v>
      </c>
      <c r="C9" s="13">
        <v>34</v>
      </c>
      <c r="D9" s="15">
        <f t="shared" si="0"/>
        <v>20.583701061999999</v>
      </c>
      <c r="E9" s="14">
        <f t="shared" si="1"/>
        <v>16.583701061999999</v>
      </c>
      <c r="F9" s="13" t="s">
        <v>17</v>
      </c>
      <c r="G9" s="13"/>
      <c r="H9" s="13" t="s">
        <v>18</v>
      </c>
      <c r="I9" s="13" t="s">
        <v>65</v>
      </c>
      <c r="J9" s="4">
        <v>40696</v>
      </c>
      <c r="K9" s="13"/>
      <c r="L9" s="13">
        <v>120</v>
      </c>
      <c r="M9" s="13">
        <v>434949</v>
      </c>
      <c r="N9" s="13">
        <v>1723099</v>
      </c>
      <c r="O9" s="13"/>
    </row>
    <row r="10" spans="1:15" x14ac:dyDescent="0.25">
      <c r="A10" s="13">
        <v>8</v>
      </c>
      <c r="B10" s="13" t="s">
        <v>16</v>
      </c>
      <c r="C10" s="13">
        <v>18</v>
      </c>
      <c r="D10" s="15">
        <f t="shared" si="0"/>
        <v>13.689749942000001</v>
      </c>
      <c r="E10" s="14">
        <f t="shared" si="1"/>
        <v>9.6897499420000006</v>
      </c>
      <c r="F10" s="13" t="s">
        <v>17</v>
      </c>
      <c r="G10" s="13"/>
      <c r="H10" s="13" t="s">
        <v>18</v>
      </c>
      <c r="I10" s="13" t="s">
        <v>65</v>
      </c>
      <c r="J10" s="4">
        <v>40696</v>
      </c>
      <c r="K10" s="13"/>
      <c r="L10" s="13">
        <v>120</v>
      </c>
      <c r="M10" s="13">
        <v>434949</v>
      </c>
      <c r="N10" s="13">
        <v>1723099</v>
      </c>
      <c r="O10" s="13"/>
    </row>
    <row r="11" spans="1:15" x14ac:dyDescent="0.25">
      <c r="A11" s="13">
        <v>9</v>
      </c>
      <c r="B11" s="13" t="s">
        <v>27</v>
      </c>
      <c r="C11" s="13">
        <v>34</v>
      </c>
      <c r="D11" s="15">
        <f t="shared" si="0"/>
        <v>20.583701061999999</v>
      </c>
      <c r="E11" s="14">
        <f t="shared" si="1"/>
        <v>16.583701061999999</v>
      </c>
      <c r="F11" s="13" t="s">
        <v>17</v>
      </c>
      <c r="G11" s="13"/>
      <c r="H11" s="13" t="s">
        <v>18</v>
      </c>
      <c r="I11" s="13" t="s">
        <v>65</v>
      </c>
      <c r="J11" s="4">
        <v>40696</v>
      </c>
      <c r="K11" s="13"/>
      <c r="L11" s="13">
        <v>120</v>
      </c>
      <c r="M11" s="13">
        <v>434949</v>
      </c>
      <c r="N11" s="13">
        <v>1723099</v>
      </c>
      <c r="O11" s="13"/>
    </row>
    <row r="12" spans="1:15" x14ac:dyDescent="0.25">
      <c r="A12" s="13">
        <v>10</v>
      </c>
      <c r="B12" s="13" t="s">
        <v>27</v>
      </c>
      <c r="C12" s="13">
        <v>21</v>
      </c>
      <c r="D12" s="15">
        <f t="shared" si="0"/>
        <v>15.047894356999999</v>
      </c>
      <c r="E12" s="14">
        <f t="shared" si="1"/>
        <v>11.047894356999999</v>
      </c>
      <c r="F12" s="13" t="s">
        <v>17</v>
      </c>
      <c r="G12" s="13"/>
      <c r="H12" s="13" t="s">
        <v>18</v>
      </c>
      <c r="I12" s="13" t="s">
        <v>65</v>
      </c>
      <c r="J12" s="4">
        <v>40696</v>
      </c>
      <c r="K12" s="13"/>
      <c r="L12" s="13">
        <v>120</v>
      </c>
      <c r="M12" s="13">
        <v>434949</v>
      </c>
      <c r="N12" s="13">
        <v>1723099</v>
      </c>
      <c r="O12" s="13"/>
    </row>
    <row r="13" spans="1:15" x14ac:dyDescent="0.25">
      <c r="A13" s="13">
        <v>11</v>
      </c>
      <c r="B13" s="13" t="s">
        <v>27</v>
      </c>
      <c r="C13" s="13">
        <v>39</v>
      </c>
      <c r="D13" s="15">
        <f t="shared" si="0"/>
        <v>22.561637687000001</v>
      </c>
      <c r="E13" s="14">
        <f t="shared" si="1"/>
        <v>18.561637687000001</v>
      </c>
      <c r="F13" s="13" t="s">
        <v>17</v>
      </c>
      <c r="G13" s="13"/>
      <c r="H13" s="13" t="s">
        <v>18</v>
      </c>
      <c r="I13" s="13" t="s">
        <v>65</v>
      </c>
      <c r="J13" s="4">
        <v>40696</v>
      </c>
      <c r="K13" s="13"/>
      <c r="L13" s="13">
        <v>120</v>
      </c>
      <c r="M13" s="13">
        <v>434949</v>
      </c>
      <c r="N13" s="13">
        <v>1723099</v>
      </c>
      <c r="O13" s="13"/>
    </row>
    <row r="14" spans="1:15" x14ac:dyDescent="0.25">
      <c r="A14" s="13">
        <v>12</v>
      </c>
      <c r="B14" s="13" t="s">
        <v>27</v>
      </c>
      <c r="C14" s="13">
        <v>42</v>
      </c>
      <c r="D14" s="15">
        <f t="shared" si="0"/>
        <v>23.708074382</v>
      </c>
      <c r="E14" s="14">
        <f t="shared" si="1"/>
        <v>19.708074382</v>
      </c>
      <c r="F14" s="13" t="s">
        <v>17</v>
      </c>
      <c r="G14" s="13"/>
      <c r="H14" s="13" t="s">
        <v>18</v>
      </c>
      <c r="I14" s="13" t="s">
        <v>65</v>
      </c>
      <c r="J14" s="4">
        <v>40696</v>
      </c>
      <c r="K14" s="13"/>
      <c r="L14" s="13">
        <v>120</v>
      </c>
      <c r="M14" s="13">
        <v>434949</v>
      </c>
      <c r="N14" s="13">
        <v>1723099</v>
      </c>
      <c r="O14" s="13"/>
    </row>
    <row r="15" spans="1:15" x14ac:dyDescent="0.25">
      <c r="A15" s="13">
        <v>13</v>
      </c>
      <c r="B15" s="13" t="s">
        <v>27</v>
      </c>
      <c r="C15" s="13">
        <v>23</v>
      </c>
      <c r="D15" s="15">
        <f t="shared" si="0"/>
        <v>15.936521766999999</v>
      </c>
      <c r="E15" s="14">
        <f t="shared" si="1"/>
        <v>11.936521766999999</v>
      </c>
      <c r="F15" s="13" t="s">
        <v>17</v>
      </c>
      <c r="G15" s="13"/>
      <c r="H15" s="13" t="s">
        <v>18</v>
      </c>
      <c r="I15" s="13" t="s">
        <v>65</v>
      </c>
      <c r="J15" s="4">
        <v>40696</v>
      </c>
      <c r="K15" s="13"/>
      <c r="L15" s="13">
        <v>120</v>
      </c>
      <c r="M15" s="13">
        <v>434949</v>
      </c>
      <c r="N15" s="13">
        <v>1723099</v>
      </c>
      <c r="O15" s="13"/>
    </row>
    <row r="16" spans="1:15" x14ac:dyDescent="0.25">
      <c r="A16" s="13">
        <v>14</v>
      </c>
      <c r="B16" s="13" t="s">
        <v>16</v>
      </c>
      <c r="C16" s="13">
        <v>16</v>
      </c>
      <c r="D16" s="15">
        <f t="shared" si="0"/>
        <v>12.767518131999999</v>
      </c>
      <c r="E16" s="14">
        <f t="shared" si="1"/>
        <v>8.7675181319999993</v>
      </c>
      <c r="F16" s="13" t="s">
        <v>17</v>
      </c>
      <c r="G16" s="13"/>
      <c r="H16" s="13" t="s">
        <v>18</v>
      </c>
      <c r="I16" s="13" t="s">
        <v>65</v>
      </c>
      <c r="J16" s="4">
        <v>40696</v>
      </c>
      <c r="K16" s="13"/>
      <c r="L16" s="13">
        <v>120</v>
      </c>
      <c r="M16" s="13">
        <v>434949</v>
      </c>
      <c r="N16" s="13">
        <v>1723099</v>
      </c>
      <c r="O16" s="13"/>
    </row>
    <row r="17" spans="1:15" x14ac:dyDescent="0.25">
      <c r="A17" s="13">
        <v>15</v>
      </c>
      <c r="B17" s="13" t="s">
        <v>27</v>
      </c>
      <c r="C17" s="1">
        <v>30</v>
      </c>
      <c r="D17" s="15">
        <f t="shared" si="0"/>
        <v>18.940863841999999</v>
      </c>
      <c r="E17" s="14">
        <f t="shared" si="1"/>
        <v>14.940863841999999</v>
      </c>
      <c r="F17" s="13" t="s">
        <v>17</v>
      </c>
      <c r="G17" s="13"/>
      <c r="H17" s="13" t="s">
        <v>18</v>
      </c>
      <c r="I17" s="13" t="s">
        <v>65</v>
      </c>
      <c r="J17" s="4">
        <v>40696</v>
      </c>
      <c r="K17" s="13"/>
      <c r="L17" s="13">
        <v>120</v>
      </c>
      <c r="M17" s="13">
        <v>434949</v>
      </c>
      <c r="N17" s="13">
        <v>1723099</v>
      </c>
      <c r="O17" s="13"/>
    </row>
    <row r="18" spans="1:15" x14ac:dyDescent="0.25">
      <c r="A18" s="13">
        <v>16</v>
      </c>
      <c r="B18" s="13" t="s">
        <v>27</v>
      </c>
      <c r="C18" s="13">
        <v>35</v>
      </c>
      <c r="D18" s="15">
        <f t="shared" si="0"/>
        <v>20.986009267</v>
      </c>
      <c r="E18" s="14">
        <f t="shared" si="1"/>
        <v>16.986009267</v>
      </c>
      <c r="F18" s="13" t="s">
        <v>17</v>
      </c>
      <c r="G18" s="13"/>
      <c r="H18" s="13" t="s">
        <v>18</v>
      </c>
      <c r="I18" s="13" t="s">
        <v>65</v>
      </c>
      <c r="J18" s="4">
        <v>40696</v>
      </c>
      <c r="K18" s="13"/>
      <c r="L18" s="13">
        <v>120</v>
      </c>
      <c r="M18" s="13">
        <v>434949</v>
      </c>
      <c r="N18" s="13">
        <v>1723099</v>
      </c>
      <c r="O18" s="13"/>
    </row>
    <row r="19" spans="1:15" x14ac:dyDescent="0.25">
      <c r="A19" s="13">
        <v>17</v>
      </c>
      <c r="B19" s="13" t="s">
        <v>27</v>
      </c>
      <c r="C19" s="13">
        <v>34</v>
      </c>
      <c r="D19" s="15">
        <f t="shared" si="0"/>
        <v>20.583701061999999</v>
      </c>
      <c r="E19" s="14">
        <f t="shared" si="1"/>
        <v>16.583701061999999</v>
      </c>
      <c r="F19" s="13" t="s">
        <v>17</v>
      </c>
      <c r="G19" s="13"/>
      <c r="H19" s="13" t="s">
        <v>18</v>
      </c>
      <c r="I19" s="13" t="s">
        <v>65</v>
      </c>
      <c r="J19" s="4">
        <v>40696</v>
      </c>
      <c r="K19" s="13"/>
      <c r="L19" s="13">
        <v>120</v>
      </c>
      <c r="M19" s="13">
        <v>434949</v>
      </c>
      <c r="N19" s="13">
        <v>1723099</v>
      </c>
      <c r="O19" s="13"/>
    </row>
    <row r="20" spans="1:15" x14ac:dyDescent="0.25">
      <c r="A20" s="13">
        <v>18</v>
      </c>
      <c r="B20" s="13" t="s">
        <v>27</v>
      </c>
      <c r="C20" s="13">
        <v>25</v>
      </c>
      <c r="D20" s="15">
        <f t="shared" si="0"/>
        <v>16.811707417000001</v>
      </c>
      <c r="E20" s="14">
        <f t="shared" si="1"/>
        <v>12.811707417000001</v>
      </c>
      <c r="F20" s="13" t="s">
        <v>17</v>
      </c>
      <c r="G20" s="13"/>
      <c r="H20" s="13" t="s">
        <v>18</v>
      </c>
      <c r="I20" s="13" t="s">
        <v>65</v>
      </c>
      <c r="J20" s="4">
        <v>40696</v>
      </c>
      <c r="K20" s="13"/>
      <c r="L20" s="13">
        <v>120</v>
      </c>
      <c r="M20" s="13">
        <v>434949</v>
      </c>
      <c r="N20" s="13">
        <v>1723099</v>
      </c>
      <c r="O20" s="13"/>
    </row>
    <row r="21" spans="1:15" x14ac:dyDescent="0.25">
      <c r="A21" s="13">
        <v>19</v>
      </c>
      <c r="B21" s="7" t="s">
        <v>16</v>
      </c>
      <c r="C21" s="13">
        <v>18</v>
      </c>
      <c r="D21" s="15">
        <f t="shared" si="0"/>
        <v>13.689749942000001</v>
      </c>
      <c r="E21" s="14">
        <f t="shared" si="1"/>
        <v>9.6897499420000006</v>
      </c>
      <c r="F21" s="13" t="s">
        <v>17</v>
      </c>
      <c r="G21" s="13"/>
      <c r="H21" s="13" t="s">
        <v>18</v>
      </c>
      <c r="I21" s="13" t="s">
        <v>65</v>
      </c>
      <c r="J21" s="4">
        <v>40696</v>
      </c>
      <c r="K21" s="13"/>
      <c r="L21" s="13">
        <v>120</v>
      </c>
      <c r="M21" s="13">
        <v>434949</v>
      </c>
      <c r="N21" s="13">
        <v>1723099</v>
      </c>
      <c r="O21" s="13"/>
    </row>
    <row r="22" spans="1:15" x14ac:dyDescent="0.25">
      <c r="A22" s="13">
        <v>20</v>
      </c>
      <c r="B22" s="7" t="s">
        <v>16</v>
      </c>
      <c r="C22" s="13">
        <v>17</v>
      </c>
      <c r="D22" s="15">
        <f t="shared" si="0"/>
        <v>13.230314257</v>
      </c>
      <c r="E22" s="14">
        <f t="shared" si="1"/>
        <v>9.2303142569999999</v>
      </c>
      <c r="F22" s="13" t="s">
        <v>17</v>
      </c>
      <c r="G22" s="13"/>
      <c r="H22" s="13" t="s">
        <v>18</v>
      </c>
      <c r="I22" s="13" t="s">
        <v>65</v>
      </c>
      <c r="J22" s="4">
        <v>40696</v>
      </c>
      <c r="K22" s="13"/>
      <c r="L22" s="13">
        <v>120</v>
      </c>
      <c r="M22" s="13">
        <v>434949</v>
      </c>
      <c r="N22" s="13">
        <v>1723099</v>
      </c>
      <c r="O22" s="13"/>
    </row>
    <row r="23" spans="1:15" x14ac:dyDescent="0.25">
      <c r="A23" s="13">
        <v>21</v>
      </c>
      <c r="B23" s="7" t="s">
        <v>16</v>
      </c>
      <c r="C23" s="13">
        <v>16</v>
      </c>
      <c r="D23" s="15">
        <f t="shared" si="0"/>
        <v>12.767518131999999</v>
      </c>
      <c r="E23" s="14">
        <f t="shared" si="1"/>
        <v>8.7675181319999993</v>
      </c>
      <c r="F23" s="13" t="s">
        <v>17</v>
      </c>
      <c r="G23" s="13"/>
      <c r="H23" s="13" t="s">
        <v>18</v>
      </c>
      <c r="I23" s="13" t="s">
        <v>65</v>
      </c>
      <c r="J23" s="4">
        <v>40696</v>
      </c>
      <c r="K23" s="13"/>
      <c r="L23" s="13">
        <v>120</v>
      </c>
      <c r="M23" s="13">
        <v>434949</v>
      </c>
      <c r="N23" s="13">
        <v>1723099</v>
      </c>
      <c r="O23" s="13"/>
    </row>
    <row r="24" spans="1:15" x14ac:dyDescent="0.25">
      <c r="A24" s="13">
        <v>22</v>
      </c>
      <c r="B24" s="7" t="s">
        <v>16</v>
      </c>
      <c r="C24" s="13">
        <v>17</v>
      </c>
      <c r="D24" s="15">
        <f t="shared" si="0"/>
        <v>13.230314257</v>
      </c>
      <c r="E24" s="14">
        <f t="shared" si="1"/>
        <v>9.2303142569999999</v>
      </c>
      <c r="F24" s="13" t="s">
        <v>17</v>
      </c>
      <c r="G24" s="13"/>
      <c r="H24" s="13" t="s">
        <v>18</v>
      </c>
      <c r="I24" s="13" t="s">
        <v>65</v>
      </c>
      <c r="J24" s="4">
        <v>40696</v>
      </c>
      <c r="K24" s="13"/>
      <c r="L24" s="13">
        <v>120</v>
      </c>
      <c r="M24" s="13">
        <v>434949</v>
      </c>
      <c r="N24" s="13">
        <v>1723099</v>
      </c>
      <c r="O24" s="13"/>
    </row>
    <row r="25" spans="1:15" x14ac:dyDescent="0.25">
      <c r="A25" s="13">
        <v>23</v>
      </c>
      <c r="B25" s="7" t="s">
        <v>16</v>
      </c>
      <c r="C25" s="13">
        <v>13</v>
      </c>
      <c r="D25" s="15">
        <f t="shared" si="0"/>
        <v>11.358967117000001</v>
      </c>
      <c r="E25" s="14">
        <f t="shared" si="1"/>
        <v>7.3589671170000006</v>
      </c>
      <c r="F25" s="13" t="s">
        <v>17</v>
      </c>
      <c r="G25" s="13"/>
      <c r="H25" s="13" t="s">
        <v>18</v>
      </c>
      <c r="I25" s="13" t="s">
        <v>65</v>
      </c>
      <c r="J25" s="4">
        <v>40696</v>
      </c>
      <c r="K25" s="13"/>
      <c r="L25" s="13">
        <v>120</v>
      </c>
      <c r="M25" s="13">
        <v>434949</v>
      </c>
      <c r="N25" s="13">
        <v>1723099</v>
      </c>
      <c r="O25" s="13"/>
    </row>
    <row r="26" spans="1:15" x14ac:dyDescent="0.25">
      <c r="A26" s="13">
        <v>24</v>
      </c>
      <c r="B26" s="7" t="s">
        <v>16</v>
      </c>
      <c r="C26" s="13">
        <v>18</v>
      </c>
      <c r="D26" s="15">
        <f t="shared" si="0"/>
        <v>13.689749942000001</v>
      </c>
      <c r="E26" s="14">
        <f t="shared" si="1"/>
        <v>9.6897499420000006</v>
      </c>
      <c r="F26" s="13" t="s">
        <v>17</v>
      </c>
      <c r="G26" s="13"/>
      <c r="H26" s="13" t="s">
        <v>18</v>
      </c>
      <c r="I26" s="13" t="s">
        <v>65</v>
      </c>
      <c r="J26" s="4">
        <v>40696</v>
      </c>
      <c r="K26" s="13"/>
      <c r="L26" s="13">
        <v>120</v>
      </c>
      <c r="M26" s="13">
        <v>434949</v>
      </c>
      <c r="N26" s="13">
        <v>1723099</v>
      </c>
      <c r="O26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sqref="A1:O17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27</v>
      </c>
      <c r="C3" s="13">
        <v>52</v>
      </c>
      <c r="D3" s="15">
        <f>(4.905760292)+(0.518243385*C3)+(-0.00168022*(C3^2))</f>
        <v>27.311101432000001</v>
      </c>
      <c r="E3" s="14">
        <f>D3-4</f>
        <v>23.311101432000001</v>
      </c>
      <c r="F3" s="13" t="s">
        <v>17</v>
      </c>
      <c r="G3" s="6"/>
      <c r="H3" s="13" t="s">
        <v>18</v>
      </c>
      <c r="I3" s="13" t="s">
        <v>65</v>
      </c>
      <c r="J3" s="4">
        <v>40696</v>
      </c>
      <c r="K3" s="13"/>
      <c r="L3" s="13">
        <v>121</v>
      </c>
      <c r="M3" s="13">
        <v>434981</v>
      </c>
      <c r="N3" s="13">
        <v>1723385</v>
      </c>
      <c r="O3" s="13"/>
    </row>
    <row r="4" spans="1:15" x14ac:dyDescent="0.25">
      <c r="A4" s="13">
        <v>2</v>
      </c>
      <c r="B4" s="13" t="s">
        <v>27</v>
      </c>
      <c r="C4" s="13">
        <v>37</v>
      </c>
      <c r="D4" s="15">
        <f t="shared" ref="D4:D26" si="0">(4.905760292)+(0.518243385*C4)+(-0.00168022*(C4^2))</f>
        <v>21.780544357</v>
      </c>
      <c r="E4" s="14">
        <f t="shared" ref="E4:E26" si="1">D4-4</f>
        <v>17.780544357</v>
      </c>
      <c r="F4" s="13" t="s">
        <v>17</v>
      </c>
      <c r="G4" s="13"/>
      <c r="H4" s="13" t="s">
        <v>18</v>
      </c>
      <c r="I4" s="13" t="s">
        <v>65</v>
      </c>
      <c r="J4" s="4">
        <v>40696</v>
      </c>
      <c r="K4" s="13"/>
      <c r="L4" s="13">
        <v>121</v>
      </c>
      <c r="M4" s="13">
        <v>434981</v>
      </c>
      <c r="N4" s="13">
        <v>1723385</v>
      </c>
      <c r="O4" s="13"/>
    </row>
    <row r="5" spans="1:15" x14ac:dyDescent="0.25">
      <c r="A5" s="13">
        <v>3</v>
      </c>
      <c r="B5" s="13" t="s">
        <v>27</v>
      </c>
      <c r="C5" s="13">
        <v>47</v>
      </c>
      <c r="D5" s="15">
        <f t="shared" si="0"/>
        <v>25.551593406999999</v>
      </c>
      <c r="E5" s="14">
        <f t="shared" si="1"/>
        <v>21.551593406999999</v>
      </c>
      <c r="F5" s="13" t="s">
        <v>17</v>
      </c>
      <c r="G5" s="13"/>
      <c r="H5" s="13" t="s">
        <v>18</v>
      </c>
      <c r="I5" s="13" t="s">
        <v>65</v>
      </c>
      <c r="J5" s="4">
        <v>40696</v>
      </c>
      <c r="K5" s="13"/>
      <c r="L5" s="13">
        <v>121</v>
      </c>
      <c r="M5" s="13">
        <v>434981</v>
      </c>
      <c r="N5" s="13">
        <v>1723385</v>
      </c>
      <c r="O5" s="13"/>
    </row>
    <row r="6" spans="1:15" x14ac:dyDescent="0.25">
      <c r="A6" s="13">
        <v>4</v>
      </c>
      <c r="B6" s="13" t="s">
        <v>16</v>
      </c>
      <c r="C6" s="13">
        <v>13</v>
      </c>
      <c r="D6" s="15">
        <f t="shared" si="0"/>
        <v>11.358967117000001</v>
      </c>
      <c r="E6" s="14">
        <f t="shared" si="1"/>
        <v>7.3589671170000006</v>
      </c>
      <c r="F6" s="13" t="s">
        <v>17</v>
      </c>
      <c r="G6" s="13"/>
      <c r="H6" s="13" t="s">
        <v>18</v>
      </c>
      <c r="I6" s="13" t="s">
        <v>65</v>
      </c>
      <c r="J6" s="4">
        <v>40696</v>
      </c>
      <c r="K6" s="13"/>
      <c r="L6" s="13">
        <v>121</v>
      </c>
      <c r="M6" s="13">
        <v>434981</v>
      </c>
      <c r="N6" s="13">
        <v>1723385</v>
      </c>
      <c r="O6" s="13"/>
    </row>
    <row r="7" spans="1:15" x14ac:dyDescent="0.25">
      <c r="A7" s="13">
        <v>5</v>
      </c>
      <c r="B7" s="13" t="s">
        <v>16</v>
      </c>
      <c r="C7" s="13">
        <v>14</v>
      </c>
      <c r="D7" s="15">
        <f t="shared" si="0"/>
        <v>11.831844562000001</v>
      </c>
      <c r="E7" s="14">
        <f t="shared" si="1"/>
        <v>7.8318445620000006</v>
      </c>
      <c r="F7" s="13" t="s">
        <v>17</v>
      </c>
      <c r="G7" s="13"/>
      <c r="H7" s="13" t="s">
        <v>18</v>
      </c>
      <c r="I7" s="13" t="s">
        <v>65</v>
      </c>
      <c r="J7" s="4">
        <v>40696</v>
      </c>
      <c r="K7" s="13"/>
      <c r="L7" s="13">
        <v>121</v>
      </c>
      <c r="M7" s="13">
        <v>434981</v>
      </c>
      <c r="N7" s="13">
        <v>1723385</v>
      </c>
      <c r="O7" s="13"/>
    </row>
    <row r="8" spans="1:15" x14ac:dyDescent="0.25">
      <c r="A8" s="13">
        <v>6</v>
      </c>
      <c r="B8" s="13" t="s">
        <v>27</v>
      </c>
      <c r="C8" s="13">
        <v>42</v>
      </c>
      <c r="D8" s="15">
        <f t="shared" si="0"/>
        <v>23.708074382</v>
      </c>
      <c r="E8" s="14">
        <f t="shared" si="1"/>
        <v>19.708074382</v>
      </c>
      <c r="F8" s="13" t="s">
        <v>17</v>
      </c>
      <c r="G8" s="13"/>
      <c r="H8" s="13" t="s">
        <v>18</v>
      </c>
      <c r="I8" s="13" t="s">
        <v>65</v>
      </c>
      <c r="J8" s="4">
        <v>40696</v>
      </c>
      <c r="K8" s="13"/>
      <c r="L8" s="13">
        <v>121</v>
      </c>
      <c r="M8" s="13">
        <v>434981</v>
      </c>
      <c r="N8" s="13">
        <v>1723385</v>
      </c>
      <c r="O8" s="13"/>
    </row>
    <row r="9" spans="1:15" x14ac:dyDescent="0.25">
      <c r="A9" s="13">
        <v>7</v>
      </c>
      <c r="B9" s="13" t="s">
        <v>16</v>
      </c>
      <c r="C9" s="13">
        <v>14</v>
      </c>
      <c r="D9" s="15">
        <f t="shared" si="0"/>
        <v>11.831844562000001</v>
      </c>
      <c r="E9" s="14">
        <f t="shared" si="1"/>
        <v>7.8318445620000006</v>
      </c>
      <c r="F9" s="13" t="s">
        <v>17</v>
      </c>
      <c r="G9" s="13"/>
      <c r="H9" s="13" t="s">
        <v>18</v>
      </c>
      <c r="I9" s="13" t="s">
        <v>65</v>
      </c>
      <c r="J9" s="4">
        <v>40696</v>
      </c>
      <c r="K9" s="13"/>
      <c r="L9" s="13">
        <v>121</v>
      </c>
      <c r="M9" s="13">
        <v>434981</v>
      </c>
      <c r="N9" s="13">
        <v>1723385</v>
      </c>
      <c r="O9" s="13"/>
    </row>
    <row r="10" spans="1:15" x14ac:dyDescent="0.25">
      <c r="A10" s="13">
        <v>8</v>
      </c>
      <c r="B10" s="13" t="s">
        <v>27</v>
      </c>
      <c r="C10" s="13">
        <v>51</v>
      </c>
      <c r="D10" s="15">
        <f t="shared" si="0"/>
        <v>26.965920706999999</v>
      </c>
      <c r="E10" s="14">
        <f t="shared" si="1"/>
        <v>22.965920706999999</v>
      </c>
      <c r="F10" s="13" t="s">
        <v>17</v>
      </c>
      <c r="G10" s="13"/>
      <c r="H10" s="13" t="s">
        <v>18</v>
      </c>
      <c r="I10" s="13" t="s">
        <v>65</v>
      </c>
      <c r="J10" s="4">
        <v>40696</v>
      </c>
      <c r="K10" s="13"/>
      <c r="L10" s="13">
        <v>121</v>
      </c>
      <c r="M10" s="13">
        <v>434981</v>
      </c>
      <c r="N10" s="13">
        <v>1723385</v>
      </c>
      <c r="O10" s="13"/>
    </row>
    <row r="11" spans="1:15" x14ac:dyDescent="0.25">
      <c r="A11" s="13">
        <v>9</v>
      </c>
      <c r="B11" s="13" t="s">
        <v>16</v>
      </c>
      <c r="C11" s="13">
        <v>27</v>
      </c>
      <c r="D11" s="15">
        <f t="shared" si="0"/>
        <v>17.673451307000001</v>
      </c>
      <c r="E11" s="14">
        <f t="shared" si="1"/>
        <v>13.673451307000001</v>
      </c>
      <c r="F11" s="13" t="s">
        <v>17</v>
      </c>
      <c r="G11" s="13"/>
      <c r="H11" s="13" t="s">
        <v>18</v>
      </c>
      <c r="I11" s="13" t="s">
        <v>65</v>
      </c>
      <c r="J11" s="4">
        <v>40696</v>
      </c>
      <c r="K11" s="13"/>
      <c r="L11" s="13">
        <v>121</v>
      </c>
      <c r="M11" s="13">
        <v>434981</v>
      </c>
      <c r="N11" s="13">
        <v>1723385</v>
      </c>
      <c r="O11" s="13"/>
    </row>
    <row r="12" spans="1:15" x14ac:dyDescent="0.25">
      <c r="A12" s="13">
        <v>10</v>
      </c>
      <c r="B12" s="13" t="s">
        <v>16</v>
      </c>
      <c r="C12" s="13">
        <v>13</v>
      </c>
      <c r="D12" s="15">
        <f t="shared" si="0"/>
        <v>11.358967117000001</v>
      </c>
      <c r="E12" s="14">
        <f t="shared" si="1"/>
        <v>7.3589671170000006</v>
      </c>
      <c r="F12" s="13" t="s">
        <v>17</v>
      </c>
      <c r="G12" s="13"/>
      <c r="H12" s="13" t="s">
        <v>18</v>
      </c>
      <c r="I12" s="13" t="s">
        <v>65</v>
      </c>
      <c r="J12" s="4">
        <v>40696</v>
      </c>
      <c r="K12" s="13"/>
      <c r="L12" s="13">
        <v>121</v>
      </c>
      <c r="M12" s="13">
        <v>434981</v>
      </c>
      <c r="N12" s="13">
        <v>1723385</v>
      </c>
      <c r="O12" s="13"/>
    </row>
    <row r="13" spans="1:15" x14ac:dyDescent="0.25">
      <c r="A13" s="13">
        <v>11</v>
      </c>
      <c r="B13" s="13" t="s">
        <v>16</v>
      </c>
      <c r="C13" s="13">
        <v>21</v>
      </c>
      <c r="D13" s="15">
        <f t="shared" si="0"/>
        <v>15.047894356999999</v>
      </c>
      <c r="E13" s="14">
        <f t="shared" si="1"/>
        <v>11.047894356999999</v>
      </c>
      <c r="F13" s="13" t="s">
        <v>17</v>
      </c>
      <c r="G13" s="13"/>
      <c r="H13" s="13" t="s">
        <v>18</v>
      </c>
      <c r="I13" s="13" t="s">
        <v>65</v>
      </c>
      <c r="J13" s="4">
        <v>40696</v>
      </c>
      <c r="K13" s="13"/>
      <c r="L13" s="13">
        <v>121</v>
      </c>
      <c r="M13" s="13">
        <v>434981</v>
      </c>
      <c r="N13" s="13">
        <v>1723385</v>
      </c>
      <c r="O13" s="13"/>
    </row>
    <row r="14" spans="1:15" x14ac:dyDescent="0.25">
      <c r="A14" s="13">
        <v>12</v>
      </c>
      <c r="B14" s="13" t="s">
        <v>16</v>
      </c>
      <c r="C14" s="13">
        <v>21</v>
      </c>
      <c r="D14" s="15">
        <f t="shared" si="0"/>
        <v>15.047894356999999</v>
      </c>
      <c r="E14" s="14">
        <f t="shared" si="1"/>
        <v>11.047894356999999</v>
      </c>
      <c r="F14" s="13" t="s">
        <v>17</v>
      </c>
      <c r="G14" s="13"/>
      <c r="H14" s="13" t="s">
        <v>18</v>
      </c>
      <c r="I14" s="13" t="s">
        <v>65</v>
      </c>
      <c r="J14" s="4">
        <v>40696</v>
      </c>
      <c r="K14" s="13"/>
      <c r="L14" s="13">
        <v>121</v>
      </c>
      <c r="M14" s="13">
        <v>434981</v>
      </c>
      <c r="N14" s="13">
        <v>1723385</v>
      </c>
      <c r="O14" s="13"/>
    </row>
    <row r="15" spans="1:15" x14ac:dyDescent="0.25">
      <c r="A15" s="13">
        <v>13</v>
      </c>
      <c r="B15" s="13" t="s">
        <v>27</v>
      </c>
      <c r="C15" s="13">
        <v>25</v>
      </c>
      <c r="D15" s="15">
        <f t="shared" si="0"/>
        <v>16.811707417000001</v>
      </c>
      <c r="E15" s="14">
        <f t="shared" si="1"/>
        <v>12.811707417000001</v>
      </c>
      <c r="F15" s="13" t="s">
        <v>17</v>
      </c>
      <c r="G15" s="13"/>
      <c r="H15" s="13" t="s">
        <v>18</v>
      </c>
      <c r="I15" s="13" t="s">
        <v>65</v>
      </c>
      <c r="J15" s="4">
        <v>40696</v>
      </c>
      <c r="K15" s="13"/>
      <c r="L15" s="13">
        <v>121</v>
      </c>
      <c r="M15" s="13">
        <v>434981</v>
      </c>
      <c r="N15" s="13">
        <v>1723385</v>
      </c>
      <c r="O15" s="13"/>
    </row>
    <row r="16" spans="1:15" x14ac:dyDescent="0.25">
      <c r="A16" s="13">
        <v>14</v>
      </c>
      <c r="B16" s="13" t="s">
        <v>27</v>
      </c>
      <c r="C16" s="13">
        <v>39</v>
      </c>
      <c r="D16" s="15">
        <f t="shared" si="0"/>
        <v>22.561637687000001</v>
      </c>
      <c r="E16" s="14">
        <f t="shared" si="1"/>
        <v>18.561637687000001</v>
      </c>
      <c r="F16" s="13" t="s">
        <v>17</v>
      </c>
      <c r="G16" s="13"/>
      <c r="H16" s="13" t="s">
        <v>18</v>
      </c>
      <c r="I16" s="13" t="s">
        <v>65</v>
      </c>
      <c r="J16" s="4">
        <v>40696</v>
      </c>
      <c r="K16" s="13"/>
      <c r="L16" s="13">
        <v>121</v>
      </c>
      <c r="M16" s="13">
        <v>434981</v>
      </c>
      <c r="N16" s="13">
        <v>1723385</v>
      </c>
      <c r="O16" s="13"/>
    </row>
    <row r="17" spans="1:15" x14ac:dyDescent="0.25">
      <c r="A17" s="13">
        <v>15</v>
      </c>
      <c r="B17" s="13" t="s">
        <v>26</v>
      </c>
      <c r="C17" s="1">
        <v>15</v>
      </c>
      <c r="D17" s="15">
        <f t="shared" si="0"/>
        <v>12.301361567000001</v>
      </c>
      <c r="E17" s="14">
        <f t="shared" si="1"/>
        <v>8.3013615670000007</v>
      </c>
      <c r="F17" s="13" t="s">
        <v>17</v>
      </c>
      <c r="G17" s="13"/>
      <c r="H17" s="13" t="s">
        <v>18</v>
      </c>
      <c r="I17" s="13" t="s">
        <v>65</v>
      </c>
      <c r="J17" s="4">
        <v>40696</v>
      </c>
      <c r="K17" s="13"/>
      <c r="L17" s="13">
        <v>121</v>
      </c>
      <c r="M17" s="13">
        <v>434981</v>
      </c>
      <c r="N17" s="13">
        <v>1723385</v>
      </c>
      <c r="O17" s="13"/>
    </row>
    <row r="18" spans="1:15" x14ac:dyDescent="0.25">
      <c r="A18" s="13">
        <v>16</v>
      </c>
      <c r="B18" s="13" t="s">
        <v>27</v>
      </c>
      <c r="C18" s="13">
        <v>46</v>
      </c>
      <c r="D18" s="15">
        <f t="shared" si="0"/>
        <v>25.189610481999999</v>
      </c>
      <c r="E18" s="14">
        <f t="shared" si="1"/>
        <v>21.189610481999999</v>
      </c>
      <c r="F18" s="13" t="s">
        <v>17</v>
      </c>
      <c r="G18" s="13"/>
      <c r="H18" s="13" t="s">
        <v>18</v>
      </c>
      <c r="I18" s="13" t="s">
        <v>65</v>
      </c>
      <c r="J18" s="4">
        <v>40696</v>
      </c>
      <c r="K18" s="13"/>
      <c r="L18" s="13">
        <v>121</v>
      </c>
      <c r="M18" s="13">
        <v>434981</v>
      </c>
      <c r="N18" s="13">
        <v>1723385</v>
      </c>
      <c r="O18" s="13"/>
    </row>
    <row r="19" spans="1:15" x14ac:dyDescent="0.25">
      <c r="A19" s="13">
        <v>17</v>
      </c>
      <c r="B19" s="13" t="s">
        <v>16</v>
      </c>
      <c r="C19" s="13">
        <v>24</v>
      </c>
      <c r="D19" s="15">
        <f t="shared" si="0"/>
        <v>16.375794812000002</v>
      </c>
      <c r="E19" s="14">
        <f t="shared" si="1"/>
        <v>12.375794812000002</v>
      </c>
      <c r="F19" s="13" t="s">
        <v>17</v>
      </c>
      <c r="G19" s="13"/>
      <c r="H19" s="13" t="s">
        <v>18</v>
      </c>
      <c r="I19" s="13" t="s">
        <v>65</v>
      </c>
      <c r="J19" s="4">
        <v>40696</v>
      </c>
      <c r="K19" s="13"/>
      <c r="L19" s="13">
        <v>121</v>
      </c>
      <c r="M19" s="13">
        <v>434981</v>
      </c>
      <c r="N19" s="13">
        <v>1723385</v>
      </c>
      <c r="O19" s="13"/>
    </row>
    <row r="20" spans="1:15" x14ac:dyDescent="0.25">
      <c r="A20" s="13">
        <v>18</v>
      </c>
      <c r="B20" s="13" t="s">
        <v>16</v>
      </c>
      <c r="C20" s="13">
        <v>15</v>
      </c>
      <c r="D20" s="15">
        <f t="shared" si="0"/>
        <v>12.301361567000001</v>
      </c>
      <c r="E20" s="14">
        <f t="shared" si="1"/>
        <v>8.3013615670000007</v>
      </c>
      <c r="F20" s="13" t="s">
        <v>17</v>
      </c>
      <c r="G20" s="13"/>
      <c r="H20" s="13" t="s">
        <v>18</v>
      </c>
      <c r="I20" s="13" t="s">
        <v>65</v>
      </c>
      <c r="J20" s="4">
        <v>40696</v>
      </c>
      <c r="K20" s="13"/>
      <c r="L20" s="13">
        <v>121</v>
      </c>
      <c r="M20" s="13">
        <v>434981</v>
      </c>
      <c r="N20" s="13">
        <v>1723385</v>
      </c>
      <c r="O20" s="13"/>
    </row>
    <row r="21" spans="1:15" x14ac:dyDescent="0.25">
      <c r="A21" s="13">
        <v>19</v>
      </c>
      <c r="B21" s="7" t="s">
        <v>16</v>
      </c>
      <c r="C21" s="13">
        <v>12</v>
      </c>
      <c r="D21" s="15">
        <f t="shared" si="0"/>
        <v>10.882729232000001</v>
      </c>
      <c r="E21" s="14">
        <f t="shared" si="1"/>
        <v>6.8827292320000009</v>
      </c>
      <c r="F21" s="13" t="s">
        <v>17</v>
      </c>
      <c r="G21" s="13"/>
      <c r="H21" s="13" t="s">
        <v>18</v>
      </c>
      <c r="I21" s="13" t="s">
        <v>65</v>
      </c>
      <c r="J21" s="4">
        <v>40696</v>
      </c>
      <c r="K21" s="13"/>
      <c r="L21" s="13">
        <v>121</v>
      </c>
      <c r="M21" s="13">
        <v>434981</v>
      </c>
      <c r="N21" s="13">
        <v>1723385</v>
      </c>
      <c r="O21" s="13"/>
    </row>
    <row r="22" spans="1:15" x14ac:dyDescent="0.25">
      <c r="A22" s="13">
        <v>20</v>
      </c>
      <c r="B22" s="7" t="s">
        <v>27</v>
      </c>
      <c r="C22" s="13">
        <v>55</v>
      </c>
      <c r="D22" s="15">
        <f t="shared" si="0"/>
        <v>28.326480966999998</v>
      </c>
      <c r="E22" s="14">
        <f t="shared" si="1"/>
        <v>24.326480966999998</v>
      </c>
      <c r="F22" s="13" t="s">
        <v>17</v>
      </c>
      <c r="G22" s="13"/>
      <c r="H22" s="13" t="s">
        <v>18</v>
      </c>
      <c r="I22" s="13" t="s">
        <v>65</v>
      </c>
      <c r="J22" s="4">
        <v>40696</v>
      </c>
      <c r="K22" s="13"/>
      <c r="L22" s="13">
        <v>121</v>
      </c>
      <c r="M22" s="13">
        <v>434981</v>
      </c>
      <c r="N22" s="13">
        <v>1723385</v>
      </c>
      <c r="O22" s="13"/>
    </row>
    <row r="23" spans="1:15" x14ac:dyDescent="0.25">
      <c r="A23" s="13">
        <v>21</v>
      </c>
      <c r="B23" s="7" t="s">
        <v>16</v>
      </c>
      <c r="C23" s="13">
        <v>16</v>
      </c>
      <c r="D23" s="15">
        <f t="shared" si="0"/>
        <v>12.767518131999999</v>
      </c>
      <c r="E23" s="14">
        <f t="shared" si="1"/>
        <v>8.7675181319999993</v>
      </c>
      <c r="F23" s="13" t="s">
        <v>17</v>
      </c>
      <c r="G23" s="13"/>
      <c r="H23" s="13" t="s">
        <v>18</v>
      </c>
      <c r="I23" s="13" t="s">
        <v>65</v>
      </c>
      <c r="J23" s="4">
        <v>40696</v>
      </c>
      <c r="K23" s="13"/>
      <c r="L23" s="13">
        <v>121</v>
      </c>
      <c r="M23" s="13">
        <v>434981</v>
      </c>
      <c r="N23" s="13">
        <v>1723385</v>
      </c>
      <c r="O23" s="13"/>
    </row>
    <row r="24" spans="1:15" x14ac:dyDescent="0.25">
      <c r="A24" s="13">
        <v>22</v>
      </c>
      <c r="B24" s="7" t="s">
        <v>16</v>
      </c>
      <c r="C24" s="13">
        <v>14</v>
      </c>
      <c r="D24" s="15">
        <f t="shared" si="0"/>
        <v>11.831844562000001</v>
      </c>
      <c r="E24" s="14">
        <f t="shared" si="1"/>
        <v>7.8318445620000006</v>
      </c>
      <c r="F24" s="13" t="s">
        <v>17</v>
      </c>
      <c r="G24" s="13"/>
      <c r="H24" s="13" t="s">
        <v>18</v>
      </c>
      <c r="I24" s="13" t="s">
        <v>65</v>
      </c>
      <c r="J24" s="4">
        <v>40696</v>
      </c>
      <c r="K24" s="13"/>
      <c r="L24" s="13">
        <v>121</v>
      </c>
      <c r="M24" s="13">
        <v>434981</v>
      </c>
      <c r="N24" s="13">
        <v>1723385</v>
      </c>
      <c r="O24" s="13"/>
    </row>
    <row r="25" spans="1:15" x14ac:dyDescent="0.25">
      <c r="A25" s="13">
        <v>23</v>
      </c>
      <c r="B25" s="7" t="s">
        <v>16</v>
      </c>
      <c r="C25" s="13">
        <v>13</v>
      </c>
      <c r="D25" s="15">
        <f t="shared" si="0"/>
        <v>11.358967117000001</v>
      </c>
      <c r="E25" s="14">
        <f t="shared" si="1"/>
        <v>7.3589671170000006</v>
      </c>
      <c r="F25" s="13" t="s">
        <v>17</v>
      </c>
      <c r="G25" s="13"/>
      <c r="H25" s="13" t="s">
        <v>18</v>
      </c>
      <c r="I25" s="13" t="s">
        <v>65</v>
      </c>
      <c r="J25" s="4">
        <v>40696</v>
      </c>
      <c r="K25" s="13"/>
      <c r="L25" s="13">
        <v>121</v>
      </c>
      <c r="M25" s="13">
        <v>434981</v>
      </c>
      <c r="N25" s="13">
        <v>1723385</v>
      </c>
      <c r="O25" s="13"/>
    </row>
    <row r="26" spans="1:15" x14ac:dyDescent="0.25">
      <c r="A26" s="13">
        <v>24</v>
      </c>
      <c r="B26" s="7" t="s">
        <v>16</v>
      </c>
      <c r="C26" s="13">
        <v>17</v>
      </c>
      <c r="D26" s="15">
        <f t="shared" si="0"/>
        <v>13.230314257</v>
      </c>
      <c r="E26" s="14">
        <f t="shared" si="1"/>
        <v>9.2303142569999999</v>
      </c>
      <c r="F26" s="13" t="s">
        <v>17</v>
      </c>
      <c r="G26" s="13"/>
      <c r="H26" s="13" t="s">
        <v>18</v>
      </c>
      <c r="I26" s="13" t="s">
        <v>65</v>
      </c>
      <c r="J26" s="4">
        <v>40696</v>
      </c>
      <c r="K26" s="13"/>
      <c r="L26" s="13">
        <v>121</v>
      </c>
      <c r="M26" s="13">
        <v>434981</v>
      </c>
      <c r="N26" s="13">
        <v>1723385</v>
      </c>
      <c r="O26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I3" sqref="I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27</v>
      </c>
      <c r="C3" s="13">
        <v>54</v>
      </c>
      <c r="D3" s="15">
        <f>(4.905760292)+(0.518243385*C3)+(-0.00168022*(C3^2))</f>
        <v>27.991381562000001</v>
      </c>
      <c r="E3" s="14">
        <f>D3-4</f>
        <v>23.991381562000001</v>
      </c>
      <c r="F3" s="13" t="s">
        <v>17</v>
      </c>
      <c r="G3" s="6"/>
      <c r="H3" s="13" t="s">
        <v>18</v>
      </c>
      <c r="I3" s="13" t="s">
        <v>65</v>
      </c>
      <c r="J3" s="4">
        <v>40696</v>
      </c>
      <c r="K3" s="13"/>
      <c r="L3" s="13">
        <v>122</v>
      </c>
      <c r="M3" s="13">
        <v>435003</v>
      </c>
      <c r="N3" s="13">
        <v>1723494</v>
      </c>
      <c r="O3" s="13"/>
    </row>
    <row r="4" spans="1:15" x14ac:dyDescent="0.25">
      <c r="A4" s="13">
        <v>2</v>
      </c>
      <c r="B4" s="13" t="s">
        <v>16</v>
      </c>
      <c r="C4" s="13">
        <v>35</v>
      </c>
      <c r="D4" s="15">
        <f t="shared" ref="D4:D10" si="0">(4.905760292)+(0.518243385*C4)+(-0.00168022*(C4^2))</f>
        <v>20.986009267</v>
      </c>
      <c r="E4" s="14">
        <f t="shared" ref="E4:E10" si="1">D4-4</f>
        <v>16.986009267</v>
      </c>
      <c r="F4" s="13" t="s">
        <v>17</v>
      </c>
      <c r="G4" s="13"/>
      <c r="H4" s="13" t="s">
        <v>18</v>
      </c>
      <c r="I4" s="13" t="s">
        <v>65</v>
      </c>
      <c r="J4" s="4">
        <v>40696</v>
      </c>
      <c r="K4" s="13"/>
      <c r="L4" s="13">
        <v>122</v>
      </c>
      <c r="M4" s="13">
        <v>435003</v>
      </c>
      <c r="N4" s="13">
        <v>1723494</v>
      </c>
      <c r="O4" s="13"/>
    </row>
    <row r="5" spans="1:15" x14ac:dyDescent="0.25">
      <c r="A5" s="13">
        <v>3</v>
      </c>
      <c r="B5" s="13" t="s">
        <v>16</v>
      </c>
      <c r="C5" s="13">
        <v>27</v>
      </c>
      <c r="D5" s="15">
        <f t="shared" si="0"/>
        <v>17.673451307000001</v>
      </c>
      <c r="E5" s="14">
        <f t="shared" si="1"/>
        <v>13.673451307000001</v>
      </c>
      <c r="F5" s="13" t="s">
        <v>17</v>
      </c>
      <c r="G5" s="13"/>
      <c r="H5" s="13" t="s">
        <v>18</v>
      </c>
      <c r="I5" s="13" t="s">
        <v>65</v>
      </c>
      <c r="J5" s="4">
        <v>40696</v>
      </c>
      <c r="K5" s="13"/>
      <c r="L5" s="13">
        <v>122</v>
      </c>
      <c r="M5" s="13">
        <v>435003</v>
      </c>
      <c r="N5" s="13">
        <v>1723494</v>
      </c>
      <c r="O5" s="13"/>
    </row>
    <row r="6" spans="1:15" x14ac:dyDescent="0.25">
      <c r="A6" s="13">
        <v>4</v>
      </c>
      <c r="B6" s="13" t="s">
        <v>27</v>
      </c>
      <c r="C6" s="13">
        <v>47</v>
      </c>
      <c r="D6" s="15">
        <f t="shared" si="0"/>
        <v>25.551593406999999</v>
      </c>
      <c r="E6" s="14">
        <f t="shared" si="1"/>
        <v>21.551593406999999</v>
      </c>
      <c r="F6" s="13" t="s">
        <v>17</v>
      </c>
      <c r="G6" s="13"/>
      <c r="H6" s="13" t="s">
        <v>18</v>
      </c>
      <c r="I6" s="13" t="s">
        <v>65</v>
      </c>
      <c r="J6" s="4">
        <v>40696</v>
      </c>
      <c r="K6" s="13"/>
      <c r="L6" s="13">
        <v>122</v>
      </c>
      <c r="M6" s="13">
        <v>435003</v>
      </c>
      <c r="N6" s="13">
        <v>1723494</v>
      </c>
      <c r="O6" s="13"/>
    </row>
    <row r="7" spans="1:15" x14ac:dyDescent="0.25">
      <c r="A7" s="13">
        <v>5</v>
      </c>
      <c r="B7" s="13" t="s">
        <v>27</v>
      </c>
      <c r="C7" s="13">
        <v>46</v>
      </c>
      <c r="D7" s="15">
        <f t="shared" si="0"/>
        <v>25.189610481999999</v>
      </c>
      <c r="E7" s="14">
        <f t="shared" si="1"/>
        <v>21.189610481999999</v>
      </c>
      <c r="F7" s="13" t="s">
        <v>17</v>
      </c>
      <c r="G7" s="13"/>
      <c r="H7" s="13" t="s">
        <v>18</v>
      </c>
      <c r="I7" s="13" t="s">
        <v>65</v>
      </c>
      <c r="J7" s="4">
        <v>40696</v>
      </c>
      <c r="K7" s="13"/>
      <c r="L7" s="13">
        <v>122</v>
      </c>
      <c r="M7" s="13">
        <v>435003</v>
      </c>
      <c r="N7" s="13">
        <v>1723494</v>
      </c>
      <c r="O7" s="13"/>
    </row>
    <row r="8" spans="1:15" x14ac:dyDescent="0.25">
      <c r="A8" s="13">
        <v>6</v>
      </c>
      <c r="B8" s="13" t="s">
        <v>68</v>
      </c>
      <c r="C8" s="13">
        <v>20</v>
      </c>
      <c r="D8" s="15">
        <f t="shared" si="0"/>
        <v>14.598539991999999</v>
      </c>
      <c r="E8" s="14">
        <f t="shared" si="1"/>
        <v>10.598539991999999</v>
      </c>
      <c r="F8" s="13" t="s">
        <v>17</v>
      </c>
      <c r="G8" s="13"/>
      <c r="H8" s="13" t="s">
        <v>18</v>
      </c>
      <c r="I8" s="13" t="s">
        <v>65</v>
      </c>
      <c r="J8" s="4">
        <v>40696</v>
      </c>
      <c r="K8" s="13"/>
      <c r="L8" s="13">
        <v>122</v>
      </c>
      <c r="M8" s="13">
        <v>435003</v>
      </c>
      <c r="N8" s="13">
        <v>1723494</v>
      </c>
      <c r="O8" s="13"/>
    </row>
    <row r="9" spans="1:15" x14ac:dyDescent="0.25">
      <c r="A9" s="13">
        <v>7</v>
      </c>
      <c r="B9" s="13" t="s">
        <v>68</v>
      </c>
      <c r="C9" s="13">
        <v>23</v>
      </c>
      <c r="D9" s="15">
        <f t="shared" si="0"/>
        <v>15.936521766999999</v>
      </c>
      <c r="E9" s="14">
        <f t="shared" si="1"/>
        <v>11.936521766999999</v>
      </c>
      <c r="F9" s="13" t="s">
        <v>17</v>
      </c>
      <c r="G9" s="13"/>
      <c r="H9" s="13" t="s">
        <v>18</v>
      </c>
      <c r="I9" s="13" t="s">
        <v>65</v>
      </c>
      <c r="J9" s="4">
        <v>40696</v>
      </c>
      <c r="K9" s="13"/>
      <c r="L9" s="13">
        <v>122</v>
      </c>
      <c r="M9" s="13">
        <v>435003</v>
      </c>
      <c r="N9" s="13">
        <v>1723494</v>
      </c>
      <c r="O9" s="13"/>
    </row>
    <row r="10" spans="1:15" x14ac:dyDescent="0.25">
      <c r="A10" s="13">
        <v>8</v>
      </c>
      <c r="B10" s="13" t="s">
        <v>68</v>
      </c>
      <c r="C10" s="13">
        <v>26</v>
      </c>
      <c r="D10" s="15">
        <f t="shared" si="0"/>
        <v>17.244259582000002</v>
      </c>
      <c r="E10" s="14">
        <f t="shared" si="1"/>
        <v>13.244259582000002</v>
      </c>
      <c r="F10" s="13" t="s">
        <v>17</v>
      </c>
      <c r="G10" s="13"/>
      <c r="H10" s="13" t="s">
        <v>18</v>
      </c>
      <c r="I10" s="13" t="s">
        <v>65</v>
      </c>
      <c r="J10" s="4">
        <v>40696</v>
      </c>
      <c r="K10" s="13"/>
      <c r="L10" s="13">
        <v>122</v>
      </c>
      <c r="M10" s="13">
        <v>435003</v>
      </c>
      <c r="N10" s="13">
        <v>1723494</v>
      </c>
      <c r="O10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sqref="A1:O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.42578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70</v>
      </c>
      <c r="C3" s="13">
        <v>14.3</v>
      </c>
      <c r="D3" s="15">
        <v>5</v>
      </c>
      <c r="E3" s="14" t="s">
        <v>39</v>
      </c>
      <c r="F3" s="13" t="s">
        <v>17</v>
      </c>
      <c r="G3" s="6"/>
      <c r="H3" s="13" t="s">
        <v>18</v>
      </c>
      <c r="I3" s="13" t="s">
        <v>69</v>
      </c>
      <c r="J3" s="4">
        <v>40715</v>
      </c>
      <c r="K3" s="13"/>
      <c r="L3" s="13">
        <v>144</v>
      </c>
      <c r="M3" s="13">
        <v>436099</v>
      </c>
      <c r="N3" s="13">
        <v>1727851</v>
      </c>
      <c r="O3" s="13"/>
    </row>
    <row r="4" spans="1:15" x14ac:dyDescent="0.25">
      <c r="A4" s="13">
        <v>2</v>
      </c>
      <c r="B4" s="13" t="s">
        <v>71</v>
      </c>
      <c r="C4" s="13">
        <v>16</v>
      </c>
      <c r="D4" s="15">
        <v>8</v>
      </c>
      <c r="E4" s="14" t="s">
        <v>39</v>
      </c>
      <c r="F4" s="13" t="s">
        <v>17</v>
      </c>
      <c r="G4" s="13"/>
      <c r="H4" s="13" t="s">
        <v>18</v>
      </c>
      <c r="I4" s="13" t="s">
        <v>69</v>
      </c>
      <c r="J4" s="4">
        <v>40715</v>
      </c>
      <c r="K4" s="13"/>
      <c r="L4" s="13">
        <v>144</v>
      </c>
      <c r="M4" s="13">
        <v>436099</v>
      </c>
      <c r="N4" s="13">
        <v>1727851</v>
      </c>
      <c r="O4" s="13"/>
    </row>
    <row r="5" spans="1:15" x14ac:dyDescent="0.25">
      <c r="A5" s="13">
        <v>3</v>
      </c>
      <c r="B5" s="13" t="s">
        <v>71</v>
      </c>
      <c r="C5" s="13">
        <v>22</v>
      </c>
      <c r="D5" s="15">
        <v>8</v>
      </c>
      <c r="E5" s="14" t="s">
        <v>39</v>
      </c>
      <c r="F5" s="13" t="s">
        <v>17</v>
      </c>
      <c r="G5" s="13"/>
      <c r="H5" s="13" t="s">
        <v>18</v>
      </c>
      <c r="I5" s="13" t="s">
        <v>69</v>
      </c>
      <c r="J5" s="4">
        <v>40715</v>
      </c>
      <c r="K5" s="13"/>
      <c r="L5" s="13">
        <v>144</v>
      </c>
      <c r="M5" s="13">
        <v>436099</v>
      </c>
      <c r="N5" s="13">
        <v>1727851</v>
      </c>
      <c r="O5" s="13"/>
    </row>
    <row r="6" spans="1:15" x14ac:dyDescent="0.25">
      <c r="A6" s="13">
        <v>4</v>
      </c>
      <c r="B6" s="13" t="s">
        <v>71</v>
      </c>
      <c r="C6" s="13">
        <v>38</v>
      </c>
      <c r="D6" s="15">
        <v>10</v>
      </c>
      <c r="E6" s="14" t="s">
        <v>39</v>
      </c>
      <c r="F6" s="13" t="s">
        <v>17</v>
      </c>
      <c r="G6" s="13"/>
      <c r="H6" s="13" t="s">
        <v>18</v>
      </c>
      <c r="I6" s="13" t="s">
        <v>69</v>
      </c>
      <c r="J6" s="4">
        <v>40715</v>
      </c>
      <c r="K6" s="13"/>
      <c r="L6" s="13">
        <v>144</v>
      </c>
      <c r="M6" s="13">
        <v>436099</v>
      </c>
      <c r="N6" s="13">
        <v>1727851</v>
      </c>
      <c r="O6" s="13"/>
    </row>
    <row r="7" spans="1:15" x14ac:dyDescent="0.25">
      <c r="A7" s="13">
        <v>5</v>
      </c>
      <c r="B7" s="13" t="s">
        <v>42</v>
      </c>
      <c r="C7" s="13">
        <v>22</v>
      </c>
      <c r="D7" s="18" t="s">
        <v>39</v>
      </c>
      <c r="E7" s="14" t="s">
        <v>39</v>
      </c>
      <c r="F7" s="13" t="s">
        <v>17</v>
      </c>
      <c r="G7" s="13"/>
      <c r="H7" s="13" t="s">
        <v>18</v>
      </c>
      <c r="I7" s="13" t="s">
        <v>69</v>
      </c>
      <c r="J7" s="4">
        <v>40715</v>
      </c>
      <c r="K7" s="13"/>
      <c r="L7" s="13">
        <v>144</v>
      </c>
      <c r="M7" s="13">
        <v>436099</v>
      </c>
      <c r="N7" s="13">
        <v>1727851</v>
      </c>
      <c r="O7" s="13"/>
    </row>
    <row r="8" spans="1:15" x14ac:dyDescent="0.25">
      <c r="B8" s="1" t="s">
        <v>72</v>
      </c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sqref="A1:O4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.42578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73</v>
      </c>
      <c r="C3" s="13">
        <v>33</v>
      </c>
      <c r="D3" s="15">
        <v>8</v>
      </c>
      <c r="E3" s="14" t="s">
        <v>39</v>
      </c>
      <c r="F3" s="13" t="s">
        <v>17</v>
      </c>
      <c r="G3" s="6"/>
      <c r="H3" s="13" t="s">
        <v>18</v>
      </c>
      <c r="I3" s="13" t="s">
        <v>69</v>
      </c>
      <c r="J3" s="4">
        <v>40715</v>
      </c>
      <c r="K3" s="13"/>
      <c r="L3" s="13">
        <v>145</v>
      </c>
      <c r="M3" s="13">
        <v>436055</v>
      </c>
      <c r="N3" s="13">
        <v>1727957</v>
      </c>
      <c r="O3" s="13"/>
    </row>
    <row r="4" spans="1:15" x14ac:dyDescent="0.25">
      <c r="B4" t="s">
        <v>74</v>
      </c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sqref="A1:O4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.42578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/>
      <c r="B3" s="13"/>
      <c r="C3" s="13"/>
      <c r="D3" s="15"/>
      <c r="E3" s="14"/>
      <c r="F3" s="13"/>
      <c r="G3" s="6"/>
      <c r="H3" s="13" t="s">
        <v>18</v>
      </c>
      <c r="I3" s="13" t="s">
        <v>77</v>
      </c>
      <c r="J3" s="4">
        <v>40715</v>
      </c>
      <c r="K3" s="13"/>
      <c r="L3" s="13">
        <v>146</v>
      </c>
      <c r="M3" s="13">
        <v>435442</v>
      </c>
      <c r="N3" s="13">
        <v>1728840</v>
      </c>
      <c r="O3" s="13"/>
    </row>
    <row r="4" spans="1:15" x14ac:dyDescent="0.25">
      <c r="A4" s="11"/>
      <c r="B4" s="11" t="s">
        <v>76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sqref="A1:O4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.42578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/>
      <c r="B3" s="13"/>
      <c r="C3" s="13"/>
      <c r="D3" s="15"/>
      <c r="E3" s="14"/>
      <c r="F3" s="13"/>
      <c r="G3" s="6"/>
      <c r="H3" s="13" t="s">
        <v>18</v>
      </c>
      <c r="I3" s="13" t="s">
        <v>77</v>
      </c>
      <c r="J3" s="4">
        <v>40715</v>
      </c>
      <c r="K3" s="13"/>
      <c r="L3" s="13">
        <v>147</v>
      </c>
      <c r="M3" s="13">
        <v>435109</v>
      </c>
      <c r="N3" s="13">
        <v>1730912</v>
      </c>
      <c r="O3" s="13"/>
    </row>
    <row r="4" spans="1:15" x14ac:dyDescent="0.25">
      <c r="A4" s="11"/>
      <c r="B4" s="11" t="s">
        <v>74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N4" sqref="N4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.42578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/>
      <c r="B3" s="13"/>
      <c r="C3" s="13"/>
      <c r="D3" s="15"/>
      <c r="E3" s="14"/>
      <c r="F3" s="13"/>
      <c r="G3" s="6"/>
      <c r="H3" s="13" t="s">
        <v>18</v>
      </c>
      <c r="I3" s="13" t="s">
        <v>77</v>
      </c>
      <c r="J3" s="4">
        <v>40715</v>
      </c>
      <c r="K3" s="13"/>
      <c r="L3" s="13">
        <v>148</v>
      </c>
      <c r="M3" s="13">
        <v>435260</v>
      </c>
      <c r="N3" s="13">
        <v>1730912</v>
      </c>
      <c r="O3" s="13"/>
    </row>
    <row r="4" spans="1:15" x14ac:dyDescent="0.25">
      <c r="A4" s="11"/>
      <c r="B4" s="11" t="s">
        <v>74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E16" sqref="E16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25</v>
      </c>
      <c r="C3" s="3">
        <v>50</v>
      </c>
      <c r="D3" s="3">
        <v>30</v>
      </c>
      <c r="E3" s="5">
        <v>25</v>
      </c>
      <c r="F3" s="3" t="s">
        <v>17</v>
      </c>
      <c r="G3" s="6"/>
      <c r="H3" s="3" t="s">
        <v>18</v>
      </c>
      <c r="I3" s="3" t="s">
        <v>19</v>
      </c>
      <c r="J3" s="4">
        <v>40688</v>
      </c>
      <c r="K3" s="3"/>
      <c r="L3" s="3">
        <v>5</v>
      </c>
      <c r="M3" s="3"/>
      <c r="N3" s="3"/>
      <c r="O3" s="3"/>
    </row>
    <row r="4" spans="1:15" x14ac:dyDescent="0.25">
      <c r="A4" s="3">
        <v>2</v>
      </c>
      <c r="B4" s="3" t="s">
        <v>25</v>
      </c>
      <c r="C4" s="3">
        <v>26</v>
      </c>
      <c r="D4" s="3">
        <v>14</v>
      </c>
      <c r="E4" s="3">
        <v>10</v>
      </c>
      <c r="F4" s="3" t="s">
        <v>17</v>
      </c>
      <c r="G4" s="3"/>
      <c r="H4" s="3" t="s">
        <v>18</v>
      </c>
      <c r="I4" s="3" t="s">
        <v>19</v>
      </c>
      <c r="J4" s="4">
        <v>40688</v>
      </c>
      <c r="K4" s="3"/>
      <c r="L4" s="3">
        <v>5</v>
      </c>
      <c r="M4" s="3"/>
      <c r="N4" s="3"/>
      <c r="O4" s="3"/>
    </row>
    <row r="5" spans="1:15" x14ac:dyDescent="0.25">
      <c r="A5" s="3">
        <v>3</v>
      </c>
      <c r="B5" s="3" t="s">
        <v>25</v>
      </c>
      <c r="C5" s="3">
        <v>20</v>
      </c>
      <c r="D5" s="3">
        <v>10</v>
      </c>
      <c r="E5" s="3">
        <v>9</v>
      </c>
      <c r="F5" s="3" t="s">
        <v>17</v>
      </c>
      <c r="G5" s="3"/>
      <c r="H5" s="3" t="s">
        <v>18</v>
      </c>
      <c r="I5" s="3" t="s">
        <v>19</v>
      </c>
      <c r="J5" s="4">
        <v>40688</v>
      </c>
      <c r="K5" s="3"/>
      <c r="L5" s="3">
        <v>5</v>
      </c>
      <c r="M5" s="3"/>
      <c r="N5" s="3"/>
      <c r="O5" s="3"/>
    </row>
    <row r="6" spans="1:15" x14ac:dyDescent="0.25">
      <c r="A6" s="3">
        <v>4</v>
      </c>
      <c r="B6" s="3" t="s">
        <v>26</v>
      </c>
      <c r="C6" s="3">
        <v>40</v>
      </c>
      <c r="D6" s="3">
        <v>25</v>
      </c>
      <c r="E6" s="3">
        <v>20</v>
      </c>
      <c r="F6" s="3" t="s">
        <v>17</v>
      </c>
      <c r="G6" s="3"/>
      <c r="H6" s="3" t="s">
        <v>18</v>
      </c>
      <c r="I6" s="3" t="s">
        <v>19</v>
      </c>
      <c r="J6" s="4">
        <v>40688</v>
      </c>
      <c r="K6" s="3"/>
      <c r="L6" s="3">
        <v>5</v>
      </c>
      <c r="M6" s="3"/>
      <c r="N6" s="3"/>
      <c r="O6" s="3"/>
    </row>
    <row r="7" spans="1:15" x14ac:dyDescent="0.25">
      <c r="A7" s="3">
        <v>5</v>
      </c>
      <c r="B7" s="3" t="s">
        <v>26</v>
      </c>
      <c r="C7" s="3">
        <v>60</v>
      </c>
      <c r="D7" s="3">
        <v>30</v>
      </c>
      <c r="E7" s="3">
        <v>25</v>
      </c>
      <c r="F7" s="3" t="s">
        <v>17</v>
      </c>
      <c r="G7" s="3"/>
      <c r="H7" s="3" t="s">
        <v>18</v>
      </c>
      <c r="I7" s="3" t="s">
        <v>19</v>
      </c>
      <c r="J7" s="4">
        <v>40688</v>
      </c>
      <c r="K7" s="3"/>
      <c r="L7" s="3">
        <v>5</v>
      </c>
      <c r="M7" s="3"/>
      <c r="N7" s="3"/>
      <c r="O7" s="3"/>
    </row>
    <row r="8" spans="1:15" x14ac:dyDescent="0.25">
      <c r="A8" s="3">
        <v>6</v>
      </c>
      <c r="B8" s="3" t="s">
        <v>26</v>
      </c>
      <c r="C8" s="3">
        <v>22</v>
      </c>
      <c r="D8" s="3">
        <v>10</v>
      </c>
      <c r="E8" s="3">
        <v>9</v>
      </c>
      <c r="F8" s="3" t="s">
        <v>17</v>
      </c>
      <c r="G8" s="3"/>
      <c r="H8" s="3" t="s">
        <v>18</v>
      </c>
      <c r="I8" s="3" t="s">
        <v>19</v>
      </c>
      <c r="J8" s="4">
        <v>40688</v>
      </c>
      <c r="K8" s="3"/>
      <c r="L8" s="3">
        <v>5</v>
      </c>
      <c r="M8" s="3"/>
      <c r="N8" s="3"/>
      <c r="O8" s="3"/>
    </row>
    <row r="9" spans="1:15" x14ac:dyDescent="0.25">
      <c r="A9" s="3">
        <v>7</v>
      </c>
      <c r="B9" s="3" t="s">
        <v>25</v>
      </c>
      <c r="C9" s="3">
        <v>46</v>
      </c>
      <c r="D9" s="3">
        <v>28</v>
      </c>
      <c r="E9" s="3">
        <v>25</v>
      </c>
      <c r="F9" s="3" t="s">
        <v>17</v>
      </c>
      <c r="G9" s="3"/>
      <c r="H9" s="3" t="s">
        <v>18</v>
      </c>
      <c r="I9" s="3" t="s">
        <v>19</v>
      </c>
      <c r="J9" s="4">
        <v>40688</v>
      </c>
      <c r="K9" s="3"/>
      <c r="L9" s="3">
        <v>5</v>
      </c>
      <c r="M9" s="3"/>
      <c r="N9" s="3"/>
      <c r="O9" s="3"/>
    </row>
    <row r="10" spans="1:15" x14ac:dyDescent="0.25">
      <c r="A10" s="3">
        <v>8</v>
      </c>
      <c r="B10" s="3" t="s">
        <v>25</v>
      </c>
      <c r="C10" s="3">
        <v>25</v>
      </c>
      <c r="D10" s="3">
        <v>15</v>
      </c>
      <c r="E10" s="3">
        <v>12</v>
      </c>
      <c r="F10" s="3" t="s">
        <v>17</v>
      </c>
      <c r="G10" s="3"/>
      <c r="H10" s="3" t="s">
        <v>18</v>
      </c>
      <c r="I10" s="3" t="s">
        <v>19</v>
      </c>
      <c r="J10" s="4">
        <v>40688</v>
      </c>
      <c r="K10" s="3"/>
      <c r="L10" s="3">
        <v>5</v>
      </c>
      <c r="M10" s="3"/>
      <c r="N10" s="3"/>
      <c r="O10" s="3"/>
    </row>
    <row r="11" spans="1:15" x14ac:dyDescent="0.25">
      <c r="A11" s="3">
        <v>9</v>
      </c>
      <c r="B11" s="3" t="s">
        <v>26</v>
      </c>
      <c r="C11" s="3">
        <v>11</v>
      </c>
      <c r="D11" s="3">
        <v>8</v>
      </c>
      <c r="E11" s="3">
        <v>5</v>
      </c>
      <c r="F11" s="3" t="s">
        <v>17</v>
      </c>
      <c r="G11" s="3"/>
      <c r="H11" s="3" t="s">
        <v>18</v>
      </c>
      <c r="I11" s="3" t="s">
        <v>19</v>
      </c>
      <c r="J11" s="4">
        <v>40688</v>
      </c>
      <c r="K11" s="3"/>
      <c r="L11" s="3">
        <v>5</v>
      </c>
      <c r="M11" s="3"/>
      <c r="N11" s="3"/>
      <c r="O11" s="3"/>
    </row>
    <row r="12" spans="1:15" x14ac:dyDescent="0.25">
      <c r="A12" s="3">
        <v>10</v>
      </c>
      <c r="B12" s="3" t="s">
        <v>25</v>
      </c>
      <c r="C12" s="3">
        <v>39.4</v>
      </c>
      <c r="D12" s="3">
        <v>25</v>
      </c>
      <c r="E12" s="3">
        <v>20</v>
      </c>
      <c r="F12" s="3" t="s">
        <v>17</v>
      </c>
      <c r="G12" s="3"/>
      <c r="H12" s="3" t="s">
        <v>18</v>
      </c>
      <c r="I12" s="3" t="s">
        <v>19</v>
      </c>
      <c r="J12" s="4">
        <v>40688</v>
      </c>
      <c r="K12" s="3"/>
      <c r="L12" s="3">
        <v>5</v>
      </c>
      <c r="M12" s="3"/>
      <c r="N12" s="3"/>
      <c r="O12" s="3"/>
    </row>
    <row r="13" spans="1:15" x14ac:dyDescent="0.25">
      <c r="A13" s="3">
        <v>11</v>
      </c>
      <c r="B13" s="3" t="s">
        <v>26</v>
      </c>
      <c r="C13" s="3">
        <v>35</v>
      </c>
      <c r="D13" s="3">
        <v>20</v>
      </c>
      <c r="E13" s="3">
        <v>15</v>
      </c>
      <c r="F13" s="3" t="s">
        <v>17</v>
      </c>
      <c r="G13" s="3"/>
      <c r="H13" s="3" t="s">
        <v>18</v>
      </c>
      <c r="I13" s="3" t="s">
        <v>19</v>
      </c>
      <c r="J13" s="4">
        <v>40688</v>
      </c>
      <c r="K13" s="3"/>
      <c r="L13" s="3">
        <v>5</v>
      </c>
      <c r="M13" s="3"/>
      <c r="N13" s="3"/>
      <c r="O13" s="3"/>
    </row>
    <row r="14" spans="1:15" x14ac:dyDescent="0.25">
      <c r="A14" s="3">
        <v>12</v>
      </c>
      <c r="B14" s="3" t="s">
        <v>26</v>
      </c>
      <c r="C14" s="3">
        <v>16</v>
      </c>
      <c r="D14" s="3">
        <v>10</v>
      </c>
      <c r="E14" s="3">
        <v>8</v>
      </c>
      <c r="F14" s="3" t="s">
        <v>17</v>
      </c>
      <c r="G14" s="3"/>
      <c r="H14" s="3" t="s">
        <v>18</v>
      </c>
      <c r="I14" s="3" t="s">
        <v>19</v>
      </c>
      <c r="J14" s="4">
        <v>40688</v>
      </c>
      <c r="K14" s="3"/>
      <c r="L14" s="3">
        <v>5</v>
      </c>
      <c r="M14" s="3"/>
      <c r="N14" s="3"/>
      <c r="O14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5" sqref="B5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8.42578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/>
      <c r="B3" s="13"/>
      <c r="C3" s="13"/>
      <c r="D3" s="15"/>
      <c r="E3" s="14"/>
      <c r="F3" s="13"/>
      <c r="G3" s="6"/>
      <c r="H3" s="13" t="s">
        <v>18</v>
      </c>
      <c r="I3" s="13" t="s">
        <v>69</v>
      </c>
      <c r="J3" s="4">
        <v>40715</v>
      </c>
      <c r="K3" s="13"/>
      <c r="L3" s="13">
        <v>1035</v>
      </c>
      <c r="M3" s="13">
        <v>435870</v>
      </c>
      <c r="N3" s="13">
        <v>1728523</v>
      </c>
      <c r="O3" s="13"/>
    </row>
    <row r="4" spans="1:15" x14ac:dyDescent="0.25">
      <c r="A4" s="11"/>
      <c r="B4" s="11" t="s">
        <v>75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sqref="A1:O17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16</v>
      </c>
      <c r="C3" s="13">
        <v>77</v>
      </c>
      <c r="D3" s="15">
        <f>(4.905760292)+(0.518243385*C3)+(-0.00168022*(C3^2))</f>
        <v>34.848476556999998</v>
      </c>
      <c r="E3" s="14">
        <f>D3-4</f>
        <v>30.848476556999998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131</v>
      </c>
      <c r="M3" s="13">
        <v>455428</v>
      </c>
      <c r="N3" s="13">
        <v>1725286</v>
      </c>
      <c r="O3" s="13"/>
    </row>
    <row r="4" spans="1:15" x14ac:dyDescent="0.25">
      <c r="A4" s="13">
        <v>2</v>
      </c>
      <c r="B4" s="13" t="s">
        <v>28</v>
      </c>
      <c r="C4" s="13">
        <v>45</v>
      </c>
      <c r="D4" s="15">
        <f t="shared" ref="D4:D17" si="0">(4.905760292)+(0.518243385*C4)+(-0.00168022*(C4^2))</f>
        <v>24.824267117000002</v>
      </c>
      <c r="E4" s="14">
        <f t="shared" ref="E4:E17" si="1">D4-4</f>
        <v>20.824267117000002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131</v>
      </c>
      <c r="M4" s="13">
        <v>455428</v>
      </c>
      <c r="N4" s="13">
        <v>1725286</v>
      </c>
      <c r="O4" s="13"/>
    </row>
    <row r="5" spans="1:15" x14ac:dyDescent="0.25">
      <c r="A5" s="13">
        <v>3</v>
      </c>
      <c r="B5" s="13" t="s">
        <v>28</v>
      </c>
      <c r="C5" s="13">
        <v>29</v>
      </c>
      <c r="D5" s="15">
        <f t="shared" si="0"/>
        <v>18.521753436999997</v>
      </c>
      <c r="E5" s="14">
        <f t="shared" si="1"/>
        <v>14.521753436999997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131</v>
      </c>
      <c r="M5" s="13">
        <v>455428</v>
      </c>
      <c r="N5" s="13">
        <v>1725286</v>
      </c>
      <c r="O5" s="13"/>
    </row>
    <row r="6" spans="1:15" x14ac:dyDescent="0.25">
      <c r="A6" s="13">
        <v>4</v>
      </c>
      <c r="B6" s="13" t="s">
        <v>16</v>
      </c>
      <c r="C6" s="13">
        <v>51</v>
      </c>
      <c r="D6" s="15">
        <f t="shared" si="0"/>
        <v>26.965920706999999</v>
      </c>
      <c r="E6" s="14">
        <f t="shared" si="1"/>
        <v>22.965920706999999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131</v>
      </c>
      <c r="M6" s="13">
        <v>455428</v>
      </c>
      <c r="N6" s="13">
        <v>1725286</v>
      </c>
      <c r="O6" s="13"/>
    </row>
    <row r="7" spans="1:15" x14ac:dyDescent="0.25">
      <c r="A7" s="13">
        <v>5</v>
      </c>
      <c r="B7" s="13" t="s">
        <v>28</v>
      </c>
      <c r="C7" s="13">
        <v>18</v>
      </c>
      <c r="D7" s="15">
        <f t="shared" si="0"/>
        <v>13.689749942000001</v>
      </c>
      <c r="E7" s="14">
        <f t="shared" si="1"/>
        <v>9.6897499420000006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131</v>
      </c>
      <c r="M7" s="13">
        <v>455428</v>
      </c>
      <c r="N7" s="13">
        <v>1725286</v>
      </c>
      <c r="O7" s="13"/>
    </row>
    <row r="8" spans="1:15" x14ac:dyDescent="0.25">
      <c r="A8" s="13">
        <v>6</v>
      </c>
      <c r="B8" s="13" t="s">
        <v>28</v>
      </c>
      <c r="C8" s="13">
        <v>11.8</v>
      </c>
      <c r="D8" s="15">
        <f t="shared" si="0"/>
        <v>10.787078402200001</v>
      </c>
      <c r="E8" s="14">
        <f t="shared" si="1"/>
        <v>6.7870784022000006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131</v>
      </c>
      <c r="M8" s="13">
        <v>455428</v>
      </c>
      <c r="N8" s="13">
        <v>1725286</v>
      </c>
      <c r="O8" s="13"/>
    </row>
    <row r="9" spans="1:15" x14ac:dyDescent="0.25">
      <c r="A9" s="13">
        <v>7</v>
      </c>
      <c r="B9" s="13" t="s">
        <v>28</v>
      </c>
      <c r="C9" s="13">
        <v>16.8</v>
      </c>
      <c r="D9" s="15">
        <f t="shared" si="0"/>
        <v>13.138023867200001</v>
      </c>
      <c r="E9" s="14">
        <f t="shared" si="1"/>
        <v>9.1380238672000011</v>
      </c>
      <c r="F9" s="13" t="s">
        <v>17</v>
      </c>
      <c r="G9" s="13"/>
      <c r="H9" s="13" t="s">
        <v>18</v>
      </c>
      <c r="I9" s="13" t="s">
        <v>78</v>
      </c>
      <c r="J9" s="4">
        <v>40716</v>
      </c>
      <c r="K9" s="13"/>
      <c r="L9" s="13">
        <v>131</v>
      </c>
      <c r="M9" s="13">
        <v>455428</v>
      </c>
      <c r="N9" s="13">
        <v>1725286</v>
      </c>
      <c r="O9" s="13"/>
    </row>
    <row r="10" spans="1:15" x14ac:dyDescent="0.25">
      <c r="A10" s="13">
        <v>8</v>
      </c>
      <c r="B10" s="13" t="s">
        <v>28</v>
      </c>
      <c r="C10" s="13">
        <v>16.3</v>
      </c>
      <c r="D10" s="15">
        <f t="shared" si="0"/>
        <v>12.906709815700001</v>
      </c>
      <c r="E10" s="14">
        <f t="shared" si="1"/>
        <v>8.9067098157000011</v>
      </c>
      <c r="F10" s="13" t="s">
        <v>17</v>
      </c>
      <c r="G10" s="13"/>
      <c r="H10" s="13" t="s">
        <v>18</v>
      </c>
      <c r="I10" s="13" t="s">
        <v>78</v>
      </c>
      <c r="J10" s="4">
        <v>40716</v>
      </c>
      <c r="K10" s="13"/>
      <c r="L10" s="13">
        <v>131</v>
      </c>
      <c r="M10" s="13">
        <v>455428</v>
      </c>
      <c r="N10" s="13">
        <v>1725286</v>
      </c>
      <c r="O10" s="13"/>
    </row>
    <row r="11" spans="1:15" x14ac:dyDescent="0.25">
      <c r="A11" s="13">
        <v>9</v>
      </c>
      <c r="B11" s="13" t="s">
        <v>28</v>
      </c>
      <c r="C11" s="13">
        <v>15.5</v>
      </c>
      <c r="D11" s="15">
        <f t="shared" si="0"/>
        <v>12.534859904499999</v>
      </c>
      <c r="E11" s="14">
        <f t="shared" si="1"/>
        <v>8.5348599044999993</v>
      </c>
      <c r="F11" s="13" t="s">
        <v>17</v>
      </c>
      <c r="G11" s="13"/>
      <c r="H11" s="13" t="s">
        <v>18</v>
      </c>
      <c r="I11" s="13" t="s">
        <v>78</v>
      </c>
      <c r="J11" s="4">
        <v>40716</v>
      </c>
      <c r="K11" s="13"/>
      <c r="L11" s="13">
        <v>131</v>
      </c>
      <c r="M11" s="13">
        <v>455428</v>
      </c>
      <c r="N11" s="13">
        <v>1725286</v>
      </c>
      <c r="O11" s="13"/>
    </row>
    <row r="12" spans="1:15" x14ac:dyDescent="0.25">
      <c r="A12" s="13">
        <v>10</v>
      </c>
      <c r="B12" s="13" t="s">
        <v>28</v>
      </c>
      <c r="C12" s="13">
        <v>12.3</v>
      </c>
      <c r="D12" s="15">
        <f t="shared" si="0"/>
        <v>11.025953443700001</v>
      </c>
      <c r="E12" s="14">
        <f t="shared" si="1"/>
        <v>7.0259534437000006</v>
      </c>
      <c r="F12" s="13" t="s">
        <v>17</v>
      </c>
      <c r="G12" s="13"/>
      <c r="H12" s="13" t="s">
        <v>18</v>
      </c>
      <c r="I12" s="13" t="s">
        <v>78</v>
      </c>
      <c r="J12" s="4">
        <v>40716</v>
      </c>
      <c r="K12" s="13"/>
      <c r="L12" s="13">
        <v>131</v>
      </c>
      <c r="M12" s="13">
        <v>455428</v>
      </c>
      <c r="N12" s="13">
        <v>1725286</v>
      </c>
      <c r="O12" s="13"/>
    </row>
    <row r="13" spans="1:15" x14ac:dyDescent="0.25">
      <c r="A13" s="13">
        <v>11</v>
      </c>
      <c r="B13" s="13" t="s">
        <v>28</v>
      </c>
      <c r="C13" s="13">
        <v>11</v>
      </c>
      <c r="D13" s="15">
        <f t="shared" si="0"/>
        <v>10.403130907000001</v>
      </c>
      <c r="E13" s="14">
        <f t="shared" si="1"/>
        <v>6.4031309070000013</v>
      </c>
      <c r="F13" s="13" t="s">
        <v>17</v>
      </c>
      <c r="G13" s="13"/>
      <c r="H13" s="13" t="s">
        <v>18</v>
      </c>
      <c r="I13" s="13" t="s">
        <v>78</v>
      </c>
      <c r="J13" s="4">
        <v>40716</v>
      </c>
      <c r="K13" s="13"/>
      <c r="L13" s="13">
        <v>131</v>
      </c>
      <c r="M13" s="13">
        <v>455428</v>
      </c>
      <c r="N13" s="13">
        <v>1725286</v>
      </c>
      <c r="O13" s="13"/>
    </row>
    <row r="14" spans="1:15" x14ac:dyDescent="0.25">
      <c r="A14" s="13">
        <v>12</v>
      </c>
      <c r="B14" s="13" t="s">
        <v>28</v>
      </c>
      <c r="C14" s="13">
        <v>13.8</v>
      </c>
      <c r="D14" s="15">
        <f t="shared" si="0"/>
        <v>11.7375379082</v>
      </c>
      <c r="E14" s="14">
        <f t="shared" si="1"/>
        <v>7.7375379082000002</v>
      </c>
      <c r="F14" s="13" t="s">
        <v>17</v>
      </c>
      <c r="G14" s="13"/>
      <c r="H14" s="13" t="s">
        <v>18</v>
      </c>
      <c r="I14" s="13" t="s">
        <v>78</v>
      </c>
      <c r="J14" s="4">
        <v>40716</v>
      </c>
      <c r="K14" s="13"/>
      <c r="L14" s="13">
        <v>131</v>
      </c>
      <c r="M14" s="13">
        <v>455428</v>
      </c>
      <c r="N14" s="13">
        <v>1725286</v>
      </c>
      <c r="O14" s="13"/>
    </row>
    <row r="15" spans="1:15" x14ac:dyDescent="0.25">
      <c r="A15" s="13">
        <v>13</v>
      </c>
      <c r="B15" s="13" t="s">
        <v>16</v>
      </c>
      <c r="C15" s="13">
        <v>28.4</v>
      </c>
      <c r="D15" s="15">
        <f t="shared" si="0"/>
        <v>18.268674182799998</v>
      </c>
      <c r="E15" s="14">
        <f t="shared" si="1"/>
        <v>14.268674182799998</v>
      </c>
      <c r="F15" s="13" t="s">
        <v>17</v>
      </c>
      <c r="G15" s="13"/>
      <c r="H15" s="13" t="s">
        <v>18</v>
      </c>
      <c r="I15" s="13" t="s">
        <v>78</v>
      </c>
      <c r="J15" s="4">
        <v>40716</v>
      </c>
      <c r="K15" s="13"/>
      <c r="L15" s="13">
        <v>131</v>
      </c>
      <c r="M15" s="13">
        <v>455428</v>
      </c>
      <c r="N15" s="13">
        <v>1725286</v>
      </c>
      <c r="O15" s="13"/>
    </row>
    <row r="16" spans="1:15" x14ac:dyDescent="0.25">
      <c r="A16" s="13">
        <v>14</v>
      </c>
      <c r="B16" s="13" t="s">
        <v>28</v>
      </c>
      <c r="C16" s="13">
        <v>13</v>
      </c>
      <c r="D16" s="15">
        <f t="shared" si="0"/>
        <v>11.358967117000001</v>
      </c>
      <c r="E16" s="14">
        <f t="shared" si="1"/>
        <v>7.3589671170000006</v>
      </c>
      <c r="F16" s="13" t="s">
        <v>17</v>
      </c>
      <c r="G16" s="13"/>
      <c r="H16" s="13" t="s">
        <v>18</v>
      </c>
      <c r="I16" s="13" t="s">
        <v>78</v>
      </c>
      <c r="J16" s="4">
        <v>40716</v>
      </c>
      <c r="K16" s="13"/>
      <c r="L16" s="13">
        <v>131</v>
      </c>
      <c r="M16" s="13">
        <v>455428</v>
      </c>
      <c r="N16" s="13">
        <v>1725286</v>
      </c>
      <c r="O16" s="13"/>
    </row>
    <row r="17" spans="1:15" x14ac:dyDescent="0.25">
      <c r="A17" s="13">
        <v>15</v>
      </c>
      <c r="B17" s="13" t="s">
        <v>28</v>
      </c>
      <c r="C17" s="7">
        <v>13.5</v>
      </c>
      <c r="D17" s="15">
        <f t="shared" si="0"/>
        <v>11.595825894499999</v>
      </c>
      <c r="E17" s="14">
        <f t="shared" si="1"/>
        <v>7.595825894499999</v>
      </c>
      <c r="F17" s="13" t="s">
        <v>17</v>
      </c>
      <c r="G17" s="13"/>
      <c r="H17" s="13" t="s">
        <v>18</v>
      </c>
      <c r="I17" s="13" t="s">
        <v>78</v>
      </c>
      <c r="J17" s="4">
        <v>40716</v>
      </c>
      <c r="K17" s="13"/>
      <c r="L17" s="13">
        <v>131</v>
      </c>
      <c r="M17" s="13">
        <v>455428</v>
      </c>
      <c r="N17" s="13">
        <v>1725286</v>
      </c>
      <c r="O17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17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16</v>
      </c>
      <c r="C3" s="13">
        <v>40</v>
      </c>
      <c r="D3" s="15">
        <f>(4.905760292)+(0.518243385*C3)+(-0.00168022*(C3^2))</f>
        <v>22.947143691999997</v>
      </c>
      <c r="E3" s="14">
        <f>D3-4</f>
        <v>18.947143691999997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132</v>
      </c>
      <c r="M3" s="13">
        <v>435502</v>
      </c>
      <c r="N3" s="13">
        <v>1725445</v>
      </c>
      <c r="O3" s="13"/>
    </row>
    <row r="4" spans="1:15" x14ac:dyDescent="0.25">
      <c r="A4" s="13">
        <v>2</v>
      </c>
      <c r="B4" s="13" t="s">
        <v>28</v>
      </c>
      <c r="C4" s="13">
        <v>11.3</v>
      </c>
      <c r="D4" s="15">
        <f t="shared" ref="D4:D21" si="0">(4.905760292)+(0.518243385*C4)+(-0.00168022*(C4^2))</f>
        <v>10.5473632507</v>
      </c>
      <c r="E4" s="14">
        <f t="shared" ref="E4:E21" si="1">D4-4</f>
        <v>6.5473632507000001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132</v>
      </c>
      <c r="M4" s="13">
        <v>435502</v>
      </c>
      <c r="N4" s="13">
        <v>1725445</v>
      </c>
      <c r="O4" s="13"/>
    </row>
    <row r="5" spans="1:15" x14ac:dyDescent="0.25">
      <c r="A5" s="13">
        <v>3</v>
      </c>
      <c r="B5" s="13" t="s">
        <v>28</v>
      </c>
      <c r="C5" s="13">
        <v>10.199999999999999</v>
      </c>
      <c r="D5" s="15">
        <f t="shared" si="0"/>
        <v>10.0170327302</v>
      </c>
      <c r="E5" s="14">
        <f t="shared" si="1"/>
        <v>6.0170327302000004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132</v>
      </c>
      <c r="M5" s="13">
        <v>435502</v>
      </c>
      <c r="N5" s="13">
        <v>1725445</v>
      </c>
      <c r="O5" s="13"/>
    </row>
    <row r="6" spans="1:15" x14ac:dyDescent="0.25">
      <c r="A6" s="13">
        <v>4</v>
      </c>
      <c r="B6" s="13" t="s">
        <v>16</v>
      </c>
      <c r="C6" s="13">
        <v>100</v>
      </c>
      <c r="D6" s="15">
        <f t="shared" si="0"/>
        <v>39.927898792000008</v>
      </c>
      <c r="E6" s="14">
        <f t="shared" si="1"/>
        <v>35.927898792000008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132</v>
      </c>
      <c r="M6" s="13">
        <v>435502</v>
      </c>
      <c r="N6" s="13">
        <v>1725445</v>
      </c>
      <c r="O6" s="13"/>
    </row>
    <row r="7" spans="1:15" x14ac:dyDescent="0.25">
      <c r="A7" s="13">
        <v>5</v>
      </c>
      <c r="B7" s="13" t="s">
        <v>28</v>
      </c>
      <c r="C7" s="13">
        <v>34.6</v>
      </c>
      <c r="D7" s="15">
        <f t="shared" si="0"/>
        <v>20.825489237799999</v>
      </c>
      <c r="E7" s="14">
        <f t="shared" si="1"/>
        <v>16.825489237799999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132</v>
      </c>
      <c r="M7" s="13">
        <v>435502</v>
      </c>
      <c r="N7" s="13">
        <v>1725445</v>
      </c>
      <c r="O7" s="13"/>
    </row>
    <row r="8" spans="1:15" x14ac:dyDescent="0.25">
      <c r="A8" s="13">
        <v>6</v>
      </c>
      <c r="B8" s="13" t="s">
        <v>28</v>
      </c>
      <c r="C8" s="13">
        <v>16.899999999999999</v>
      </c>
      <c r="D8" s="15">
        <f t="shared" si="0"/>
        <v>13.184185864299998</v>
      </c>
      <c r="E8" s="14">
        <f t="shared" si="1"/>
        <v>9.1841858642999981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132</v>
      </c>
      <c r="M8" s="13">
        <v>435502</v>
      </c>
      <c r="N8" s="13">
        <v>1725445</v>
      </c>
      <c r="O8" s="13"/>
    </row>
    <row r="9" spans="1:15" x14ac:dyDescent="0.25">
      <c r="A9" s="13">
        <v>7</v>
      </c>
      <c r="B9" s="13" t="s">
        <v>28</v>
      </c>
      <c r="C9" s="13">
        <v>22.5</v>
      </c>
      <c r="D9" s="15">
        <f t="shared" si="0"/>
        <v>15.715625079500001</v>
      </c>
      <c r="E9" s="14">
        <f t="shared" si="1"/>
        <v>11.715625079500001</v>
      </c>
      <c r="F9" s="13" t="s">
        <v>17</v>
      </c>
      <c r="G9" s="13"/>
      <c r="H9" s="13" t="s">
        <v>18</v>
      </c>
      <c r="I9" s="13" t="s">
        <v>78</v>
      </c>
      <c r="J9" s="4">
        <v>40716</v>
      </c>
      <c r="K9" s="13"/>
      <c r="L9" s="13">
        <v>132</v>
      </c>
      <c r="M9" s="13">
        <v>435502</v>
      </c>
      <c r="N9" s="13">
        <v>1725445</v>
      </c>
      <c r="O9" s="13"/>
    </row>
    <row r="10" spans="1:15" x14ac:dyDescent="0.25">
      <c r="A10" s="13">
        <v>8</v>
      </c>
      <c r="B10" s="13" t="s">
        <v>28</v>
      </c>
      <c r="C10" s="13">
        <v>18</v>
      </c>
      <c r="D10" s="15">
        <f t="shared" si="0"/>
        <v>13.689749942000001</v>
      </c>
      <c r="E10" s="14">
        <f t="shared" si="1"/>
        <v>9.6897499420000006</v>
      </c>
      <c r="F10" s="13" t="s">
        <v>17</v>
      </c>
      <c r="G10" s="13"/>
      <c r="H10" s="13" t="s">
        <v>18</v>
      </c>
      <c r="I10" s="13" t="s">
        <v>78</v>
      </c>
      <c r="J10" s="4">
        <v>40716</v>
      </c>
      <c r="K10" s="13"/>
      <c r="L10" s="13">
        <v>132</v>
      </c>
      <c r="M10" s="13">
        <v>435502</v>
      </c>
      <c r="N10" s="13">
        <v>1725445</v>
      </c>
      <c r="O10" s="13"/>
    </row>
    <row r="11" spans="1:15" x14ac:dyDescent="0.25">
      <c r="A11" s="13">
        <v>9</v>
      </c>
      <c r="B11" s="13" t="s">
        <v>28</v>
      </c>
      <c r="C11" s="13">
        <v>29.3</v>
      </c>
      <c r="D11" s="15">
        <f t="shared" si="0"/>
        <v>18.647839404699997</v>
      </c>
      <c r="E11" s="14">
        <f t="shared" si="1"/>
        <v>14.647839404699997</v>
      </c>
      <c r="F11" s="13" t="s">
        <v>17</v>
      </c>
      <c r="G11" s="13"/>
      <c r="H11" s="13" t="s">
        <v>18</v>
      </c>
      <c r="I11" s="13" t="s">
        <v>78</v>
      </c>
      <c r="J11" s="4">
        <v>40716</v>
      </c>
      <c r="K11" s="13"/>
      <c r="L11" s="13">
        <v>132</v>
      </c>
      <c r="M11" s="13">
        <v>435502</v>
      </c>
      <c r="N11" s="13">
        <v>1725445</v>
      </c>
      <c r="O11" s="13"/>
    </row>
    <row r="12" spans="1:15" x14ac:dyDescent="0.25">
      <c r="A12" s="13">
        <v>10</v>
      </c>
      <c r="B12" s="13" t="s">
        <v>42</v>
      </c>
      <c r="C12" s="13">
        <v>24.1</v>
      </c>
      <c r="D12" s="15">
        <f t="shared" si="0"/>
        <v>16.419537292299999</v>
      </c>
      <c r="E12" s="14">
        <f t="shared" si="1"/>
        <v>12.419537292299999</v>
      </c>
      <c r="F12" s="13" t="s">
        <v>17</v>
      </c>
      <c r="G12" s="13"/>
      <c r="H12" s="13" t="s">
        <v>18</v>
      </c>
      <c r="I12" s="13" t="s">
        <v>78</v>
      </c>
      <c r="J12" s="4">
        <v>40716</v>
      </c>
      <c r="K12" s="13"/>
      <c r="L12" s="13">
        <v>132</v>
      </c>
      <c r="M12" s="13">
        <v>435502</v>
      </c>
      <c r="N12" s="13">
        <v>1725445</v>
      </c>
      <c r="O12" s="13"/>
    </row>
    <row r="13" spans="1:15" x14ac:dyDescent="0.25">
      <c r="A13" s="13">
        <v>11</v>
      </c>
      <c r="B13" s="13" t="s">
        <v>42</v>
      </c>
      <c r="C13" s="13">
        <v>20.3</v>
      </c>
      <c r="D13" s="15">
        <f t="shared" si="0"/>
        <v>14.733699147699999</v>
      </c>
      <c r="E13" s="14">
        <f t="shared" si="1"/>
        <v>10.733699147699999</v>
      </c>
      <c r="F13" s="13" t="s">
        <v>17</v>
      </c>
      <c r="G13" s="13"/>
      <c r="H13" s="13" t="s">
        <v>18</v>
      </c>
      <c r="I13" s="13" t="s">
        <v>78</v>
      </c>
      <c r="J13" s="4">
        <v>40716</v>
      </c>
      <c r="K13" s="13"/>
      <c r="L13" s="13">
        <v>132</v>
      </c>
      <c r="M13" s="13">
        <v>435502</v>
      </c>
      <c r="N13" s="13">
        <v>1725445</v>
      </c>
      <c r="O13" s="13"/>
    </row>
    <row r="14" spans="1:15" x14ac:dyDescent="0.25">
      <c r="A14" s="13">
        <v>12</v>
      </c>
      <c r="B14" s="13" t="s">
        <v>28</v>
      </c>
      <c r="C14" s="13">
        <v>17.5</v>
      </c>
      <c r="D14" s="15">
        <f t="shared" si="0"/>
        <v>13.4604521545</v>
      </c>
      <c r="E14" s="14">
        <f t="shared" si="1"/>
        <v>9.4604521545000004</v>
      </c>
      <c r="F14" s="13" t="s">
        <v>17</v>
      </c>
      <c r="G14" s="13"/>
      <c r="H14" s="13" t="s">
        <v>18</v>
      </c>
      <c r="I14" s="13" t="s">
        <v>78</v>
      </c>
      <c r="J14" s="4">
        <v>40716</v>
      </c>
      <c r="K14" s="13"/>
      <c r="L14" s="13">
        <v>132</v>
      </c>
      <c r="M14" s="13">
        <v>435502</v>
      </c>
      <c r="N14" s="13">
        <v>1725445</v>
      </c>
      <c r="O14" s="13"/>
    </row>
    <row r="15" spans="1:15" x14ac:dyDescent="0.25">
      <c r="A15" s="13">
        <v>13</v>
      </c>
      <c r="B15" s="13" t="s">
        <v>28</v>
      </c>
      <c r="C15" s="13">
        <v>28</v>
      </c>
      <c r="D15" s="15">
        <f t="shared" si="0"/>
        <v>18.099282592000002</v>
      </c>
      <c r="E15" s="14">
        <f t="shared" si="1"/>
        <v>14.099282592000002</v>
      </c>
      <c r="F15" s="13" t="s">
        <v>17</v>
      </c>
      <c r="G15" s="13"/>
      <c r="H15" s="13" t="s">
        <v>18</v>
      </c>
      <c r="I15" s="13" t="s">
        <v>78</v>
      </c>
      <c r="J15" s="4">
        <v>40716</v>
      </c>
      <c r="K15" s="13"/>
      <c r="L15" s="13">
        <v>132</v>
      </c>
      <c r="M15" s="13">
        <v>435502</v>
      </c>
      <c r="N15" s="13">
        <v>1725445</v>
      </c>
      <c r="O15" s="13"/>
    </row>
    <row r="16" spans="1:15" x14ac:dyDescent="0.25">
      <c r="A16" s="13">
        <v>14</v>
      </c>
      <c r="B16" s="13" t="s">
        <v>26</v>
      </c>
      <c r="C16" s="13">
        <v>88</v>
      </c>
      <c r="D16" s="15">
        <f t="shared" si="0"/>
        <v>37.499554492000001</v>
      </c>
      <c r="E16" s="14">
        <f t="shared" si="1"/>
        <v>33.499554492000001</v>
      </c>
      <c r="F16" s="13" t="s">
        <v>17</v>
      </c>
      <c r="G16" s="13"/>
      <c r="H16" s="13" t="s">
        <v>18</v>
      </c>
      <c r="I16" s="13" t="s">
        <v>78</v>
      </c>
      <c r="J16" s="4">
        <v>40716</v>
      </c>
      <c r="K16" s="13"/>
      <c r="L16" s="13">
        <v>132</v>
      </c>
      <c r="M16" s="13">
        <v>435502</v>
      </c>
      <c r="N16" s="13">
        <v>1725445</v>
      </c>
      <c r="O16" s="13"/>
    </row>
    <row r="17" spans="1:15" x14ac:dyDescent="0.25">
      <c r="A17" s="13">
        <v>15</v>
      </c>
      <c r="B17" s="13" t="s">
        <v>28</v>
      </c>
      <c r="C17" s="7">
        <v>22</v>
      </c>
      <c r="D17" s="15">
        <f t="shared" si="0"/>
        <v>15.493888281999997</v>
      </c>
      <c r="E17" s="14">
        <f t="shared" si="1"/>
        <v>11.493888281999997</v>
      </c>
      <c r="F17" s="13" t="s">
        <v>17</v>
      </c>
      <c r="G17" s="13"/>
      <c r="H17" s="13" t="s">
        <v>18</v>
      </c>
      <c r="I17" s="13" t="s">
        <v>78</v>
      </c>
      <c r="J17" s="4">
        <v>40716</v>
      </c>
      <c r="K17" s="13"/>
      <c r="L17" s="13">
        <v>132</v>
      </c>
      <c r="M17" s="13">
        <v>435502</v>
      </c>
      <c r="N17" s="13">
        <v>1725445</v>
      </c>
      <c r="O17" s="13"/>
    </row>
    <row r="18" spans="1:15" x14ac:dyDescent="0.25">
      <c r="A18" s="13">
        <v>16</v>
      </c>
      <c r="B18" s="13" t="s">
        <v>28</v>
      </c>
      <c r="C18" s="13">
        <v>20</v>
      </c>
      <c r="D18" s="15">
        <f t="shared" si="0"/>
        <v>14.598539991999999</v>
      </c>
      <c r="E18" s="14">
        <f t="shared" si="1"/>
        <v>10.598539991999999</v>
      </c>
      <c r="F18" s="13" t="s">
        <v>17</v>
      </c>
      <c r="G18" s="13"/>
      <c r="H18" s="13" t="s">
        <v>18</v>
      </c>
      <c r="I18" s="13" t="s">
        <v>78</v>
      </c>
      <c r="J18" s="4">
        <v>40716</v>
      </c>
      <c r="K18" s="13"/>
      <c r="L18" s="13">
        <v>132</v>
      </c>
      <c r="M18" s="13">
        <v>435502</v>
      </c>
      <c r="N18" s="13">
        <v>1725445</v>
      </c>
      <c r="O18" s="13"/>
    </row>
    <row r="19" spans="1:15" x14ac:dyDescent="0.25">
      <c r="A19" s="13">
        <v>17</v>
      </c>
      <c r="B19" s="13" t="s">
        <v>28</v>
      </c>
      <c r="C19" s="13">
        <v>27.2</v>
      </c>
      <c r="D19" s="15">
        <f t="shared" si="0"/>
        <v>17.758886399199998</v>
      </c>
      <c r="E19" s="14">
        <f t="shared" si="1"/>
        <v>13.758886399199998</v>
      </c>
      <c r="F19" s="13" t="s">
        <v>17</v>
      </c>
      <c r="G19" s="13"/>
      <c r="H19" s="13" t="s">
        <v>18</v>
      </c>
      <c r="I19" s="13" t="s">
        <v>78</v>
      </c>
      <c r="J19" s="4">
        <v>40716</v>
      </c>
      <c r="K19" s="13"/>
      <c r="L19" s="13">
        <v>132</v>
      </c>
      <c r="M19" s="13">
        <v>435502</v>
      </c>
      <c r="N19" s="13">
        <v>1725445</v>
      </c>
      <c r="O19" s="13"/>
    </row>
    <row r="20" spans="1:15" x14ac:dyDescent="0.25">
      <c r="A20" s="13">
        <v>18</v>
      </c>
      <c r="B20" s="13" t="s">
        <v>28</v>
      </c>
      <c r="C20" s="13">
        <v>33</v>
      </c>
      <c r="D20" s="15">
        <f t="shared" si="0"/>
        <v>20.178032417000001</v>
      </c>
      <c r="E20" s="14">
        <f t="shared" si="1"/>
        <v>16.178032417000001</v>
      </c>
      <c r="F20" s="13" t="s">
        <v>17</v>
      </c>
      <c r="G20" s="13"/>
      <c r="H20" s="13" t="s">
        <v>18</v>
      </c>
      <c r="I20" s="13" t="s">
        <v>78</v>
      </c>
      <c r="J20" s="4">
        <v>40716</v>
      </c>
      <c r="K20" s="13"/>
      <c r="L20" s="13">
        <v>132</v>
      </c>
      <c r="M20" s="13">
        <v>435502</v>
      </c>
      <c r="N20" s="13">
        <v>1725445</v>
      </c>
      <c r="O20" s="13"/>
    </row>
    <row r="21" spans="1:15" x14ac:dyDescent="0.25">
      <c r="A21" s="13">
        <v>19</v>
      </c>
      <c r="B21" s="13" t="s">
        <v>28</v>
      </c>
      <c r="C21" s="13">
        <v>35</v>
      </c>
      <c r="D21" s="15">
        <f t="shared" si="0"/>
        <v>20.986009267</v>
      </c>
      <c r="E21" s="14">
        <f t="shared" si="1"/>
        <v>16.986009267</v>
      </c>
      <c r="F21" s="13" t="s">
        <v>17</v>
      </c>
      <c r="G21" s="13"/>
      <c r="H21" s="13" t="s">
        <v>18</v>
      </c>
      <c r="I21" s="13" t="s">
        <v>78</v>
      </c>
      <c r="J21" s="4">
        <v>40716</v>
      </c>
      <c r="K21" s="13"/>
      <c r="L21" s="13">
        <v>132</v>
      </c>
      <c r="M21" s="13">
        <v>435502</v>
      </c>
      <c r="N21" s="13">
        <v>1725445</v>
      </c>
      <c r="O21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N4" sqref="N4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28</v>
      </c>
      <c r="C3" s="13">
        <v>28.6</v>
      </c>
      <c r="D3" s="15">
        <f>(4.905760292)+(0.518243385*C3)+(-0.00168022*(C3^2))</f>
        <v>18.353168351800001</v>
      </c>
      <c r="E3" s="14">
        <f>D3-4</f>
        <v>14.353168351800001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133</v>
      </c>
      <c r="M3" s="13">
        <v>435599</v>
      </c>
      <c r="N3" s="13">
        <v>1725619</v>
      </c>
      <c r="O3" s="13"/>
    </row>
    <row r="4" spans="1:15" x14ac:dyDescent="0.25">
      <c r="A4" s="13">
        <v>2</v>
      </c>
      <c r="B4" s="13" t="s">
        <v>28</v>
      </c>
      <c r="C4" s="13">
        <v>19.3</v>
      </c>
      <c r="D4" s="15">
        <f t="shared" ref="D4:D15" si="0">(4.905760292)+(0.518243385*C4)+(-0.00168022*(C4^2))</f>
        <v>14.281992474699999</v>
      </c>
      <c r="E4" s="14">
        <f t="shared" ref="E4:E15" si="1">D4-4</f>
        <v>10.281992474699999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133</v>
      </c>
      <c r="M4" s="13">
        <v>435599</v>
      </c>
      <c r="N4" s="13">
        <v>1725619</v>
      </c>
      <c r="O4" s="13"/>
    </row>
    <row r="5" spans="1:15" x14ac:dyDescent="0.25">
      <c r="A5" s="13">
        <v>3</v>
      </c>
      <c r="B5" s="13" t="s">
        <v>28</v>
      </c>
      <c r="C5" s="13">
        <v>17.8</v>
      </c>
      <c r="D5" s="15">
        <f t="shared" si="0"/>
        <v>13.5981316402</v>
      </c>
      <c r="E5" s="14">
        <f t="shared" si="1"/>
        <v>9.5981316402000001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133</v>
      </c>
      <c r="M5" s="13">
        <v>435599</v>
      </c>
      <c r="N5" s="13">
        <v>1725619</v>
      </c>
      <c r="O5" s="13"/>
    </row>
    <row r="6" spans="1:15" x14ac:dyDescent="0.25">
      <c r="A6" s="13">
        <v>4</v>
      </c>
      <c r="B6" s="13" t="s">
        <v>28</v>
      </c>
      <c r="C6" s="13">
        <v>23.1</v>
      </c>
      <c r="D6" s="15">
        <f t="shared" si="0"/>
        <v>15.9806002913</v>
      </c>
      <c r="E6" s="14">
        <f t="shared" si="1"/>
        <v>11.9806002913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133</v>
      </c>
      <c r="M6" s="13">
        <v>435599</v>
      </c>
      <c r="N6" s="13">
        <v>1725619</v>
      </c>
      <c r="O6" s="13"/>
    </row>
    <row r="7" spans="1:15" x14ac:dyDescent="0.25">
      <c r="A7" s="13">
        <v>5</v>
      </c>
      <c r="B7" s="13" t="s">
        <v>28</v>
      </c>
      <c r="C7" s="13">
        <v>28</v>
      </c>
      <c r="D7" s="15">
        <f t="shared" si="0"/>
        <v>18.099282592000002</v>
      </c>
      <c r="E7" s="14">
        <f t="shared" si="1"/>
        <v>14.099282592000002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133</v>
      </c>
      <c r="M7" s="13">
        <v>435599</v>
      </c>
      <c r="N7" s="13">
        <v>1725619</v>
      </c>
      <c r="O7" s="13"/>
    </row>
    <row r="8" spans="1:15" x14ac:dyDescent="0.25">
      <c r="A8" s="13">
        <v>6</v>
      </c>
      <c r="B8" s="13" t="s">
        <v>28</v>
      </c>
      <c r="C8" s="13">
        <v>25</v>
      </c>
      <c r="D8" s="15">
        <f t="shared" si="0"/>
        <v>16.811707417000001</v>
      </c>
      <c r="E8" s="14">
        <f t="shared" si="1"/>
        <v>12.811707417000001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133</v>
      </c>
      <c r="M8" s="13">
        <v>435599</v>
      </c>
      <c r="N8" s="13">
        <v>1725619</v>
      </c>
      <c r="O8" s="13"/>
    </row>
    <row r="9" spans="1:15" x14ac:dyDescent="0.25">
      <c r="A9" s="13">
        <v>7</v>
      </c>
      <c r="B9" s="13" t="s">
        <v>16</v>
      </c>
      <c r="C9" s="13">
        <v>58</v>
      </c>
      <c r="D9" s="15">
        <f t="shared" si="0"/>
        <v>29.311616541999999</v>
      </c>
      <c r="E9" s="14">
        <f t="shared" si="1"/>
        <v>25.311616541999999</v>
      </c>
      <c r="F9" s="13" t="s">
        <v>17</v>
      </c>
      <c r="G9" s="13"/>
      <c r="H9" s="13" t="s">
        <v>18</v>
      </c>
      <c r="I9" s="13" t="s">
        <v>78</v>
      </c>
      <c r="J9" s="4">
        <v>40716</v>
      </c>
      <c r="K9" s="13"/>
      <c r="L9" s="13">
        <v>133</v>
      </c>
      <c r="M9" s="13">
        <v>435599</v>
      </c>
      <c r="N9" s="13">
        <v>1725619</v>
      </c>
      <c r="O9" s="13"/>
    </row>
    <row r="10" spans="1:15" x14ac:dyDescent="0.25">
      <c r="A10" s="13">
        <v>8</v>
      </c>
      <c r="B10" s="13" t="s">
        <v>16</v>
      </c>
      <c r="C10" s="13">
        <v>70</v>
      </c>
      <c r="D10" s="15">
        <f t="shared" si="0"/>
        <v>32.949719242000008</v>
      </c>
      <c r="E10" s="14">
        <f t="shared" si="1"/>
        <v>28.949719242000008</v>
      </c>
      <c r="F10" s="13" t="s">
        <v>17</v>
      </c>
      <c r="G10" s="13"/>
      <c r="H10" s="13" t="s">
        <v>18</v>
      </c>
      <c r="I10" s="13" t="s">
        <v>78</v>
      </c>
      <c r="J10" s="4">
        <v>40716</v>
      </c>
      <c r="K10" s="13"/>
      <c r="L10" s="13">
        <v>133</v>
      </c>
      <c r="M10" s="13">
        <v>435599</v>
      </c>
      <c r="N10" s="13">
        <v>1725619</v>
      </c>
      <c r="O10" s="13"/>
    </row>
    <row r="11" spans="1:15" x14ac:dyDescent="0.25">
      <c r="A11" s="13">
        <v>9</v>
      </c>
      <c r="B11" s="13" t="s">
        <v>28</v>
      </c>
      <c r="C11" s="13">
        <v>21</v>
      </c>
      <c r="D11" s="15">
        <f t="shared" si="0"/>
        <v>15.047894356999999</v>
      </c>
      <c r="E11" s="14">
        <f t="shared" si="1"/>
        <v>11.047894356999999</v>
      </c>
      <c r="F11" s="13" t="s">
        <v>17</v>
      </c>
      <c r="G11" s="13"/>
      <c r="H11" s="13" t="s">
        <v>18</v>
      </c>
      <c r="I11" s="13" t="s">
        <v>78</v>
      </c>
      <c r="J11" s="4">
        <v>40716</v>
      </c>
      <c r="K11" s="13"/>
      <c r="L11" s="13">
        <v>133</v>
      </c>
      <c r="M11" s="13">
        <v>435599</v>
      </c>
      <c r="N11" s="13">
        <v>1725619</v>
      </c>
      <c r="O11" s="13"/>
    </row>
    <row r="12" spans="1:15" x14ac:dyDescent="0.25">
      <c r="A12" s="13">
        <v>10</v>
      </c>
      <c r="B12" s="13" t="s">
        <v>28</v>
      </c>
      <c r="C12" s="13">
        <v>14.8</v>
      </c>
      <c r="D12" s="15">
        <f t="shared" si="0"/>
        <v>12.207727001200002</v>
      </c>
      <c r="E12" s="14">
        <f t="shared" si="1"/>
        <v>8.2077270012000021</v>
      </c>
      <c r="F12" s="13" t="s">
        <v>17</v>
      </c>
      <c r="G12" s="13"/>
      <c r="H12" s="13" t="s">
        <v>18</v>
      </c>
      <c r="I12" s="13" t="s">
        <v>78</v>
      </c>
      <c r="J12" s="4">
        <v>40716</v>
      </c>
      <c r="K12" s="13"/>
      <c r="L12" s="13">
        <v>133</v>
      </c>
      <c r="M12" s="13">
        <v>435599</v>
      </c>
      <c r="N12" s="13">
        <v>1725619</v>
      </c>
      <c r="O12" s="13"/>
    </row>
    <row r="13" spans="1:15" x14ac:dyDescent="0.25">
      <c r="A13" s="13">
        <v>11</v>
      </c>
      <c r="B13" s="13" t="s">
        <v>28</v>
      </c>
      <c r="C13" s="13">
        <v>25.5</v>
      </c>
      <c r="D13" s="15">
        <f t="shared" si="0"/>
        <v>17.028403554500002</v>
      </c>
      <c r="E13" s="14">
        <f t="shared" si="1"/>
        <v>13.028403554500002</v>
      </c>
      <c r="F13" s="13" t="s">
        <v>17</v>
      </c>
      <c r="G13" s="13"/>
      <c r="H13" s="13" t="s">
        <v>18</v>
      </c>
      <c r="I13" s="13" t="s">
        <v>78</v>
      </c>
      <c r="J13" s="4">
        <v>40716</v>
      </c>
      <c r="K13" s="13"/>
      <c r="L13" s="13">
        <v>133</v>
      </c>
      <c r="M13" s="13">
        <v>435599</v>
      </c>
      <c r="N13" s="13">
        <v>1725619</v>
      </c>
      <c r="O13" s="13"/>
    </row>
    <row r="14" spans="1:15" x14ac:dyDescent="0.25">
      <c r="A14" s="13">
        <v>12</v>
      </c>
      <c r="B14" s="13" t="s">
        <v>16</v>
      </c>
      <c r="C14" s="13">
        <v>42.6</v>
      </c>
      <c r="D14" s="15">
        <f t="shared" si="0"/>
        <v>23.933732445799997</v>
      </c>
      <c r="E14" s="14">
        <f t="shared" si="1"/>
        <v>19.933732445799997</v>
      </c>
      <c r="F14" s="13" t="s">
        <v>17</v>
      </c>
      <c r="G14" s="13"/>
      <c r="H14" s="13" t="s">
        <v>18</v>
      </c>
      <c r="I14" s="13" t="s">
        <v>78</v>
      </c>
      <c r="J14" s="4">
        <v>40716</v>
      </c>
      <c r="K14" s="13"/>
      <c r="L14" s="13">
        <v>133</v>
      </c>
      <c r="M14" s="13">
        <v>435599</v>
      </c>
      <c r="N14" s="13">
        <v>1725619</v>
      </c>
      <c r="O14" s="13"/>
    </row>
    <row r="15" spans="1:15" x14ac:dyDescent="0.25">
      <c r="A15" s="13">
        <v>13</v>
      </c>
      <c r="B15" s="13" t="s">
        <v>16</v>
      </c>
      <c r="C15" s="13">
        <v>30</v>
      </c>
      <c r="D15" s="15">
        <f t="shared" si="0"/>
        <v>18.940863841999999</v>
      </c>
      <c r="E15" s="14">
        <f t="shared" si="1"/>
        <v>14.940863841999999</v>
      </c>
      <c r="F15" s="13" t="s">
        <v>17</v>
      </c>
      <c r="G15" s="13"/>
      <c r="H15" s="13" t="s">
        <v>18</v>
      </c>
      <c r="I15" s="13" t="s">
        <v>78</v>
      </c>
      <c r="J15" s="4">
        <v>40716</v>
      </c>
      <c r="K15" s="13"/>
      <c r="L15" s="13">
        <v>133</v>
      </c>
      <c r="M15" s="13">
        <v>435599</v>
      </c>
      <c r="N15" s="13">
        <v>1725619</v>
      </c>
      <c r="O15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sqref="A1:O17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16</v>
      </c>
      <c r="C3" s="13">
        <v>24.1</v>
      </c>
      <c r="D3" s="15">
        <f>(4.905760292)+(0.518243385*C3)+(-0.00168022*(C3^2))</f>
        <v>16.419537292299999</v>
      </c>
      <c r="E3" s="14">
        <f>D3-4</f>
        <v>12.419537292299999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134</v>
      </c>
      <c r="M3" s="13">
        <v>435663</v>
      </c>
      <c r="N3" s="13">
        <v>1725784</v>
      </c>
      <c r="O3" s="13"/>
    </row>
    <row r="4" spans="1:15" x14ac:dyDescent="0.25">
      <c r="A4" s="13">
        <v>2</v>
      </c>
      <c r="B4" s="13" t="s">
        <v>28</v>
      </c>
      <c r="C4" s="13">
        <v>15</v>
      </c>
      <c r="D4" s="15">
        <f t="shared" ref="D4:D17" si="0">(4.905760292)+(0.518243385*C4)+(-0.00168022*(C4^2))</f>
        <v>12.301361567000001</v>
      </c>
      <c r="E4" s="14">
        <f t="shared" ref="E4:E17" si="1">D4-4</f>
        <v>8.3013615670000007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134</v>
      </c>
      <c r="M4" s="13">
        <v>435663</v>
      </c>
      <c r="N4" s="13">
        <v>1725784</v>
      </c>
      <c r="O4" s="13"/>
    </row>
    <row r="5" spans="1:15" x14ac:dyDescent="0.25">
      <c r="A5" s="13">
        <v>3</v>
      </c>
      <c r="B5" s="13" t="s">
        <v>28</v>
      </c>
      <c r="C5" s="13">
        <v>27</v>
      </c>
      <c r="D5" s="15">
        <f t="shared" si="0"/>
        <v>17.673451307000001</v>
      </c>
      <c r="E5" s="14">
        <f t="shared" si="1"/>
        <v>13.673451307000001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134</v>
      </c>
      <c r="M5" s="13">
        <v>435663</v>
      </c>
      <c r="N5" s="13">
        <v>1725784</v>
      </c>
      <c r="O5" s="13"/>
    </row>
    <row r="6" spans="1:15" x14ac:dyDescent="0.25">
      <c r="A6" s="13">
        <v>4</v>
      </c>
      <c r="B6" s="13" t="s">
        <v>16</v>
      </c>
      <c r="C6" s="13">
        <v>58</v>
      </c>
      <c r="D6" s="15">
        <f t="shared" si="0"/>
        <v>29.311616541999999</v>
      </c>
      <c r="E6" s="14">
        <f t="shared" si="1"/>
        <v>25.311616541999999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134</v>
      </c>
      <c r="M6" s="13">
        <v>435663</v>
      </c>
      <c r="N6" s="13">
        <v>1725784</v>
      </c>
      <c r="O6" s="13"/>
    </row>
    <row r="7" spans="1:15" x14ac:dyDescent="0.25">
      <c r="A7" s="13">
        <v>5</v>
      </c>
      <c r="B7" s="13" t="s">
        <v>28</v>
      </c>
      <c r="C7" s="13">
        <v>13.8</v>
      </c>
      <c r="D7" s="15">
        <f t="shared" si="0"/>
        <v>11.7375379082</v>
      </c>
      <c r="E7" s="14">
        <f t="shared" si="1"/>
        <v>7.7375379082000002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134</v>
      </c>
      <c r="M7" s="13">
        <v>435663</v>
      </c>
      <c r="N7" s="13">
        <v>1725784</v>
      </c>
      <c r="O7" s="13"/>
    </row>
    <row r="8" spans="1:15" x14ac:dyDescent="0.25">
      <c r="A8" s="13">
        <v>6</v>
      </c>
      <c r="B8" s="13" t="s">
        <v>28</v>
      </c>
      <c r="C8" s="13">
        <v>16</v>
      </c>
      <c r="D8" s="15">
        <f t="shared" si="0"/>
        <v>12.767518131999999</v>
      </c>
      <c r="E8" s="14">
        <f t="shared" si="1"/>
        <v>8.7675181319999993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134</v>
      </c>
      <c r="M8" s="13">
        <v>435663</v>
      </c>
      <c r="N8" s="13">
        <v>1725784</v>
      </c>
      <c r="O8" s="13"/>
    </row>
    <row r="9" spans="1:15" x14ac:dyDescent="0.25">
      <c r="A9" s="13">
        <v>7</v>
      </c>
      <c r="B9" s="13" t="s">
        <v>16</v>
      </c>
      <c r="C9" s="13">
        <v>60</v>
      </c>
      <c r="D9" s="15">
        <f t="shared" si="0"/>
        <v>29.951571391999998</v>
      </c>
      <c r="E9" s="14">
        <f t="shared" si="1"/>
        <v>25.951571391999998</v>
      </c>
      <c r="F9" s="13" t="s">
        <v>17</v>
      </c>
      <c r="G9" s="13"/>
      <c r="H9" s="13" t="s">
        <v>18</v>
      </c>
      <c r="I9" s="13" t="s">
        <v>78</v>
      </c>
      <c r="J9" s="4">
        <v>40716</v>
      </c>
      <c r="K9" s="13"/>
      <c r="L9" s="13">
        <v>134</v>
      </c>
      <c r="M9" s="13">
        <v>435663</v>
      </c>
      <c r="N9" s="13">
        <v>1725784</v>
      </c>
      <c r="O9" s="13"/>
    </row>
    <row r="10" spans="1:15" x14ac:dyDescent="0.25">
      <c r="A10" s="13">
        <v>8</v>
      </c>
      <c r="B10" s="13" t="s">
        <v>28</v>
      </c>
      <c r="C10" s="13">
        <v>33.799999999999997</v>
      </c>
      <c r="D10" s="15">
        <f t="shared" si="0"/>
        <v>20.502836168199998</v>
      </c>
      <c r="E10" s="14">
        <f t="shared" si="1"/>
        <v>16.502836168199998</v>
      </c>
      <c r="F10" s="13" t="s">
        <v>17</v>
      </c>
      <c r="G10" s="13"/>
      <c r="H10" s="13" t="s">
        <v>18</v>
      </c>
      <c r="I10" s="13" t="s">
        <v>78</v>
      </c>
      <c r="J10" s="4">
        <v>40716</v>
      </c>
      <c r="K10" s="13"/>
      <c r="L10" s="13">
        <v>134</v>
      </c>
      <c r="M10" s="13">
        <v>435663</v>
      </c>
      <c r="N10" s="13">
        <v>1725784</v>
      </c>
      <c r="O10" s="13"/>
    </row>
    <row r="11" spans="1:15" x14ac:dyDescent="0.25">
      <c r="A11" s="13">
        <v>9</v>
      </c>
      <c r="B11" s="13" t="s">
        <v>28</v>
      </c>
      <c r="C11" s="13">
        <v>28.5</v>
      </c>
      <c r="D11" s="15">
        <f t="shared" si="0"/>
        <v>18.310938069500001</v>
      </c>
      <c r="E11" s="14">
        <f t="shared" si="1"/>
        <v>14.310938069500001</v>
      </c>
      <c r="F11" s="13" t="s">
        <v>17</v>
      </c>
      <c r="G11" s="13"/>
      <c r="H11" s="13" t="s">
        <v>18</v>
      </c>
      <c r="I11" s="13" t="s">
        <v>78</v>
      </c>
      <c r="J11" s="4">
        <v>40716</v>
      </c>
      <c r="K11" s="13"/>
      <c r="L11" s="13">
        <v>134</v>
      </c>
      <c r="M11" s="13">
        <v>435663</v>
      </c>
      <c r="N11" s="13">
        <v>1725784</v>
      </c>
      <c r="O11" s="13"/>
    </row>
    <row r="12" spans="1:15" x14ac:dyDescent="0.25">
      <c r="A12" s="13">
        <v>10</v>
      </c>
      <c r="B12" s="13" t="s">
        <v>28</v>
      </c>
      <c r="C12" s="13">
        <v>15.3</v>
      </c>
      <c r="D12" s="15">
        <f t="shared" si="0"/>
        <v>12.4415613827</v>
      </c>
      <c r="E12" s="14">
        <f t="shared" si="1"/>
        <v>8.4415613826999998</v>
      </c>
      <c r="F12" s="13" t="s">
        <v>17</v>
      </c>
      <c r="G12" s="13"/>
      <c r="H12" s="13" t="s">
        <v>18</v>
      </c>
      <c r="I12" s="13" t="s">
        <v>78</v>
      </c>
      <c r="J12" s="4">
        <v>40716</v>
      </c>
      <c r="K12" s="13"/>
      <c r="L12" s="13">
        <v>134</v>
      </c>
      <c r="M12" s="13">
        <v>435663</v>
      </c>
      <c r="N12" s="13">
        <v>1725784</v>
      </c>
      <c r="O12" s="13"/>
    </row>
    <row r="13" spans="1:15" x14ac:dyDescent="0.25">
      <c r="A13" s="13">
        <v>11</v>
      </c>
      <c r="B13" s="13" t="s">
        <v>28</v>
      </c>
      <c r="C13" s="13">
        <v>14.6</v>
      </c>
      <c r="D13" s="15">
        <f t="shared" si="0"/>
        <v>12.113958017799998</v>
      </c>
      <c r="E13" s="14">
        <f t="shared" si="1"/>
        <v>8.1139580177999981</v>
      </c>
      <c r="F13" s="13" t="s">
        <v>17</v>
      </c>
      <c r="G13" s="13"/>
      <c r="H13" s="13" t="s">
        <v>18</v>
      </c>
      <c r="I13" s="13" t="s">
        <v>78</v>
      </c>
      <c r="J13" s="4">
        <v>40716</v>
      </c>
      <c r="K13" s="13"/>
      <c r="L13" s="13">
        <v>134</v>
      </c>
      <c r="M13" s="13">
        <v>435663</v>
      </c>
      <c r="N13" s="13">
        <v>1725784</v>
      </c>
      <c r="O13" s="13"/>
    </row>
    <row r="14" spans="1:15" x14ac:dyDescent="0.25">
      <c r="A14" s="13">
        <v>12</v>
      </c>
      <c r="B14" s="13" t="s">
        <v>28</v>
      </c>
      <c r="C14" s="13">
        <v>20.6</v>
      </c>
      <c r="D14" s="15">
        <f t="shared" si="0"/>
        <v>14.868555863800001</v>
      </c>
      <c r="E14" s="14">
        <f t="shared" si="1"/>
        <v>10.868555863800001</v>
      </c>
      <c r="F14" s="13" t="s">
        <v>17</v>
      </c>
      <c r="G14" s="13"/>
      <c r="H14" s="13" t="s">
        <v>18</v>
      </c>
      <c r="I14" s="13" t="s">
        <v>78</v>
      </c>
      <c r="J14" s="4">
        <v>40716</v>
      </c>
      <c r="K14" s="13"/>
      <c r="L14" s="13">
        <v>134</v>
      </c>
      <c r="M14" s="13">
        <v>435663</v>
      </c>
      <c r="N14" s="13">
        <v>1725784</v>
      </c>
      <c r="O14" s="13"/>
    </row>
    <row r="15" spans="1:15" x14ac:dyDescent="0.25">
      <c r="A15" s="13">
        <v>13</v>
      </c>
      <c r="B15" s="13" t="s">
        <v>16</v>
      </c>
      <c r="C15" s="13">
        <v>53</v>
      </c>
      <c r="D15" s="15">
        <f t="shared" si="0"/>
        <v>27.652921717000002</v>
      </c>
      <c r="E15" s="14">
        <f t="shared" si="1"/>
        <v>23.652921717000002</v>
      </c>
      <c r="F15" s="13" t="s">
        <v>17</v>
      </c>
      <c r="G15" s="13"/>
      <c r="H15" s="13" t="s">
        <v>18</v>
      </c>
      <c r="I15" s="13" t="s">
        <v>78</v>
      </c>
      <c r="J15" s="4">
        <v>40716</v>
      </c>
      <c r="K15" s="13"/>
      <c r="L15" s="13">
        <v>134</v>
      </c>
      <c r="M15" s="13">
        <v>435663</v>
      </c>
      <c r="N15" s="13">
        <v>1725784</v>
      </c>
      <c r="O15" s="13"/>
    </row>
    <row r="16" spans="1:15" x14ac:dyDescent="0.25">
      <c r="A16" s="13">
        <v>14</v>
      </c>
      <c r="B16" s="13" t="s">
        <v>28</v>
      </c>
      <c r="C16" s="13">
        <v>20.9</v>
      </c>
      <c r="D16" s="15">
        <f t="shared" si="0"/>
        <v>15.0031101403</v>
      </c>
      <c r="E16" s="14">
        <f t="shared" si="1"/>
        <v>11.0031101403</v>
      </c>
      <c r="F16" s="13" t="s">
        <v>17</v>
      </c>
      <c r="G16" s="13"/>
      <c r="H16" s="13" t="s">
        <v>18</v>
      </c>
      <c r="I16" s="13" t="s">
        <v>78</v>
      </c>
      <c r="J16" s="4">
        <v>40716</v>
      </c>
      <c r="K16" s="13"/>
      <c r="L16" s="13">
        <v>134</v>
      </c>
      <c r="M16" s="13">
        <v>435663</v>
      </c>
      <c r="N16" s="13">
        <v>1725784</v>
      </c>
      <c r="O16" s="13"/>
    </row>
    <row r="17" spans="1:15" x14ac:dyDescent="0.25">
      <c r="A17" s="13">
        <v>15</v>
      </c>
      <c r="B17" s="13" t="s">
        <v>28</v>
      </c>
      <c r="C17" s="7">
        <v>70</v>
      </c>
      <c r="D17" s="15">
        <f t="shared" si="0"/>
        <v>32.949719242000008</v>
      </c>
      <c r="E17" s="14">
        <f t="shared" si="1"/>
        <v>28.949719242000008</v>
      </c>
      <c r="F17" s="13" t="s">
        <v>17</v>
      </c>
      <c r="G17" s="13"/>
      <c r="H17" s="13" t="s">
        <v>18</v>
      </c>
      <c r="I17" s="13" t="s">
        <v>78</v>
      </c>
      <c r="J17" s="4">
        <v>40716</v>
      </c>
      <c r="K17" s="13"/>
      <c r="L17" s="13">
        <v>134</v>
      </c>
      <c r="M17" s="13">
        <v>435663</v>
      </c>
      <c r="N17" s="13">
        <v>1725784</v>
      </c>
      <c r="O17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sqref="A1:O12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28</v>
      </c>
      <c r="C3" s="13">
        <v>27.8</v>
      </c>
      <c r="D3" s="15">
        <f>(4.905760292)+(0.518243385*C3)+(-0.00168022*(C3^2))</f>
        <v>18.014385170199997</v>
      </c>
      <c r="E3" s="14">
        <f>D3-4</f>
        <v>14.014385170199997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135</v>
      </c>
      <c r="M3" s="13">
        <v>435729</v>
      </c>
      <c r="N3" s="13">
        <v>1725905</v>
      </c>
      <c r="O3" s="13"/>
    </row>
    <row r="4" spans="1:15" x14ac:dyDescent="0.25">
      <c r="A4" s="13">
        <v>2</v>
      </c>
      <c r="B4" s="13" t="s">
        <v>28</v>
      </c>
      <c r="C4" s="13">
        <v>14.8</v>
      </c>
      <c r="D4" s="15">
        <f t="shared" ref="D4:D17" si="0">(4.905760292)+(0.518243385*C4)+(-0.00168022*(C4^2))</f>
        <v>12.207727001200002</v>
      </c>
      <c r="E4" s="14">
        <f t="shared" ref="E4:E17" si="1">D4-4</f>
        <v>8.2077270012000021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135</v>
      </c>
      <c r="M4" s="13">
        <v>435729</v>
      </c>
      <c r="N4" s="13">
        <v>1725905</v>
      </c>
      <c r="O4" s="13"/>
    </row>
    <row r="5" spans="1:15" x14ac:dyDescent="0.25">
      <c r="A5" s="13">
        <v>3</v>
      </c>
      <c r="B5" s="13" t="s">
        <v>28</v>
      </c>
      <c r="C5" s="13">
        <v>23</v>
      </c>
      <c r="D5" s="15">
        <f t="shared" si="0"/>
        <v>15.936521766999999</v>
      </c>
      <c r="E5" s="14">
        <f t="shared" si="1"/>
        <v>11.936521766999999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135</v>
      </c>
      <c r="M5" s="13">
        <v>435729</v>
      </c>
      <c r="N5" s="13">
        <v>1725905</v>
      </c>
      <c r="O5" s="13"/>
    </row>
    <row r="6" spans="1:15" x14ac:dyDescent="0.25">
      <c r="A6" s="13">
        <v>4</v>
      </c>
      <c r="B6" s="13" t="s">
        <v>28</v>
      </c>
      <c r="C6" s="13">
        <v>59</v>
      </c>
      <c r="D6" s="15">
        <f t="shared" si="0"/>
        <v>29.633274186999998</v>
      </c>
      <c r="E6" s="14">
        <f t="shared" si="1"/>
        <v>25.633274186999998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135</v>
      </c>
      <c r="M6" s="13">
        <v>435729</v>
      </c>
      <c r="N6" s="13">
        <v>1725905</v>
      </c>
      <c r="O6" s="13"/>
    </row>
    <row r="7" spans="1:15" x14ac:dyDescent="0.25">
      <c r="A7" s="13">
        <v>5</v>
      </c>
      <c r="B7" s="13" t="s">
        <v>28</v>
      </c>
      <c r="C7" s="13">
        <v>13</v>
      </c>
      <c r="D7" s="15">
        <f t="shared" si="0"/>
        <v>11.358967117000001</v>
      </c>
      <c r="E7" s="14">
        <f t="shared" si="1"/>
        <v>7.3589671170000006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135</v>
      </c>
      <c r="M7" s="13">
        <v>435729</v>
      </c>
      <c r="N7" s="13">
        <v>1725905</v>
      </c>
      <c r="O7" s="13"/>
    </row>
    <row r="8" spans="1:15" x14ac:dyDescent="0.25">
      <c r="A8" s="13">
        <v>6</v>
      </c>
      <c r="B8" s="13" t="s">
        <v>28</v>
      </c>
      <c r="C8" s="13">
        <v>14.8</v>
      </c>
      <c r="D8" s="15">
        <f t="shared" si="0"/>
        <v>12.207727001200002</v>
      </c>
      <c r="E8" s="14">
        <f t="shared" si="1"/>
        <v>8.2077270012000021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135</v>
      </c>
      <c r="M8" s="13">
        <v>435729</v>
      </c>
      <c r="N8" s="13">
        <v>1725905</v>
      </c>
      <c r="O8" s="13"/>
    </row>
    <row r="9" spans="1:15" x14ac:dyDescent="0.25">
      <c r="A9" s="13">
        <v>7</v>
      </c>
      <c r="B9" s="13" t="s">
        <v>28</v>
      </c>
      <c r="C9" s="13">
        <v>17.5</v>
      </c>
      <c r="D9" s="15">
        <f t="shared" si="0"/>
        <v>13.4604521545</v>
      </c>
      <c r="E9" s="14">
        <f t="shared" si="1"/>
        <v>9.4604521545000004</v>
      </c>
      <c r="F9" s="13" t="s">
        <v>17</v>
      </c>
      <c r="G9" s="13"/>
      <c r="H9" s="13" t="s">
        <v>18</v>
      </c>
      <c r="I9" s="13" t="s">
        <v>78</v>
      </c>
      <c r="J9" s="4">
        <v>40716</v>
      </c>
      <c r="K9" s="13"/>
      <c r="L9" s="13">
        <v>135</v>
      </c>
      <c r="M9" s="13">
        <v>435729</v>
      </c>
      <c r="N9" s="13">
        <v>1725905</v>
      </c>
      <c r="O9" s="13"/>
    </row>
    <row r="10" spans="1:15" x14ac:dyDescent="0.25">
      <c r="A10" s="13">
        <v>8</v>
      </c>
      <c r="B10" s="13" t="s">
        <v>28</v>
      </c>
      <c r="C10" s="13">
        <v>20</v>
      </c>
      <c r="D10" s="15">
        <f t="shared" si="0"/>
        <v>14.598539991999999</v>
      </c>
      <c r="E10" s="14">
        <f t="shared" si="1"/>
        <v>10.598539991999999</v>
      </c>
      <c r="F10" s="13" t="s">
        <v>17</v>
      </c>
      <c r="G10" s="13"/>
      <c r="H10" s="13" t="s">
        <v>18</v>
      </c>
      <c r="I10" s="13" t="s">
        <v>78</v>
      </c>
      <c r="J10" s="4">
        <v>40716</v>
      </c>
      <c r="K10" s="13"/>
      <c r="L10" s="13">
        <v>135</v>
      </c>
      <c r="M10" s="13">
        <v>435729</v>
      </c>
      <c r="N10" s="13">
        <v>1725905</v>
      </c>
      <c r="O10" s="13"/>
    </row>
    <row r="11" spans="1:15" x14ac:dyDescent="0.25">
      <c r="A11" s="13">
        <v>9</v>
      </c>
      <c r="B11" s="13" t="s">
        <v>28</v>
      </c>
      <c r="C11" s="13">
        <v>18.5</v>
      </c>
      <c r="D11" s="15">
        <f t="shared" si="0"/>
        <v>13.9182076195</v>
      </c>
      <c r="E11" s="14">
        <f t="shared" si="1"/>
        <v>9.9182076195000004</v>
      </c>
      <c r="F11" s="13" t="s">
        <v>17</v>
      </c>
      <c r="G11" s="13"/>
      <c r="H11" s="13" t="s">
        <v>18</v>
      </c>
      <c r="I11" s="13" t="s">
        <v>78</v>
      </c>
      <c r="J11" s="4">
        <v>40716</v>
      </c>
      <c r="K11" s="13"/>
      <c r="L11" s="13">
        <v>135</v>
      </c>
      <c r="M11" s="13">
        <v>435729</v>
      </c>
      <c r="N11" s="13">
        <v>1725905</v>
      </c>
      <c r="O11" s="13"/>
    </row>
    <row r="12" spans="1:15" x14ac:dyDescent="0.25">
      <c r="A12" s="13">
        <v>10</v>
      </c>
      <c r="B12" s="13" t="s">
        <v>28</v>
      </c>
      <c r="C12" s="13">
        <v>23</v>
      </c>
      <c r="D12" s="15">
        <f t="shared" si="0"/>
        <v>15.936521766999999</v>
      </c>
      <c r="E12" s="14">
        <f t="shared" si="1"/>
        <v>11.936521766999999</v>
      </c>
      <c r="F12" s="13" t="s">
        <v>17</v>
      </c>
      <c r="G12" s="13"/>
      <c r="H12" s="13" t="s">
        <v>18</v>
      </c>
      <c r="I12" s="13" t="s">
        <v>78</v>
      </c>
      <c r="J12" s="4">
        <v>40716</v>
      </c>
      <c r="K12" s="13"/>
      <c r="L12" s="13">
        <v>135</v>
      </c>
      <c r="M12" s="13">
        <v>435729</v>
      </c>
      <c r="N12" s="13">
        <v>1725905</v>
      </c>
      <c r="O12" s="13"/>
    </row>
    <row r="13" spans="1:15" x14ac:dyDescent="0.25">
      <c r="A13" s="13">
        <v>11</v>
      </c>
      <c r="B13" s="13" t="s">
        <v>28</v>
      </c>
      <c r="C13" s="13">
        <v>10.5</v>
      </c>
      <c r="D13" s="15">
        <f t="shared" si="0"/>
        <v>10.162071579499999</v>
      </c>
      <c r="E13" s="14">
        <f t="shared" si="1"/>
        <v>6.1620715794999992</v>
      </c>
      <c r="F13" s="13" t="s">
        <v>17</v>
      </c>
      <c r="G13" s="13"/>
      <c r="H13" s="13" t="s">
        <v>18</v>
      </c>
      <c r="I13" s="13" t="s">
        <v>78</v>
      </c>
      <c r="J13" s="4">
        <v>40716</v>
      </c>
      <c r="K13" s="13"/>
      <c r="L13" s="13">
        <v>135</v>
      </c>
      <c r="M13" s="13">
        <v>435729</v>
      </c>
      <c r="N13" s="13">
        <v>1725905</v>
      </c>
      <c r="O13" s="13"/>
    </row>
    <row r="14" spans="1:15" x14ac:dyDescent="0.25">
      <c r="A14" s="13">
        <v>12</v>
      </c>
      <c r="B14" s="13" t="s">
        <v>28</v>
      </c>
      <c r="C14" s="13">
        <v>22</v>
      </c>
      <c r="D14" s="15">
        <f t="shared" si="0"/>
        <v>15.493888281999997</v>
      </c>
      <c r="E14" s="14">
        <f t="shared" si="1"/>
        <v>11.493888281999997</v>
      </c>
      <c r="F14" s="13" t="s">
        <v>17</v>
      </c>
      <c r="G14" s="13"/>
      <c r="H14" s="13" t="s">
        <v>18</v>
      </c>
      <c r="I14" s="13" t="s">
        <v>78</v>
      </c>
      <c r="J14" s="4">
        <v>40716</v>
      </c>
      <c r="K14" s="13"/>
      <c r="L14" s="13">
        <v>135</v>
      </c>
      <c r="M14" s="13">
        <v>435729</v>
      </c>
      <c r="N14" s="13">
        <v>1725905</v>
      </c>
      <c r="O14" s="13"/>
    </row>
    <row r="15" spans="1:15" x14ac:dyDescent="0.25">
      <c r="A15" s="13">
        <v>13</v>
      </c>
      <c r="B15" s="13" t="s">
        <v>28</v>
      </c>
      <c r="C15" s="13">
        <v>19.5</v>
      </c>
      <c r="D15" s="15">
        <f t="shared" si="0"/>
        <v>14.372602644500001</v>
      </c>
      <c r="E15" s="14">
        <f t="shared" si="1"/>
        <v>10.372602644500001</v>
      </c>
      <c r="F15" s="13" t="s">
        <v>17</v>
      </c>
      <c r="G15" s="13"/>
      <c r="H15" s="13" t="s">
        <v>18</v>
      </c>
      <c r="I15" s="13" t="s">
        <v>78</v>
      </c>
      <c r="J15" s="4">
        <v>40716</v>
      </c>
      <c r="K15" s="13"/>
      <c r="L15" s="13">
        <v>135</v>
      </c>
      <c r="M15" s="13">
        <v>435729</v>
      </c>
      <c r="N15" s="13">
        <v>1725905</v>
      </c>
      <c r="O15" s="13"/>
    </row>
    <row r="16" spans="1:15" x14ac:dyDescent="0.25">
      <c r="A16" s="13">
        <v>14</v>
      </c>
      <c r="B16" s="13" t="s">
        <v>28</v>
      </c>
      <c r="C16" s="13">
        <v>23</v>
      </c>
      <c r="D16" s="15">
        <f t="shared" si="0"/>
        <v>15.936521766999999</v>
      </c>
      <c r="E16" s="14">
        <f t="shared" si="1"/>
        <v>11.936521766999999</v>
      </c>
      <c r="F16" s="13" t="s">
        <v>17</v>
      </c>
      <c r="G16" s="13"/>
      <c r="H16" s="13" t="s">
        <v>18</v>
      </c>
      <c r="I16" s="13" t="s">
        <v>78</v>
      </c>
      <c r="J16" s="4">
        <v>40716</v>
      </c>
      <c r="K16" s="13"/>
      <c r="L16" s="13">
        <v>135</v>
      </c>
      <c r="M16" s="13">
        <v>435729</v>
      </c>
      <c r="N16" s="13">
        <v>1725905</v>
      </c>
      <c r="O16" s="13"/>
    </row>
    <row r="17" spans="1:15" x14ac:dyDescent="0.25">
      <c r="A17" s="13">
        <v>15</v>
      </c>
      <c r="B17" s="13" t="s">
        <v>28</v>
      </c>
      <c r="C17" s="7">
        <v>14</v>
      </c>
      <c r="D17" s="15">
        <f t="shared" si="0"/>
        <v>11.831844562000001</v>
      </c>
      <c r="E17" s="14">
        <f t="shared" si="1"/>
        <v>7.8318445620000006</v>
      </c>
      <c r="F17" s="13" t="s">
        <v>17</v>
      </c>
      <c r="G17" s="13"/>
      <c r="H17" s="13" t="s">
        <v>18</v>
      </c>
      <c r="I17" s="13" t="s">
        <v>78</v>
      </c>
      <c r="J17" s="4">
        <v>40716</v>
      </c>
      <c r="K17" s="13"/>
      <c r="L17" s="13">
        <v>135</v>
      </c>
      <c r="M17" s="13">
        <v>435729</v>
      </c>
      <c r="N17" s="13">
        <v>1725905</v>
      </c>
      <c r="O17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sqref="A1:O8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16</v>
      </c>
      <c r="C3" s="13">
        <v>33.700000000000003</v>
      </c>
      <c r="D3" s="15">
        <f>(4.905760292)+(0.518243385*C3)+(-0.00168022*(C3^2))</f>
        <v>20.462353314700003</v>
      </c>
      <c r="E3" s="14">
        <f>D3-4</f>
        <v>16.462353314700003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136</v>
      </c>
      <c r="M3" s="13">
        <v>435886</v>
      </c>
      <c r="N3" s="13">
        <v>1726175</v>
      </c>
      <c r="O3" s="13"/>
    </row>
    <row r="4" spans="1:15" x14ac:dyDescent="0.25">
      <c r="A4" s="13">
        <v>2</v>
      </c>
      <c r="B4" s="13" t="s">
        <v>28</v>
      </c>
      <c r="C4" s="13">
        <v>47</v>
      </c>
      <c r="D4" s="15">
        <f t="shared" ref="D4:D10" si="0">(4.905760292)+(0.518243385*C4)+(-0.00168022*(C4^2))</f>
        <v>25.551593406999999</v>
      </c>
      <c r="E4" s="14">
        <f t="shared" ref="E4:E10" si="1">D4-4</f>
        <v>21.551593406999999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136</v>
      </c>
      <c r="M4" s="13">
        <v>435886</v>
      </c>
      <c r="N4" s="13">
        <v>1726175</v>
      </c>
      <c r="O4" s="13"/>
    </row>
    <row r="5" spans="1:15" x14ac:dyDescent="0.25">
      <c r="A5" s="13">
        <v>3</v>
      </c>
      <c r="B5" s="13" t="s">
        <v>28</v>
      </c>
      <c r="C5" s="13">
        <v>22.5</v>
      </c>
      <c r="D5" s="15">
        <f t="shared" si="0"/>
        <v>15.715625079500001</v>
      </c>
      <c r="E5" s="14">
        <f t="shared" si="1"/>
        <v>11.715625079500001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136</v>
      </c>
      <c r="M5" s="13">
        <v>435886</v>
      </c>
      <c r="N5" s="13">
        <v>1726175</v>
      </c>
      <c r="O5" s="13"/>
    </row>
    <row r="6" spans="1:15" x14ac:dyDescent="0.25">
      <c r="A6" s="13">
        <v>4</v>
      </c>
      <c r="B6" s="13" t="s">
        <v>16</v>
      </c>
      <c r="C6" s="13">
        <v>45.3</v>
      </c>
      <c r="D6" s="15">
        <f t="shared" si="0"/>
        <v>24.934222972699999</v>
      </c>
      <c r="E6" s="14">
        <f t="shared" si="1"/>
        <v>20.934222972699999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136</v>
      </c>
      <c r="M6" s="13">
        <v>435886</v>
      </c>
      <c r="N6" s="13">
        <v>1726175</v>
      </c>
      <c r="O6" s="13"/>
    </row>
    <row r="7" spans="1:15" x14ac:dyDescent="0.25">
      <c r="A7" s="13">
        <v>5</v>
      </c>
      <c r="B7" s="13" t="s">
        <v>16</v>
      </c>
      <c r="C7" s="13">
        <v>114</v>
      </c>
      <c r="D7" s="15">
        <f t="shared" si="0"/>
        <v>42.149367061999996</v>
      </c>
      <c r="E7" s="14">
        <f t="shared" si="1"/>
        <v>38.149367061999996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136</v>
      </c>
      <c r="M7" s="13">
        <v>435886</v>
      </c>
      <c r="N7" s="13">
        <v>1726175</v>
      </c>
      <c r="O7" s="13"/>
    </row>
    <row r="8" spans="1:15" x14ac:dyDescent="0.25">
      <c r="A8" s="13">
        <v>6</v>
      </c>
      <c r="B8" s="13" t="s">
        <v>28</v>
      </c>
      <c r="C8" s="13">
        <v>13</v>
      </c>
      <c r="D8" s="15">
        <f t="shared" si="0"/>
        <v>11.358967117000001</v>
      </c>
      <c r="E8" s="14">
        <f t="shared" si="1"/>
        <v>7.3589671170000006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136</v>
      </c>
      <c r="M8" s="13">
        <v>435886</v>
      </c>
      <c r="N8" s="13">
        <v>1726175</v>
      </c>
      <c r="O8" s="13"/>
    </row>
    <row r="9" spans="1:15" x14ac:dyDescent="0.25">
      <c r="A9" s="13">
        <v>7</v>
      </c>
      <c r="B9" s="13" t="s">
        <v>28</v>
      </c>
      <c r="C9" s="13">
        <v>30.1</v>
      </c>
      <c r="D9" s="15">
        <f t="shared" si="0"/>
        <v>18.982590058300001</v>
      </c>
      <c r="E9" s="14">
        <f t="shared" si="1"/>
        <v>14.982590058300001</v>
      </c>
      <c r="F9" s="13" t="s">
        <v>17</v>
      </c>
      <c r="G9" s="13"/>
      <c r="H9" s="13" t="s">
        <v>18</v>
      </c>
      <c r="I9" s="13" t="s">
        <v>78</v>
      </c>
      <c r="J9" s="4">
        <v>40716</v>
      </c>
      <c r="K9" s="13"/>
      <c r="L9" s="13">
        <v>136</v>
      </c>
      <c r="M9" s="13">
        <v>435886</v>
      </c>
      <c r="N9" s="13">
        <v>1726175</v>
      </c>
      <c r="O9" s="13"/>
    </row>
    <row r="10" spans="1:15" x14ac:dyDescent="0.25">
      <c r="A10" s="13">
        <v>8</v>
      </c>
      <c r="B10" s="13" t="s">
        <v>42</v>
      </c>
      <c r="C10" s="13">
        <v>24</v>
      </c>
      <c r="D10" s="15">
        <f t="shared" si="0"/>
        <v>16.375794812000002</v>
      </c>
      <c r="E10" s="14">
        <f t="shared" si="1"/>
        <v>12.375794812000002</v>
      </c>
      <c r="F10" s="13" t="s">
        <v>17</v>
      </c>
      <c r="G10" s="13"/>
      <c r="H10" s="13" t="s">
        <v>18</v>
      </c>
      <c r="I10" s="13" t="s">
        <v>78</v>
      </c>
      <c r="J10" s="4">
        <v>40716</v>
      </c>
      <c r="K10" s="13"/>
      <c r="L10" s="13">
        <v>136</v>
      </c>
      <c r="M10" s="13">
        <v>435886</v>
      </c>
      <c r="N10" s="13">
        <v>1726175</v>
      </c>
      <c r="O10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5" sqref="H5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42</v>
      </c>
      <c r="C3" s="13">
        <v>22</v>
      </c>
      <c r="D3" s="15">
        <f>(4.905760292)+(0.518243385*C3)+(-0.00168022*(C3^2))</f>
        <v>15.493888281999997</v>
      </c>
      <c r="E3" s="14">
        <f>D3-4</f>
        <v>11.493888281999997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137</v>
      </c>
      <c r="M3" s="13">
        <v>435965</v>
      </c>
      <c r="N3" s="13">
        <v>1726297</v>
      </c>
      <c r="O3" s="13"/>
    </row>
    <row r="4" spans="1:15" x14ac:dyDescent="0.25">
      <c r="A4" s="13">
        <v>2</v>
      </c>
      <c r="B4" s="13" t="s">
        <v>42</v>
      </c>
      <c r="C4" s="13">
        <v>25</v>
      </c>
      <c r="D4" s="15">
        <f t="shared" ref="D4:D8" si="0">(4.905760292)+(0.518243385*C4)+(-0.00168022*(C4^2))</f>
        <v>16.811707417000001</v>
      </c>
      <c r="E4" s="14">
        <f t="shared" ref="E4:E8" si="1">D4-4</f>
        <v>12.811707417000001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137</v>
      </c>
      <c r="M4" s="13">
        <v>435965</v>
      </c>
      <c r="N4" s="13">
        <v>1726297</v>
      </c>
      <c r="O4" s="13"/>
    </row>
    <row r="5" spans="1:15" x14ac:dyDescent="0.25">
      <c r="A5" s="13">
        <v>3</v>
      </c>
      <c r="B5" s="13" t="s">
        <v>42</v>
      </c>
      <c r="C5" s="13">
        <v>32</v>
      </c>
      <c r="D5" s="15">
        <f t="shared" si="0"/>
        <v>19.769003332</v>
      </c>
      <c r="E5" s="14">
        <f t="shared" si="1"/>
        <v>15.769003332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137</v>
      </c>
      <c r="M5" s="13">
        <v>435965</v>
      </c>
      <c r="N5" s="13">
        <v>1726297</v>
      </c>
      <c r="O5" s="13"/>
    </row>
    <row r="6" spans="1:15" x14ac:dyDescent="0.25">
      <c r="A6" s="13">
        <v>4</v>
      </c>
      <c r="B6" s="13" t="s">
        <v>42</v>
      </c>
      <c r="C6" s="13">
        <v>35</v>
      </c>
      <c r="D6" s="15">
        <f t="shared" si="0"/>
        <v>20.986009267</v>
      </c>
      <c r="E6" s="14">
        <f t="shared" si="1"/>
        <v>16.986009267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137</v>
      </c>
      <c r="M6" s="13">
        <v>435965</v>
      </c>
      <c r="N6" s="13">
        <v>1726297</v>
      </c>
      <c r="O6" s="13"/>
    </row>
    <row r="7" spans="1:15" x14ac:dyDescent="0.25">
      <c r="A7" s="13">
        <v>5</v>
      </c>
      <c r="B7" s="13" t="s">
        <v>42</v>
      </c>
      <c r="C7" s="13">
        <v>25</v>
      </c>
      <c r="D7" s="15">
        <f t="shared" si="0"/>
        <v>16.811707417000001</v>
      </c>
      <c r="E7" s="14">
        <f t="shared" si="1"/>
        <v>12.811707417000001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137</v>
      </c>
      <c r="M7" s="13">
        <v>435965</v>
      </c>
      <c r="N7" s="13">
        <v>1726297</v>
      </c>
      <c r="O7" s="13"/>
    </row>
    <row r="8" spans="1:15" x14ac:dyDescent="0.25">
      <c r="A8" s="13">
        <v>6</v>
      </c>
      <c r="B8" s="13" t="s">
        <v>22</v>
      </c>
      <c r="C8" s="13">
        <v>30</v>
      </c>
      <c r="D8" s="15">
        <f t="shared" si="0"/>
        <v>18.940863841999999</v>
      </c>
      <c r="E8" s="14">
        <f t="shared" si="1"/>
        <v>14.940863841999999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137</v>
      </c>
      <c r="M8" s="13">
        <v>435965</v>
      </c>
      <c r="N8" s="13">
        <v>1726297</v>
      </c>
      <c r="O8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O9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28</v>
      </c>
      <c r="C3" s="13">
        <v>17</v>
      </c>
      <c r="D3" s="15">
        <f>(4.905760292)+(0.518243385*C3)+(-0.00168022*(C3^2))</f>
        <v>13.230314257</v>
      </c>
      <c r="E3" s="14">
        <f>D3-4</f>
        <v>9.2303142569999999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138</v>
      </c>
      <c r="M3" s="13">
        <v>436080</v>
      </c>
      <c r="N3" s="13">
        <v>1726452</v>
      </c>
      <c r="O3" s="13"/>
    </row>
    <row r="4" spans="1:15" x14ac:dyDescent="0.25">
      <c r="A4" s="13">
        <v>2</v>
      </c>
      <c r="B4" s="13" t="s">
        <v>28</v>
      </c>
      <c r="C4" s="13">
        <v>10</v>
      </c>
      <c r="D4" s="15">
        <f t="shared" ref="D4:D12" si="0">(4.905760292)+(0.518243385*C4)+(-0.00168022*(C4^2))</f>
        <v>9.9201721419999984</v>
      </c>
      <c r="E4" s="14">
        <f t="shared" ref="E4:E12" si="1">D4-4</f>
        <v>5.9201721419999984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138</v>
      </c>
      <c r="M4" s="13">
        <v>436080</v>
      </c>
      <c r="N4" s="13">
        <v>1726452</v>
      </c>
      <c r="O4" s="13"/>
    </row>
    <row r="5" spans="1:15" x14ac:dyDescent="0.25">
      <c r="A5" s="13">
        <v>3</v>
      </c>
      <c r="B5" s="13" t="s">
        <v>28</v>
      </c>
      <c r="C5" s="13">
        <v>10.5</v>
      </c>
      <c r="D5" s="15">
        <f t="shared" si="0"/>
        <v>10.162071579499999</v>
      </c>
      <c r="E5" s="14">
        <f t="shared" si="1"/>
        <v>6.1620715794999992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138</v>
      </c>
      <c r="M5" s="13">
        <v>436080</v>
      </c>
      <c r="N5" s="13">
        <v>1726452</v>
      </c>
      <c r="O5" s="13"/>
    </row>
    <row r="6" spans="1:15" x14ac:dyDescent="0.25">
      <c r="A6" s="13">
        <v>4</v>
      </c>
      <c r="B6" s="13" t="s">
        <v>28</v>
      </c>
      <c r="C6" s="13">
        <v>35</v>
      </c>
      <c r="D6" s="15">
        <f t="shared" si="0"/>
        <v>20.986009267</v>
      </c>
      <c r="E6" s="14">
        <f t="shared" si="1"/>
        <v>16.986009267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138</v>
      </c>
      <c r="M6" s="13">
        <v>436080</v>
      </c>
      <c r="N6" s="13">
        <v>1726452</v>
      </c>
      <c r="O6" s="13"/>
    </row>
    <row r="7" spans="1:15" x14ac:dyDescent="0.25">
      <c r="A7" s="13">
        <v>5</v>
      </c>
      <c r="B7" s="13" t="s">
        <v>28</v>
      </c>
      <c r="C7" s="13">
        <v>20.3</v>
      </c>
      <c r="D7" s="15">
        <f t="shared" si="0"/>
        <v>14.733699147699999</v>
      </c>
      <c r="E7" s="14">
        <f t="shared" si="1"/>
        <v>10.733699147699999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138</v>
      </c>
      <c r="M7" s="13">
        <v>436080</v>
      </c>
      <c r="N7" s="13">
        <v>1726452</v>
      </c>
      <c r="O7" s="13"/>
    </row>
    <row r="8" spans="1:15" x14ac:dyDescent="0.25">
      <c r="A8" s="13">
        <v>6</v>
      </c>
      <c r="B8" s="13" t="s">
        <v>28</v>
      </c>
      <c r="C8" s="13">
        <v>13</v>
      </c>
      <c r="D8" s="15">
        <f t="shared" si="0"/>
        <v>11.358967117000001</v>
      </c>
      <c r="E8" s="14">
        <f t="shared" si="1"/>
        <v>7.3589671170000006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138</v>
      </c>
      <c r="M8" s="13">
        <v>436080</v>
      </c>
      <c r="N8" s="13">
        <v>1726452</v>
      </c>
      <c r="O8" s="13"/>
    </row>
    <row r="9" spans="1:15" x14ac:dyDescent="0.25">
      <c r="A9" s="13">
        <v>7</v>
      </c>
      <c r="B9" s="13" t="s">
        <v>28</v>
      </c>
      <c r="C9" s="13">
        <v>16.5</v>
      </c>
      <c r="D9" s="15">
        <f t="shared" si="0"/>
        <v>12.999336249500001</v>
      </c>
      <c r="E9" s="14">
        <f t="shared" si="1"/>
        <v>8.9993362495000007</v>
      </c>
      <c r="F9" s="13" t="s">
        <v>17</v>
      </c>
      <c r="G9" s="13"/>
      <c r="H9" s="13" t="s">
        <v>18</v>
      </c>
      <c r="I9" s="13" t="s">
        <v>78</v>
      </c>
      <c r="J9" s="4">
        <v>40716</v>
      </c>
      <c r="K9" s="13"/>
      <c r="L9" s="13">
        <v>138</v>
      </c>
      <c r="M9" s="13">
        <v>436080</v>
      </c>
      <c r="N9" s="13">
        <v>1726452</v>
      </c>
      <c r="O9" s="13"/>
    </row>
    <row r="10" spans="1:15" x14ac:dyDescent="0.25">
      <c r="A10" s="13">
        <v>8</v>
      </c>
      <c r="B10" s="13" t="s">
        <v>28</v>
      </c>
      <c r="C10" s="13">
        <v>28</v>
      </c>
      <c r="D10" s="15">
        <f t="shared" si="0"/>
        <v>18.099282592000002</v>
      </c>
      <c r="E10" s="14">
        <f t="shared" si="1"/>
        <v>14.099282592000002</v>
      </c>
      <c r="F10" s="13" t="s">
        <v>17</v>
      </c>
      <c r="G10" s="13"/>
      <c r="H10" s="13" t="s">
        <v>18</v>
      </c>
      <c r="I10" s="13" t="s">
        <v>78</v>
      </c>
      <c r="J10" s="4">
        <v>40716</v>
      </c>
      <c r="K10" s="13"/>
      <c r="L10" s="13">
        <v>138</v>
      </c>
      <c r="M10" s="13">
        <v>436080</v>
      </c>
      <c r="N10" s="13">
        <v>1726452</v>
      </c>
      <c r="O10" s="13"/>
    </row>
    <row r="11" spans="1:15" x14ac:dyDescent="0.25">
      <c r="A11" s="13">
        <v>9</v>
      </c>
      <c r="B11" s="13" t="s">
        <v>28</v>
      </c>
      <c r="C11" s="13">
        <v>10</v>
      </c>
      <c r="D11" s="15">
        <f t="shared" si="0"/>
        <v>9.9201721419999984</v>
      </c>
      <c r="E11" s="14">
        <f t="shared" si="1"/>
        <v>5.9201721419999984</v>
      </c>
      <c r="F11" s="13" t="s">
        <v>17</v>
      </c>
      <c r="G11" s="13"/>
      <c r="H11" s="13" t="s">
        <v>18</v>
      </c>
      <c r="I11" s="13" t="s">
        <v>78</v>
      </c>
      <c r="J11" s="4">
        <v>40716</v>
      </c>
      <c r="K11" s="13"/>
      <c r="L11" s="13">
        <v>138</v>
      </c>
      <c r="M11" s="13">
        <v>436080</v>
      </c>
      <c r="N11" s="13">
        <v>1726452</v>
      </c>
      <c r="O11" s="13"/>
    </row>
    <row r="12" spans="1:15" x14ac:dyDescent="0.25">
      <c r="A12" s="13">
        <v>10</v>
      </c>
      <c r="B12" s="13" t="s">
        <v>28</v>
      </c>
      <c r="C12" s="13">
        <v>14.4</v>
      </c>
      <c r="D12" s="15">
        <f t="shared" si="0"/>
        <v>12.0200546168</v>
      </c>
      <c r="E12" s="14">
        <f t="shared" si="1"/>
        <v>8.0200546167999995</v>
      </c>
      <c r="F12" s="13" t="s">
        <v>17</v>
      </c>
      <c r="G12" s="13"/>
      <c r="H12" s="13" t="s">
        <v>18</v>
      </c>
      <c r="I12" s="13" t="s">
        <v>78</v>
      </c>
      <c r="J12" s="4">
        <v>40716</v>
      </c>
      <c r="K12" s="13"/>
      <c r="L12" s="13">
        <v>138</v>
      </c>
      <c r="M12" s="13">
        <v>436080</v>
      </c>
      <c r="N12" s="13">
        <v>1726452</v>
      </c>
      <c r="O12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sqref="A1:O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28</v>
      </c>
      <c r="C3" s="13">
        <v>20.399999999999999</v>
      </c>
      <c r="D3" s="15">
        <f>(4.905760292)+(0.518243385*C3)+(-0.00168022*(C3^2))</f>
        <v>14.778684990799999</v>
      </c>
      <c r="E3" s="14">
        <f>D3-4</f>
        <v>10.778684990799999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139</v>
      </c>
      <c r="M3" s="13">
        <v>436127</v>
      </c>
      <c r="N3" s="13">
        <v>1726619</v>
      </c>
      <c r="O3" s="13"/>
    </row>
    <row r="4" spans="1:15" x14ac:dyDescent="0.25">
      <c r="A4" s="13">
        <v>2</v>
      </c>
      <c r="B4" s="13" t="s">
        <v>28</v>
      </c>
      <c r="C4" s="13">
        <v>20</v>
      </c>
      <c r="D4" s="15">
        <f t="shared" ref="D4:D11" si="0">(4.905760292)+(0.518243385*C4)+(-0.00168022*(C4^2))</f>
        <v>14.598539991999999</v>
      </c>
      <c r="E4" s="14">
        <f t="shared" ref="E4:E11" si="1">D4-4</f>
        <v>10.598539991999999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139</v>
      </c>
      <c r="M4" s="13">
        <v>436127</v>
      </c>
      <c r="N4" s="13">
        <v>1726619</v>
      </c>
      <c r="O4" s="13"/>
    </row>
    <row r="5" spans="1:15" x14ac:dyDescent="0.25">
      <c r="A5" s="13">
        <v>3</v>
      </c>
      <c r="B5" s="13" t="s">
        <v>26</v>
      </c>
      <c r="C5" s="13">
        <v>32.5</v>
      </c>
      <c r="D5" s="15">
        <f t="shared" si="0"/>
        <v>19.9739379295</v>
      </c>
      <c r="E5" s="14">
        <f t="shared" si="1"/>
        <v>15.9739379295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139</v>
      </c>
      <c r="M5" s="13">
        <v>436127</v>
      </c>
      <c r="N5" s="13">
        <v>1726619</v>
      </c>
      <c r="O5" s="13"/>
    </row>
    <row r="6" spans="1:15" x14ac:dyDescent="0.25">
      <c r="A6" s="13">
        <v>4</v>
      </c>
      <c r="B6" s="13" t="s">
        <v>26</v>
      </c>
      <c r="C6" s="13">
        <v>14.4</v>
      </c>
      <c r="D6" s="15">
        <f t="shared" si="0"/>
        <v>12.0200546168</v>
      </c>
      <c r="E6" s="14">
        <f t="shared" si="1"/>
        <v>8.0200546167999995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139</v>
      </c>
      <c r="M6" s="13">
        <v>436127</v>
      </c>
      <c r="N6" s="13">
        <v>1726619</v>
      </c>
      <c r="O6" s="13"/>
    </row>
    <row r="7" spans="1:15" x14ac:dyDescent="0.25">
      <c r="A7" s="13">
        <v>5</v>
      </c>
      <c r="B7" s="13" t="s">
        <v>28</v>
      </c>
      <c r="C7" s="13">
        <v>24</v>
      </c>
      <c r="D7" s="15">
        <f t="shared" si="0"/>
        <v>16.375794812000002</v>
      </c>
      <c r="E7" s="14">
        <f t="shared" si="1"/>
        <v>12.375794812000002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139</v>
      </c>
      <c r="M7" s="13">
        <v>436127</v>
      </c>
      <c r="N7" s="13">
        <v>1726619</v>
      </c>
      <c r="O7" s="13"/>
    </row>
    <row r="8" spans="1:15" x14ac:dyDescent="0.25">
      <c r="A8" s="13">
        <v>6</v>
      </c>
      <c r="B8" s="13" t="s">
        <v>26</v>
      </c>
      <c r="C8" s="13">
        <v>112</v>
      </c>
      <c r="D8" s="15">
        <f t="shared" si="0"/>
        <v>41.872339732</v>
      </c>
      <c r="E8" s="14">
        <f t="shared" si="1"/>
        <v>37.872339732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139</v>
      </c>
      <c r="M8" s="13">
        <v>436127</v>
      </c>
      <c r="N8" s="13">
        <v>1726619</v>
      </c>
      <c r="O8" s="13"/>
    </row>
    <row r="9" spans="1:15" x14ac:dyDescent="0.25">
      <c r="A9" s="13">
        <v>7</v>
      </c>
      <c r="B9" s="13" t="s">
        <v>26</v>
      </c>
      <c r="C9" s="13">
        <v>14.4</v>
      </c>
      <c r="D9" s="15">
        <f t="shared" si="0"/>
        <v>12.0200546168</v>
      </c>
      <c r="E9" s="14">
        <f t="shared" si="1"/>
        <v>8.0200546167999995</v>
      </c>
      <c r="F9" s="13" t="s">
        <v>17</v>
      </c>
      <c r="G9" s="13"/>
      <c r="H9" s="13" t="s">
        <v>18</v>
      </c>
      <c r="I9" s="13" t="s">
        <v>78</v>
      </c>
      <c r="J9" s="4">
        <v>40716</v>
      </c>
      <c r="K9" s="13"/>
      <c r="L9" s="13">
        <v>139</v>
      </c>
      <c r="M9" s="13">
        <v>436127</v>
      </c>
      <c r="N9" s="13">
        <v>1726619</v>
      </c>
      <c r="O9" s="13"/>
    </row>
    <row r="10" spans="1:15" x14ac:dyDescent="0.25">
      <c r="A10" s="13">
        <v>8</v>
      </c>
      <c r="B10" s="13" t="s">
        <v>28</v>
      </c>
      <c r="C10" s="13">
        <v>17</v>
      </c>
      <c r="D10" s="15">
        <f t="shared" si="0"/>
        <v>13.230314257</v>
      </c>
      <c r="E10" s="14">
        <f t="shared" si="1"/>
        <v>9.2303142569999999</v>
      </c>
      <c r="F10" s="13" t="s">
        <v>17</v>
      </c>
      <c r="G10" s="13"/>
      <c r="H10" s="13" t="s">
        <v>18</v>
      </c>
      <c r="I10" s="13" t="s">
        <v>78</v>
      </c>
      <c r="J10" s="4">
        <v>40716</v>
      </c>
      <c r="K10" s="13"/>
      <c r="L10" s="13">
        <v>139</v>
      </c>
      <c r="M10" s="13">
        <v>436127</v>
      </c>
      <c r="N10" s="13">
        <v>1726619</v>
      </c>
      <c r="O10" s="13"/>
    </row>
    <row r="11" spans="1:15" x14ac:dyDescent="0.25">
      <c r="A11" s="13">
        <v>9</v>
      </c>
      <c r="B11" s="13" t="s">
        <v>28</v>
      </c>
      <c r="C11" s="13">
        <v>21.6</v>
      </c>
      <c r="D11" s="15">
        <f t="shared" si="0"/>
        <v>15.315893964799999</v>
      </c>
      <c r="E11" s="14">
        <f t="shared" si="1"/>
        <v>11.315893964799999</v>
      </c>
      <c r="F11" s="13" t="s">
        <v>17</v>
      </c>
      <c r="G11" s="13"/>
      <c r="H11" s="13" t="s">
        <v>18</v>
      </c>
      <c r="I11" s="13" t="s">
        <v>78</v>
      </c>
      <c r="J11" s="4">
        <v>40716</v>
      </c>
      <c r="K11" s="13"/>
      <c r="L11" s="13">
        <v>139</v>
      </c>
      <c r="M11" s="13">
        <v>436127</v>
      </c>
      <c r="N11" s="13">
        <v>1726619</v>
      </c>
      <c r="O11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C3" sqref="C3:D15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26</v>
      </c>
      <c r="C3" s="3">
        <v>26</v>
      </c>
      <c r="D3" s="3">
        <v>16</v>
      </c>
      <c r="E3" s="5">
        <v>15</v>
      </c>
      <c r="F3" s="3" t="s">
        <v>17</v>
      </c>
      <c r="G3" s="6"/>
      <c r="H3" s="3" t="s">
        <v>18</v>
      </c>
      <c r="I3" s="3" t="s">
        <v>19</v>
      </c>
      <c r="J3" s="4">
        <v>40688</v>
      </c>
      <c r="K3" s="3"/>
      <c r="L3" s="3">
        <v>6</v>
      </c>
      <c r="M3" s="3">
        <v>458927</v>
      </c>
      <c r="N3" s="3">
        <v>1712967</v>
      </c>
      <c r="O3" s="3"/>
    </row>
    <row r="4" spans="1:15" x14ac:dyDescent="0.25">
      <c r="A4" s="3">
        <v>2</v>
      </c>
      <c r="B4" s="3" t="s">
        <v>26</v>
      </c>
      <c r="C4" s="3">
        <v>28</v>
      </c>
      <c r="D4" s="3">
        <v>17</v>
      </c>
      <c r="E4" s="3">
        <v>12</v>
      </c>
      <c r="F4" s="3" t="s">
        <v>17</v>
      </c>
      <c r="G4" s="3"/>
      <c r="H4" s="3" t="s">
        <v>18</v>
      </c>
      <c r="I4" s="3" t="s">
        <v>19</v>
      </c>
      <c r="J4" s="4">
        <v>40688</v>
      </c>
      <c r="K4" s="3"/>
      <c r="L4" s="3">
        <v>6</v>
      </c>
      <c r="M4" s="3">
        <v>458927</v>
      </c>
      <c r="N4" s="3">
        <v>1712967</v>
      </c>
      <c r="O4" s="3"/>
    </row>
    <row r="5" spans="1:15" x14ac:dyDescent="0.25">
      <c r="A5" s="3">
        <v>3</v>
      </c>
      <c r="B5" s="3" t="s">
        <v>26</v>
      </c>
      <c r="C5" s="3">
        <v>18</v>
      </c>
      <c r="D5" s="3">
        <v>10</v>
      </c>
      <c r="E5" s="3">
        <v>8</v>
      </c>
      <c r="F5" s="3" t="s">
        <v>17</v>
      </c>
      <c r="G5" s="3"/>
      <c r="H5" s="3" t="s">
        <v>18</v>
      </c>
      <c r="I5" s="3" t="s">
        <v>19</v>
      </c>
      <c r="J5" s="4">
        <v>40688</v>
      </c>
      <c r="K5" s="3"/>
      <c r="L5" s="3">
        <v>6</v>
      </c>
      <c r="M5" s="3">
        <v>458927</v>
      </c>
      <c r="N5" s="3">
        <v>1712967</v>
      </c>
      <c r="O5" s="3"/>
    </row>
    <row r="6" spans="1:15" x14ac:dyDescent="0.25">
      <c r="A6" s="3">
        <v>4</v>
      </c>
      <c r="B6" s="3" t="s">
        <v>26</v>
      </c>
      <c r="C6" s="3">
        <v>22</v>
      </c>
      <c r="D6" s="3">
        <v>11</v>
      </c>
      <c r="E6" s="3">
        <v>9</v>
      </c>
      <c r="F6" s="3" t="s">
        <v>17</v>
      </c>
      <c r="G6" s="3"/>
      <c r="H6" s="3" t="s">
        <v>18</v>
      </c>
      <c r="I6" s="3" t="s">
        <v>19</v>
      </c>
      <c r="J6" s="4">
        <v>40688</v>
      </c>
      <c r="K6" s="3"/>
      <c r="L6" s="3">
        <v>6</v>
      </c>
      <c r="M6" s="3">
        <v>458927</v>
      </c>
      <c r="N6" s="3">
        <v>1712967</v>
      </c>
      <c r="O6" s="3"/>
    </row>
    <row r="7" spans="1:15" x14ac:dyDescent="0.25">
      <c r="A7" s="3">
        <v>5</v>
      </c>
      <c r="B7" s="3" t="s">
        <v>27</v>
      </c>
      <c r="C7" s="3">
        <v>57</v>
      </c>
      <c r="D7" s="3">
        <v>30</v>
      </c>
      <c r="E7" s="3">
        <v>27</v>
      </c>
      <c r="F7" s="3" t="s">
        <v>17</v>
      </c>
      <c r="G7" s="3"/>
      <c r="H7" s="3" t="s">
        <v>18</v>
      </c>
      <c r="I7" s="3" t="s">
        <v>19</v>
      </c>
      <c r="J7" s="4">
        <v>40688</v>
      </c>
      <c r="K7" s="3"/>
      <c r="L7" s="3">
        <v>6</v>
      </c>
      <c r="M7" s="3">
        <v>458927</v>
      </c>
      <c r="N7" s="3">
        <v>1712967</v>
      </c>
      <c r="O7" s="3"/>
    </row>
    <row r="8" spans="1:15" x14ac:dyDescent="0.25">
      <c r="A8" s="3">
        <v>6</v>
      </c>
      <c r="B8" s="3" t="s">
        <v>27</v>
      </c>
      <c r="C8" s="3">
        <v>40</v>
      </c>
      <c r="D8" s="3">
        <v>25</v>
      </c>
      <c r="E8" s="3">
        <v>23</v>
      </c>
      <c r="F8" s="3" t="s">
        <v>17</v>
      </c>
      <c r="G8" s="3"/>
      <c r="H8" s="3" t="s">
        <v>18</v>
      </c>
      <c r="I8" s="3" t="s">
        <v>19</v>
      </c>
      <c r="J8" s="4">
        <v>40688</v>
      </c>
      <c r="K8" s="3"/>
      <c r="L8" s="3">
        <v>6</v>
      </c>
      <c r="M8" s="3">
        <v>458927</v>
      </c>
      <c r="N8" s="3">
        <v>1712967</v>
      </c>
      <c r="O8" s="3"/>
    </row>
    <row r="9" spans="1:15" x14ac:dyDescent="0.25">
      <c r="A9" s="3">
        <v>7</v>
      </c>
      <c r="B9" s="3" t="s">
        <v>27</v>
      </c>
      <c r="C9" s="3">
        <v>34</v>
      </c>
      <c r="D9" s="3">
        <v>22</v>
      </c>
      <c r="E9" s="3">
        <v>20</v>
      </c>
      <c r="F9" s="3" t="s">
        <v>17</v>
      </c>
      <c r="G9" s="3"/>
      <c r="H9" s="3" t="s">
        <v>18</v>
      </c>
      <c r="I9" s="3" t="s">
        <v>19</v>
      </c>
      <c r="J9" s="4">
        <v>40688</v>
      </c>
      <c r="K9" s="3"/>
      <c r="L9" s="3">
        <v>6</v>
      </c>
      <c r="M9" s="3">
        <v>458927</v>
      </c>
      <c r="N9" s="3">
        <v>1712967</v>
      </c>
      <c r="O9" s="3"/>
    </row>
    <row r="10" spans="1:15" x14ac:dyDescent="0.25">
      <c r="A10" s="3">
        <v>8</v>
      </c>
      <c r="B10" s="3" t="s">
        <v>27</v>
      </c>
      <c r="C10" s="3">
        <v>28</v>
      </c>
      <c r="D10" s="3">
        <v>19</v>
      </c>
      <c r="E10" s="3">
        <v>15</v>
      </c>
      <c r="F10" s="3" t="s">
        <v>17</v>
      </c>
      <c r="G10" s="3"/>
      <c r="H10" s="3" t="s">
        <v>18</v>
      </c>
      <c r="I10" s="3" t="s">
        <v>19</v>
      </c>
      <c r="J10" s="4">
        <v>40688</v>
      </c>
      <c r="K10" s="3"/>
      <c r="L10" s="3">
        <v>6</v>
      </c>
      <c r="M10" s="3">
        <v>458927</v>
      </c>
      <c r="N10" s="3">
        <v>1712967</v>
      </c>
      <c r="O10" s="3"/>
    </row>
    <row r="11" spans="1:15" x14ac:dyDescent="0.25">
      <c r="A11" s="3">
        <v>9</v>
      </c>
      <c r="B11" s="3" t="s">
        <v>27</v>
      </c>
      <c r="C11" s="3">
        <v>52</v>
      </c>
      <c r="D11" s="3">
        <v>28</v>
      </c>
      <c r="E11" s="3">
        <v>25</v>
      </c>
      <c r="F11" s="3" t="s">
        <v>17</v>
      </c>
      <c r="G11" s="3"/>
      <c r="H11" s="3" t="s">
        <v>18</v>
      </c>
      <c r="I11" s="3" t="s">
        <v>19</v>
      </c>
      <c r="J11" s="4">
        <v>40688</v>
      </c>
      <c r="K11" s="3"/>
      <c r="L11" s="3">
        <v>6</v>
      </c>
      <c r="M11" s="3">
        <v>458927</v>
      </c>
      <c r="N11" s="3">
        <v>1712967</v>
      </c>
      <c r="O11" s="3"/>
    </row>
    <row r="12" spans="1:15" x14ac:dyDescent="0.25">
      <c r="A12" s="3">
        <v>10</v>
      </c>
      <c r="B12" s="3" t="s">
        <v>26</v>
      </c>
      <c r="C12" s="3">
        <v>26</v>
      </c>
      <c r="D12" s="3">
        <v>16</v>
      </c>
      <c r="E12" s="3">
        <v>15</v>
      </c>
      <c r="F12" s="3" t="s">
        <v>17</v>
      </c>
      <c r="G12" s="3"/>
      <c r="H12" s="3" t="s">
        <v>18</v>
      </c>
      <c r="I12" s="3" t="s">
        <v>19</v>
      </c>
      <c r="J12" s="4">
        <v>40688</v>
      </c>
      <c r="K12" s="3"/>
      <c r="L12" s="3">
        <v>6</v>
      </c>
      <c r="M12" s="3">
        <v>458927</v>
      </c>
      <c r="N12" s="3">
        <v>1712967</v>
      </c>
      <c r="O12" s="3"/>
    </row>
    <row r="13" spans="1:15" x14ac:dyDescent="0.25">
      <c r="A13" s="3">
        <v>11</v>
      </c>
      <c r="B13" s="3" t="s">
        <v>27</v>
      </c>
      <c r="C13" s="3">
        <v>59</v>
      </c>
      <c r="D13" s="3">
        <v>30</v>
      </c>
      <c r="E13" s="3">
        <v>27</v>
      </c>
      <c r="F13" s="3" t="s">
        <v>17</v>
      </c>
      <c r="G13" s="3"/>
      <c r="H13" s="3" t="s">
        <v>18</v>
      </c>
      <c r="I13" s="3" t="s">
        <v>19</v>
      </c>
      <c r="J13" s="4">
        <v>40688</v>
      </c>
      <c r="K13" s="3"/>
      <c r="L13" s="3">
        <v>6</v>
      </c>
      <c r="M13" s="3">
        <v>458927</v>
      </c>
      <c r="N13" s="3">
        <v>1712967</v>
      </c>
      <c r="O13" s="3"/>
    </row>
    <row r="14" spans="1:15" x14ac:dyDescent="0.25">
      <c r="A14" s="3">
        <v>12</v>
      </c>
      <c r="B14" s="3" t="s">
        <v>27</v>
      </c>
      <c r="C14" s="3">
        <v>15</v>
      </c>
      <c r="D14" s="3">
        <v>11</v>
      </c>
      <c r="E14" s="3">
        <v>9</v>
      </c>
      <c r="F14" s="3" t="s">
        <v>17</v>
      </c>
      <c r="G14" s="3"/>
      <c r="H14" s="3" t="s">
        <v>18</v>
      </c>
      <c r="I14" s="3" t="s">
        <v>19</v>
      </c>
      <c r="J14" s="4">
        <v>40688</v>
      </c>
      <c r="K14" s="3"/>
      <c r="L14" s="3">
        <v>6</v>
      </c>
      <c r="M14" s="3">
        <v>458927</v>
      </c>
      <c r="N14" s="3">
        <v>1712967</v>
      </c>
      <c r="O14" s="3"/>
    </row>
    <row r="15" spans="1:15" x14ac:dyDescent="0.25">
      <c r="A15" s="3">
        <v>13</v>
      </c>
      <c r="B15" s="3" t="s">
        <v>27</v>
      </c>
      <c r="C15" s="3">
        <v>17</v>
      </c>
      <c r="D15" s="3">
        <v>18</v>
      </c>
      <c r="E15" s="3">
        <v>12</v>
      </c>
      <c r="F15" s="3" t="s">
        <v>17</v>
      </c>
      <c r="G15" s="3"/>
      <c r="H15" s="3" t="s">
        <v>18</v>
      </c>
      <c r="I15" s="3" t="s">
        <v>19</v>
      </c>
      <c r="J15" s="4">
        <v>40688</v>
      </c>
      <c r="K15" s="3"/>
      <c r="L15" s="3">
        <v>6</v>
      </c>
      <c r="M15" s="3">
        <v>458927</v>
      </c>
      <c r="N15" s="3">
        <v>1712967</v>
      </c>
      <c r="O15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M3" sqref="M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/>
      <c r="B3" s="13"/>
      <c r="C3" s="13"/>
      <c r="D3" s="15"/>
      <c r="E3" s="14"/>
      <c r="F3" s="13"/>
      <c r="G3" s="6"/>
      <c r="H3" s="13" t="s">
        <v>18</v>
      </c>
      <c r="I3" s="13" t="s">
        <v>78</v>
      </c>
      <c r="J3" s="4">
        <v>40716</v>
      </c>
      <c r="K3" s="13"/>
      <c r="L3" s="13">
        <v>140</v>
      </c>
      <c r="M3" s="13">
        <v>436214</v>
      </c>
      <c r="N3" s="13">
        <v>1726798</v>
      </c>
      <c r="O3" s="13"/>
    </row>
    <row r="4" spans="1:15" x14ac:dyDescent="0.25">
      <c r="A4" t="s">
        <v>79</v>
      </c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O6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0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80</v>
      </c>
      <c r="C3" s="13">
        <v>23</v>
      </c>
      <c r="D3" s="15">
        <f>(4.905760292)+(0.518243385*C3)+(-0.00168022*(C3^2))</f>
        <v>15.936521766999999</v>
      </c>
      <c r="E3" s="14">
        <f>D3-4</f>
        <v>11.936521766999999</v>
      </c>
      <c r="F3" s="13" t="s">
        <v>17</v>
      </c>
      <c r="G3" s="6"/>
      <c r="H3" s="13" t="s">
        <v>18</v>
      </c>
      <c r="I3" s="13" t="s">
        <v>78</v>
      </c>
      <c r="J3" s="4">
        <v>40716</v>
      </c>
      <c r="K3" s="13"/>
      <c r="L3" s="13">
        <v>141</v>
      </c>
      <c r="M3" s="13">
        <v>436161</v>
      </c>
      <c r="N3" s="13">
        <v>1727066</v>
      </c>
      <c r="O3" s="13"/>
    </row>
    <row r="4" spans="1:15" x14ac:dyDescent="0.25">
      <c r="A4" s="13">
        <v>2</v>
      </c>
      <c r="B4" s="13" t="s">
        <v>21</v>
      </c>
      <c r="C4" s="13">
        <v>20</v>
      </c>
      <c r="D4" s="15">
        <f t="shared" ref="D4:D9" si="0">(4.905760292)+(0.518243385*C4)+(-0.00168022*(C4^2))</f>
        <v>14.598539991999999</v>
      </c>
      <c r="E4" s="14">
        <f t="shared" ref="E4:E9" si="1">D4-4</f>
        <v>10.598539991999999</v>
      </c>
      <c r="F4" s="13" t="s">
        <v>17</v>
      </c>
      <c r="G4" s="13"/>
      <c r="H4" s="13" t="s">
        <v>18</v>
      </c>
      <c r="I4" s="13" t="s">
        <v>78</v>
      </c>
      <c r="J4" s="4">
        <v>40716</v>
      </c>
      <c r="K4" s="13"/>
      <c r="L4" s="13">
        <v>141</v>
      </c>
      <c r="M4" s="13">
        <v>436161</v>
      </c>
      <c r="N4" s="13">
        <v>1727066</v>
      </c>
      <c r="O4" s="13"/>
    </row>
    <row r="5" spans="1:15" x14ac:dyDescent="0.25">
      <c r="A5" s="13">
        <v>3</v>
      </c>
      <c r="B5" s="13" t="s">
        <v>21</v>
      </c>
      <c r="C5" s="13">
        <v>22</v>
      </c>
      <c r="D5" s="15">
        <f t="shared" si="0"/>
        <v>15.493888281999997</v>
      </c>
      <c r="E5" s="14">
        <f t="shared" si="1"/>
        <v>11.493888281999997</v>
      </c>
      <c r="F5" s="13" t="s">
        <v>17</v>
      </c>
      <c r="G5" s="13"/>
      <c r="H5" s="13" t="s">
        <v>18</v>
      </c>
      <c r="I5" s="13" t="s">
        <v>78</v>
      </c>
      <c r="J5" s="4">
        <v>40716</v>
      </c>
      <c r="K5" s="13"/>
      <c r="L5" s="13">
        <v>141</v>
      </c>
      <c r="M5" s="13">
        <v>436161</v>
      </c>
      <c r="N5" s="13">
        <v>1727066</v>
      </c>
      <c r="O5" s="13"/>
    </row>
    <row r="6" spans="1:15" x14ac:dyDescent="0.25">
      <c r="A6" s="13">
        <v>4</v>
      </c>
      <c r="B6" s="13" t="s">
        <v>21</v>
      </c>
      <c r="C6" s="13">
        <v>23</v>
      </c>
      <c r="D6" s="15">
        <f t="shared" si="0"/>
        <v>15.936521766999999</v>
      </c>
      <c r="E6" s="14">
        <f t="shared" si="1"/>
        <v>11.936521766999999</v>
      </c>
      <c r="F6" s="13" t="s">
        <v>17</v>
      </c>
      <c r="G6" s="13"/>
      <c r="H6" s="13" t="s">
        <v>18</v>
      </c>
      <c r="I6" s="13" t="s">
        <v>78</v>
      </c>
      <c r="J6" s="4">
        <v>40716</v>
      </c>
      <c r="K6" s="13"/>
      <c r="L6" s="13">
        <v>141</v>
      </c>
      <c r="M6" s="13">
        <v>436161</v>
      </c>
      <c r="N6" s="13">
        <v>1727066</v>
      </c>
      <c r="O6" s="13"/>
    </row>
    <row r="7" spans="1:15" x14ac:dyDescent="0.25">
      <c r="A7" s="13">
        <v>5</v>
      </c>
      <c r="B7" s="13" t="s">
        <v>21</v>
      </c>
      <c r="C7" s="13">
        <v>20</v>
      </c>
      <c r="D7" s="15">
        <f t="shared" si="0"/>
        <v>14.598539991999999</v>
      </c>
      <c r="E7" s="14">
        <f t="shared" si="1"/>
        <v>10.598539991999999</v>
      </c>
      <c r="F7" s="13" t="s">
        <v>17</v>
      </c>
      <c r="G7" s="13"/>
      <c r="H7" s="13" t="s">
        <v>18</v>
      </c>
      <c r="I7" s="13" t="s">
        <v>78</v>
      </c>
      <c r="J7" s="4">
        <v>40716</v>
      </c>
      <c r="K7" s="13"/>
      <c r="L7" s="13">
        <v>141</v>
      </c>
      <c r="M7" s="13">
        <v>436161</v>
      </c>
      <c r="N7" s="13">
        <v>1727066</v>
      </c>
      <c r="O7" s="13"/>
    </row>
    <row r="8" spans="1:15" x14ac:dyDescent="0.25">
      <c r="A8" s="13">
        <v>6</v>
      </c>
      <c r="B8" s="13" t="s">
        <v>21</v>
      </c>
      <c r="C8" s="13">
        <v>22</v>
      </c>
      <c r="D8" s="15">
        <f t="shared" si="0"/>
        <v>15.493888281999997</v>
      </c>
      <c r="E8" s="14">
        <f t="shared" si="1"/>
        <v>11.493888281999997</v>
      </c>
      <c r="F8" s="13" t="s">
        <v>17</v>
      </c>
      <c r="G8" s="13"/>
      <c r="H8" s="13" t="s">
        <v>18</v>
      </c>
      <c r="I8" s="13" t="s">
        <v>78</v>
      </c>
      <c r="J8" s="4">
        <v>40716</v>
      </c>
      <c r="K8" s="13"/>
      <c r="L8" s="13">
        <v>141</v>
      </c>
      <c r="M8" s="13">
        <v>436161</v>
      </c>
      <c r="N8" s="13">
        <v>1727066</v>
      </c>
      <c r="O8" s="13"/>
    </row>
    <row r="9" spans="1:15" x14ac:dyDescent="0.25">
      <c r="A9" s="13">
        <v>7</v>
      </c>
      <c r="B9" s="13" t="s">
        <v>80</v>
      </c>
      <c r="C9" s="13">
        <v>15</v>
      </c>
      <c r="D9" s="15">
        <f t="shared" si="0"/>
        <v>12.301361567000001</v>
      </c>
      <c r="E9" s="14">
        <f t="shared" si="1"/>
        <v>8.3013615670000007</v>
      </c>
      <c r="F9" s="13" t="s">
        <v>17</v>
      </c>
      <c r="G9" s="13"/>
      <c r="H9" s="13" t="s">
        <v>18</v>
      </c>
      <c r="I9" s="13" t="s">
        <v>78</v>
      </c>
      <c r="J9" s="4">
        <v>40716</v>
      </c>
      <c r="K9" s="13"/>
      <c r="L9" s="13">
        <v>141</v>
      </c>
      <c r="M9" s="13">
        <v>436161</v>
      </c>
      <c r="N9" s="13">
        <v>1727066</v>
      </c>
      <c r="O9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sqref="A1:O6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21</v>
      </c>
      <c r="C3" s="13">
        <v>22</v>
      </c>
      <c r="D3" s="15">
        <f>(4.905760292)+(0.518243385*C3)+(-0.00168022*(C3^2))</f>
        <v>15.493888281999997</v>
      </c>
      <c r="E3" s="14">
        <f>D3-4</f>
        <v>11.493888281999997</v>
      </c>
      <c r="F3" s="13" t="s">
        <v>17</v>
      </c>
      <c r="G3" s="6"/>
      <c r="H3" s="13" t="s">
        <v>18</v>
      </c>
      <c r="I3" s="13" t="s">
        <v>65</v>
      </c>
      <c r="J3" s="4">
        <v>40717</v>
      </c>
      <c r="K3" s="13"/>
      <c r="L3" s="13">
        <v>123</v>
      </c>
      <c r="M3" s="13">
        <v>435031</v>
      </c>
      <c r="N3" s="13">
        <v>1723724</v>
      </c>
      <c r="O3" s="13"/>
    </row>
    <row r="4" spans="1:15" x14ac:dyDescent="0.25">
      <c r="A4" s="13">
        <v>2</v>
      </c>
      <c r="B4" s="13" t="s">
        <v>27</v>
      </c>
      <c r="C4" s="13">
        <v>42</v>
      </c>
      <c r="D4" s="15">
        <f t="shared" ref="D4:D6" si="0">(4.905760292)+(0.518243385*C4)+(-0.00168022*(C4^2))</f>
        <v>23.708074382</v>
      </c>
      <c r="E4" s="14">
        <f t="shared" ref="E4:E6" si="1">D4-4</f>
        <v>19.708074382</v>
      </c>
      <c r="F4" s="13" t="s">
        <v>17</v>
      </c>
      <c r="G4" s="13"/>
      <c r="H4" s="13" t="s">
        <v>18</v>
      </c>
      <c r="I4" s="13" t="s">
        <v>65</v>
      </c>
      <c r="J4" s="4">
        <v>40717</v>
      </c>
      <c r="K4" s="13"/>
      <c r="L4" s="13">
        <v>123</v>
      </c>
      <c r="M4" s="13">
        <v>435031</v>
      </c>
      <c r="N4" s="13">
        <v>1723724</v>
      </c>
      <c r="O4" s="13"/>
    </row>
    <row r="5" spans="1:15" x14ac:dyDescent="0.25">
      <c r="A5" s="13">
        <v>3</v>
      </c>
      <c r="B5" s="13" t="s">
        <v>53</v>
      </c>
      <c r="C5" s="13">
        <v>18</v>
      </c>
      <c r="D5" s="15">
        <f t="shared" si="0"/>
        <v>13.689749942000001</v>
      </c>
      <c r="E5" s="14">
        <f t="shared" si="1"/>
        <v>9.6897499420000006</v>
      </c>
      <c r="F5" s="13" t="s">
        <v>17</v>
      </c>
      <c r="G5" s="13"/>
      <c r="H5" s="13" t="s">
        <v>18</v>
      </c>
      <c r="I5" s="13" t="s">
        <v>65</v>
      </c>
      <c r="J5" s="4">
        <v>40717</v>
      </c>
      <c r="K5" s="13"/>
      <c r="L5" s="13">
        <v>123</v>
      </c>
      <c r="M5" s="13">
        <v>435031</v>
      </c>
      <c r="N5" s="13">
        <v>1723724</v>
      </c>
      <c r="O5" s="13"/>
    </row>
    <row r="6" spans="1:15" x14ac:dyDescent="0.25">
      <c r="A6" s="13">
        <v>4</v>
      </c>
      <c r="B6" s="13" t="s">
        <v>22</v>
      </c>
      <c r="C6" s="13">
        <v>33</v>
      </c>
      <c r="D6" s="15">
        <f t="shared" si="0"/>
        <v>20.178032417000001</v>
      </c>
      <c r="E6" s="14">
        <f t="shared" si="1"/>
        <v>16.178032417000001</v>
      </c>
      <c r="F6" s="13" t="s">
        <v>17</v>
      </c>
      <c r="G6" s="13"/>
      <c r="H6" s="13" t="s">
        <v>18</v>
      </c>
      <c r="I6" s="13" t="s">
        <v>65</v>
      </c>
      <c r="J6" s="4">
        <v>40717</v>
      </c>
      <c r="K6" s="13"/>
      <c r="L6" s="13">
        <v>123</v>
      </c>
      <c r="M6" s="13">
        <v>435031</v>
      </c>
      <c r="N6" s="13">
        <v>1723724</v>
      </c>
      <c r="O6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7" sqref="A1:O7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 t="s">
        <v>14</v>
      </c>
      <c r="N2" s="12" t="s">
        <v>15</v>
      </c>
      <c r="O2" s="28"/>
    </row>
    <row r="3" spans="1:15" x14ac:dyDescent="0.25">
      <c r="A3" s="13">
        <v>1</v>
      </c>
      <c r="B3" s="13" t="s">
        <v>27</v>
      </c>
      <c r="C3" s="13">
        <v>61</v>
      </c>
      <c r="D3" s="15">
        <f>(4.905760292)+(0.518243385*C3)+(-0.00168022*(C3^2))</f>
        <v>30.266508157000004</v>
      </c>
      <c r="E3" s="14">
        <f>D3-4</f>
        <v>26.266508157000004</v>
      </c>
      <c r="F3" s="13" t="s">
        <v>17</v>
      </c>
      <c r="G3" s="6"/>
      <c r="H3" s="13" t="s">
        <v>18</v>
      </c>
      <c r="I3" s="13" t="s">
        <v>65</v>
      </c>
      <c r="J3" s="4">
        <v>40717</v>
      </c>
      <c r="K3" s="13"/>
      <c r="L3" s="13">
        <v>124</v>
      </c>
      <c r="M3" s="13">
        <v>435055</v>
      </c>
      <c r="N3" s="13">
        <v>1723927</v>
      </c>
      <c r="O3" s="13"/>
    </row>
    <row r="4" spans="1:15" x14ac:dyDescent="0.25">
      <c r="A4" s="13">
        <v>2</v>
      </c>
      <c r="B4" s="13" t="s">
        <v>16</v>
      </c>
      <c r="C4" s="13">
        <v>29</v>
      </c>
      <c r="D4" s="15">
        <f t="shared" ref="D4:D6" si="0">(4.905760292)+(0.518243385*C4)+(-0.00168022*(C4^2))</f>
        <v>18.521753436999997</v>
      </c>
      <c r="E4" s="14">
        <f t="shared" ref="E4:E6" si="1">D4-4</f>
        <v>14.521753436999997</v>
      </c>
      <c r="F4" s="13" t="s">
        <v>17</v>
      </c>
      <c r="G4" s="13"/>
      <c r="H4" s="13" t="s">
        <v>18</v>
      </c>
      <c r="I4" s="13" t="s">
        <v>65</v>
      </c>
      <c r="J4" s="4">
        <v>40717</v>
      </c>
      <c r="K4" s="13"/>
      <c r="L4" s="13">
        <v>124</v>
      </c>
      <c r="M4" s="13">
        <v>435055</v>
      </c>
      <c r="N4" s="13">
        <v>1723927</v>
      </c>
      <c r="O4" s="13"/>
    </row>
    <row r="5" spans="1:15" x14ac:dyDescent="0.25">
      <c r="A5" s="13">
        <v>3</v>
      </c>
      <c r="B5" s="13" t="s">
        <v>27</v>
      </c>
      <c r="C5" s="13">
        <v>32</v>
      </c>
      <c r="D5" s="15">
        <f t="shared" si="0"/>
        <v>19.769003332</v>
      </c>
      <c r="E5" s="14">
        <f t="shared" si="1"/>
        <v>15.769003332</v>
      </c>
      <c r="F5" s="13" t="s">
        <v>17</v>
      </c>
      <c r="G5" s="13"/>
      <c r="H5" s="13" t="s">
        <v>18</v>
      </c>
      <c r="I5" s="13" t="s">
        <v>65</v>
      </c>
      <c r="J5" s="4">
        <v>40717</v>
      </c>
      <c r="K5" s="13"/>
      <c r="L5" s="13">
        <v>124</v>
      </c>
      <c r="M5" s="13">
        <v>435055</v>
      </c>
      <c r="N5" s="13">
        <v>1723927</v>
      </c>
      <c r="O5" s="13"/>
    </row>
    <row r="6" spans="1:15" x14ac:dyDescent="0.25">
      <c r="A6" s="13">
        <v>4</v>
      </c>
      <c r="B6" s="13" t="s">
        <v>27</v>
      </c>
      <c r="C6" s="13">
        <v>62</v>
      </c>
      <c r="D6" s="15">
        <f t="shared" si="0"/>
        <v>30.578084481999994</v>
      </c>
      <c r="E6" s="14">
        <f t="shared" si="1"/>
        <v>26.578084481999994</v>
      </c>
      <c r="F6" s="13" t="s">
        <v>17</v>
      </c>
      <c r="G6" s="13"/>
      <c r="H6" s="13" t="s">
        <v>18</v>
      </c>
      <c r="I6" s="13" t="s">
        <v>65</v>
      </c>
      <c r="J6" s="4">
        <v>40717</v>
      </c>
      <c r="K6" s="13"/>
      <c r="L6" s="13">
        <v>124</v>
      </c>
      <c r="M6" s="13">
        <v>435055</v>
      </c>
      <c r="N6" s="13">
        <v>1723927</v>
      </c>
      <c r="O6" s="13"/>
    </row>
    <row r="7" spans="1:15" x14ac:dyDescent="0.25">
      <c r="A7" s="13">
        <v>5</v>
      </c>
      <c r="B7" s="13" t="s">
        <v>27</v>
      </c>
      <c r="C7" s="13">
        <v>52</v>
      </c>
      <c r="D7" s="15">
        <f t="shared" ref="D7" si="2">(4.905760292)+(0.518243385*C7)+(-0.00168022*(C7^2))</f>
        <v>27.311101432000001</v>
      </c>
      <c r="E7" s="14">
        <f t="shared" ref="E7" si="3">D7-4</f>
        <v>23.311101432000001</v>
      </c>
      <c r="F7" s="13" t="s">
        <v>17</v>
      </c>
      <c r="G7" s="13"/>
      <c r="H7" s="13" t="s">
        <v>18</v>
      </c>
      <c r="I7" s="13" t="s">
        <v>65</v>
      </c>
      <c r="J7" s="4">
        <v>40717</v>
      </c>
      <c r="K7" s="13"/>
      <c r="L7" s="13">
        <v>124</v>
      </c>
      <c r="M7" s="13">
        <v>435055</v>
      </c>
      <c r="N7" s="13">
        <v>1723927</v>
      </c>
      <c r="O7" s="1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22</v>
      </c>
      <c r="C3" s="13">
        <v>26</v>
      </c>
      <c r="D3" s="15">
        <f>(4.905760292)+(0.518243385*C3)+(-0.00168022*(C3^2))</f>
        <v>17.244259582000002</v>
      </c>
      <c r="E3" s="14">
        <f>D3-4</f>
        <v>13.244259582000002</v>
      </c>
      <c r="F3" s="13" t="s">
        <v>17</v>
      </c>
      <c r="G3" s="6"/>
      <c r="H3" s="13" t="s">
        <v>18</v>
      </c>
      <c r="I3" s="13" t="s">
        <v>65</v>
      </c>
      <c r="J3" s="4">
        <v>40717</v>
      </c>
      <c r="K3" s="13"/>
      <c r="L3" s="13">
        <v>125</v>
      </c>
      <c r="M3" s="13">
        <v>435054</v>
      </c>
      <c r="N3" s="13">
        <v>1724059</v>
      </c>
      <c r="O3" s="13"/>
    </row>
    <row r="4" spans="1:15" x14ac:dyDescent="0.25">
      <c r="A4" s="13">
        <v>2</v>
      </c>
      <c r="B4" s="13" t="s">
        <v>81</v>
      </c>
      <c r="C4" s="13">
        <v>18</v>
      </c>
      <c r="D4" s="15">
        <f t="shared" ref="D4:D13" si="0">(4.905760292)+(0.518243385*C4)+(-0.00168022*(C4^2))</f>
        <v>13.689749942000001</v>
      </c>
      <c r="E4" s="14">
        <f t="shared" ref="E4:E13" si="1">D4-4</f>
        <v>9.6897499420000006</v>
      </c>
      <c r="F4" s="13" t="s">
        <v>17</v>
      </c>
      <c r="G4" s="13"/>
      <c r="H4" s="13" t="s">
        <v>18</v>
      </c>
      <c r="I4" s="13" t="s">
        <v>65</v>
      </c>
      <c r="J4" s="4">
        <v>40717</v>
      </c>
      <c r="K4" s="13"/>
      <c r="L4" s="13">
        <v>125</v>
      </c>
      <c r="M4" s="13">
        <v>435054</v>
      </c>
      <c r="N4" s="13">
        <v>1724059</v>
      </c>
      <c r="O4" s="13"/>
    </row>
    <row r="5" spans="1:15" x14ac:dyDescent="0.25">
      <c r="A5" s="13">
        <v>3</v>
      </c>
      <c r="B5" s="13" t="s">
        <v>81</v>
      </c>
      <c r="C5" s="13">
        <v>15</v>
      </c>
      <c r="D5" s="15">
        <f t="shared" si="0"/>
        <v>12.301361567000001</v>
      </c>
      <c r="E5" s="14">
        <f t="shared" si="1"/>
        <v>8.3013615670000007</v>
      </c>
      <c r="F5" s="13" t="s">
        <v>17</v>
      </c>
      <c r="G5" s="13"/>
      <c r="H5" s="13" t="s">
        <v>18</v>
      </c>
      <c r="I5" s="13" t="s">
        <v>65</v>
      </c>
      <c r="J5" s="4">
        <v>40717</v>
      </c>
      <c r="K5" s="13"/>
      <c r="L5" s="13">
        <v>125</v>
      </c>
      <c r="M5" s="13">
        <v>435054</v>
      </c>
      <c r="N5" s="13">
        <v>1724059</v>
      </c>
      <c r="O5" s="13"/>
    </row>
    <row r="6" spans="1:15" x14ac:dyDescent="0.25">
      <c r="A6" s="13">
        <v>4</v>
      </c>
      <c r="B6" s="13" t="s">
        <v>22</v>
      </c>
      <c r="C6" s="13">
        <v>14</v>
      </c>
      <c r="D6" s="15">
        <f t="shared" si="0"/>
        <v>11.831844562000001</v>
      </c>
      <c r="E6" s="14">
        <f t="shared" si="1"/>
        <v>7.8318445620000006</v>
      </c>
      <c r="F6" s="13" t="s">
        <v>17</v>
      </c>
      <c r="G6" s="13"/>
      <c r="H6" s="13" t="s">
        <v>18</v>
      </c>
      <c r="I6" s="13" t="s">
        <v>65</v>
      </c>
      <c r="J6" s="4">
        <v>40717</v>
      </c>
      <c r="K6" s="13"/>
      <c r="L6" s="13">
        <v>125</v>
      </c>
      <c r="M6" s="13">
        <v>435054</v>
      </c>
      <c r="N6" s="13">
        <v>1724059</v>
      </c>
      <c r="O6" s="13"/>
    </row>
    <row r="7" spans="1:15" x14ac:dyDescent="0.25">
      <c r="A7" s="13">
        <v>5</v>
      </c>
      <c r="B7" s="13" t="s">
        <v>31</v>
      </c>
      <c r="C7" s="13">
        <v>12</v>
      </c>
      <c r="D7" s="15">
        <f t="shared" si="0"/>
        <v>10.882729232000001</v>
      </c>
      <c r="E7" s="14">
        <f t="shared" si="1"/>
        <v>6.8827292320000009</v>
      </c>
      <c r="F7" s="13" t="s">
        <v>17</v>
      </c>
      <c r="G7" s="13"/>
      <c r="H7" s="13" t="s">
        <v>18</v>
      </c>
      <c r="I7" s="13" t="s">
        <v>65</v>
      </c>
      <c r="J7" s="4">
        <v>40717</v>
      </c>
      <c r="K7" s="13"/>
      <c r="L7" s="13">
        <v>125</v>
      </c>
      <c r="M7" s="13">
        <v>435054</v>
      </c>
      <c r="N7" s="13">
        <v>1724059</v>
      </c>
      <c r="O7" s="13"/>
    </row>
    <row r="8" spans="1:15" x14ac:dyDescent="0.25">
      <c r="A8" s="13">
        <v>6</v>
      </c>
      <c r="B8" s="13" t="s">
        <v>22</v>
      </c>
      <c r="C8" s="13">
        <v>15</v>
      </c>
      <c r="D8" s="15">
        <f t="shared" si="0"/>
        <v>12.301361567000001</v>
      </c>
      <c r="E8" s="14">
        <f t="shared" si="1"/>
        <v>8.3013615670000007</v>
      </c>
      <c r="F8" s="13" t="s">
        <v>17</v>
      </c>
      <c r="G8" s="13"/>
      <c r="H8" s="13" t="s">
        <v>18</v>
      </c>
      <c r="I8" s="13" t="s">
        <v>65</v>
      </c>
      <c r="J8" s="4">
        <v>40717</v>
      </c>
      <c r="K8" s="13"/>
      <c r="L8" s="13">
        <v>125</v>
      </c>
      <c r="M8" s="13">
        <v>435054</v>
      </c>
      <c r="N8" s="13">
        <v>1724059</v>
      </c>
      <c r="O8" s="13"/>
    </row>
    <row r="9" spans="1:15" x14ac:dyDescent="0.25">
      <c r="A9" s="13">
        <v>7</v>
      </c>
      <c r="B9" s="13" t="s">
        <v>81</v>
      </c>
      <c r="C9" s="13">
        <v>14</v>
      </c>
      <c r="D9" s="15">
        <f t="shared" si="0"/>
        <v>11.831844562000001</v>
      </c>
      <c r="E9" s="14">
        <f t="shared" si="1"/>
        <v>7.8318445620000006</v>
      </c>
      <c r="F9" s="13" t="s">
        <v>17</v>
      </c>
      <c r="G9" s="13"/>
      <c r="H9" s="13" t="s">
        <v>18</v>
      </c>
      <c r="I9" s="13" t="s">
        <v>65</v>
      </c>
      <c r="J9" s="4">
        <v>40717</v>
      </c>
      <c r="K9" s="13"/>
      <c r="L9" s="13">
        <v>125</v>
      </c>
      <c r="M9" s="13">
        <v>435054</v>
      </c>
      <c r="N9" s="13">
        <v>1724059</v>
      </c>
      <c r="O9" s="13"/>
    </row>
    <row r="10" spans="1:15" x14ac:dyDescent="0.25">
      <c r="A10" s="13">
        <v>8</v>
      </c>
      <c r="B10" s="13" t="s">
        <v>22</v>
      </c>
      <c r="C10" s="13">
        <v>12</v>
      </c>
      <c r="D10" s="15">
        <f t="shared" si="0"/>
        <v>10.882729232000001</v>
      </c>
      <c r="E10" s="14">
        <f t="shared" si="1"/>
        <v>6.8827292320000009</v>
      </c>
      <c r="F10" s="13" t="s">
        <v>17</v>
      </c>
      <c r="G10" s="13"/>
      <c r="H10" s="13" t="s">
        <v>18</v>
      </c>
      <c r="I10" s="13" t="s">
        <v>65</v>
      </c>
      <c r="J10" s="4">
        <v>40717</v>
      </c>
      <c r="K10" s="13"/>
      <c r="L10" s="13">
        <v>125</v>
      </c>
      <c r="M10" s="13">
        <v>435054</v>
      </c>
      <c r="N10" s="13">
        <v>1724059</v>
      </c>
      <c r="O10" s="13"/>
    </row>
    <row r="11" spans="1:15" x14ac:dyDescent="0.25">
      <c r="A11" s="13">
        <v>9</v>
      </c>
      <c r="B11" s="13" t="s">
        <v>20</v>
      </c>
      <c r="C11" s="13">
        <v>19</v>
      </c>
      <c r="D11" s="15">
        <f t="shared" si="0"/>
        <v>14.145825187</v>
      </c>
      <c r="E11" s="14">
        <f t="shared" si="1"/>
        <v>10.145825187</v>
      </c>
      <c r="F11" s="13" t="s">
        <v>17</v>
      </c>
      <c r="G11" s="13"/>
      <c r="H11" s="13" t="s">
        <v>18</v>
      </c>
      <c r="I11" s="13" t="s">
        <v>65</v>
      </c>
      <c r="J11" s="4">
        <v>40717</v>
      </c>
      <c r="K11" s="13"/>
      <c r="L11" s="13">
        <v>125</v>
      </c>
      <c r="M11" s="13">
        <v>435054</v>
      </c>
      <c r="N11" s="13">
        <v>1724059</v>
      </c>
      <c r="O11" s="13"/>
    </row>
    <row r="12" spans="1:15" x14ac:dyDescent="0.25">
      <c r="A12" s="13">
        <v>10</v>
      </c>
      <c r="B12" s="13" t="s">
        <v>22</v>
      </c>
      <c r="C12" s="13">
        <v>18</v>
      </c>
      <c r="D12" s="15">
        <f t="shared" si="0"/>
        <v>13.689749942000001</v>
      </c>
      <c r="E12" s="14">
        <f t="shared" si="1"/>
        <v>9.6897499420000006</v>
      </c>
      <c r="F12" s="13" t="s">
        <v>17</v>
      </c>
      <c r="G12" s="13"/>
      <c r="H12" s="13" t="s">
        <v>18</v>
      </c>
      <c r="I12" s="13" t="s">
        <v>65</v>
      </c>
      <c r="J12" s="4">
        <v>40717</v>
      </c>
      <c r="K12" s="13"/>
      <c r="L12" s="13">
        <v>125</v>
      </c>
      <c r="M12" s="13">
        <v>435054</v>
      </c>
      <c r="N12" s="13">
        <v>1724059</v>
      </c>
      <c r="O12" s="13"/>
    </row>
    <row r="13" spans="1:15" x14ac:dyDescent="0.25">
      <c r="A13" s="13">
        <v>11</v>
      </c>
      <c r="B13" s="13" t="s">
        <v>81</v>
      </c>
      <c r="C13" s="13">
        <v>13</v>
      </c>
      <c r="D13" s="15">
        <f t="shared" si="0"/>
        <v>11.358967117000001</v>
      </c>
      <c r="E13" s="14">
        <f t="shared" si="1"/>
        <v>7.3589671170000006</v>
      </c>
      <c r="F13" s="13" t="s">
        <v>17</v>
      </c>
      <c r="G13" s="13"/>
      <c r="H13" s="13" t="s">
        <v>18</v>
      </c>
      <c r="I13" s="13" t="s">
        <v>65</v>
      </c>
      <c r="J13" s="4">
        <v>40717</v>
      </c>
      <c r="K13" s="13"/>
      <c r="L13" s="13">
        <v>125</v>
      </c>
      <c r="M13" s="13">
        <v>435054</v>
      </c>
      <c r="N13" s="13">
        <v>1724059</v>
      </c>
      <c r="O13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sqref="A1:O17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71093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28</v>
      </c>
      <c r="C3" s="13">
        <v>19</v>
      </c>
      <c r="D3" s="15">
        <f>(4.905760292)+(0.518243385*C3)+(-0.00168022*(C3^2))</f>
        <v>14.145825187</v>
      </c>
      <c r="E3" s="14">
        <f>D3-4</f>
        <v>10.145825187</v>
      </c>
      <c r="F3" s="13" t="s">
        <v>17</v>
      </c>
      <c r="G3" s="6"/>
      <c r="H3" s="13" t="s">
        <v>18</v>
      </c>
      <c r="I3" s="13" t="s">
        <v>65</v>
      </c>
      <c r="J3" s="4">
        <v>40717</v>
      </c>
      <c r="K3" s="13"/>
      <c r="L3" s="13">
        <v>128</v>
      </c>
      <c r="M3" s="13">
        <v>435149</v>
      </c>
      <c r="N3" s="13">
        <v>1724763</v>
      </c>
      <c r="O3" s="13"/>
    </row>
    <row r="4" spans="1:15" x14ac:dyDescent="0.25">
      <c r="A4" s="13">
        <v>2</v>
      </c>
      <c r="B4" s="13" t="s">
        <v>28</v>
      </c>
      <c r="C4" s="13">
        <v>15</v>
      </c>
      <c r="D4" s="15">
        <f t="shared" ref="D4:D17" si="0">(4.905760292)+(0.518243385*C4)+(-0.00168022*(C4^2))</f>
        <v>12.301361567000001</v>
      </c>
      <c r="E4" s="14">
        <f t="shared" ref="E4:E17" si="1">D4-4</f>
        <v>8.3013615670000007</v>
      </c>
      <c r="F4" s="13" t="s">
        <v>17</v>
      </c>
      <c r="G4" s="13"/>
      <c r="H4" s="13" t="s">
        <v>18</v>
      </c>
      <c r="I4" s="13" t="s">
        <v>65</v>
      </c>
      <c r="J4" s="4">
        <v>40717</v>
      </c>
      <c r="K4" s="13"/>
      <c r="L4" s="13">
        <v>128</v>
      </c>
      <c r="M4" s="13">
        <v>435149</v>
      </c>
      <c r="N4" s="13">
        <v>1724763</v>
      </c>
      <c r="O4" s="13"/>
    </row>
    <row r="5" spans="1:15" x14ac:dyDescent="0.25">
      <c r="A5" s="13">
        <v>3</v>
      </c>
      <c r="B5" s="13" t="s">
        <v>28</v>
      </c>
      <c r="C5" s="13">
        <v>15</v>
      </c>
      <c r="D5" s="15">
        <f t="shared" si="0"/>
        <v>12.301361567000001</v>
      </c>
      <c r="E5" s="14">
        <f t="shared" si="1"/>
        <v>8.3013615670000007</v>
      </c>
      <c r="F5" s="13" t="s">
        <v>17</v>
      </c>
      <c r="G5" s="13"/>
      <c r="H5" s="13" t="s">
        <v>18</v>
      </c>
      <c r="I5" s="13" t="s">
        <v>65</v>
      </c>
      <c r="J5" s="4">
        <v>40717</v>
      </c>
      <c r="K5" s="13"/>
      <c r="L5" s="13">
        <v>128</v>
      </c>
      <c r="M5" s="13">
        <v>435149</v>
      </c>
      <c r="N5" s="13">
        <v>1724763</v>
      </c>
      <c r="O5" s="13"/>
    </row>
    <row r="6" spans="1:15" x14ac:dyDescent="0.25">
      <c r="A6" s="13">
        <v>4</v>
      </c>
      <c r="B6" s="13" t="s">
        <v>28</v>
      </c>
      <c r="C6" s="13">
        <v>19</v>
      </c>
      <c r="D6" s="15">
        <f t="shared" si="0"/>
        <v>14.145825187</v>
      </c>
      <c r="E6" s="14">
        <f t="shared" si="1"/>
        <v>10.145825187</v>
      </c>
      <c r="F6" s="13" t="s">
        <v>17</v>
      </c>
      <c r="G6" s="13"/>
      <c r="H6" s="13" t="s">
        <v>18</v>
      </c>
      <c r="I6" s="13" t="s">
        <v>65</v>
      </c>
      <c r="J6" s="4">
        <v>40717</v>
      </c>
      <c r="K6" s="13"/>
      <c r="L6" s="13">
        <v>128</v>
      </c>
      <c r="M6" s="13">
        <v>435149</v>
      </c>
      <c r="N6" s="13">
        <v>1724763</v>
      </c>
      <c r="O6" s="13"/>
    </row>
    <row r="7" spans="1:15" x14ac:dyDescent="0.25">
      <c r="A7" s="13">
        <v>5</v>
      </c>
      <c r="B7" s="13" t="s">
        <v>28</v>
      </c>
      <c r="C7" s="13">
        <v>15</v>
      </c>
      <c r="D7" s="15">
        <f t="shared" si="0"/>
        <v>12.301361567000001</v>
      </c>
      <c r="E7" s="14">
        <f t="shared" si="1"/>
        <v>8.3013615670000007</v>
      </c>
      <c r="F7" s="13" t="s">
        <v>17</v>
      </c>
      <c r="G7" s="13"/>
      <c r="H7" s="13" t="s">
        <v>18</v>
      </c>
      <c r="I7" s="13" t="s">
        <v>65</v>
      </c>
      <c r="J7" s="4">
        <v>40717</v>
      </c>
      <c r="K7" s="13"/>
      <c r="L7" s="13">
        <v>128</v>
      </c>
      <c r="M7" s="13">
        <v>435149</v>
      </c>
      <c r="N7" s="13">
        <v>1724763</v>
      </c>
      <c r="O7" s="13"/>
    </row>
    <row r="8" spans="1:15" x14ac:dyDescent="0.25">
      <c r="A8" s="13">
        <v>6</v>
      </c>
      <c r="B8" s="13" t="s">
        <v>28</v>
      </c>
      <c r="C8" s="13">
        <v>15</v>
      </c>
      <c r="D8" s="15">
        <f t="shared" si="0"/>
        <v>12.301361567000001</v>
      </c>
      <c r="E8" s="14">
        <f t="shared" si="1"/>
        <v>8.3013615670000007</v>
      </c>
      <c r="F8" s="13" t="s">
        <v>17</v>
      </c>
      <c r="G8" s="13"/>
      <c r="H8" s="13" t="s">
        <v>18</v>
      </c>
      <c r="I8" s="13" t="s">
        <v>65</v>
      </c>
      <c r="J8" s="4">
        <v>40717</v>
      </c>
      <c r="K8" s="13"/>
      <c r="L8" s="13">
        <v>128</v>
      </c>
      <c r="M8" s="13">
        <v>435149</v>
      </c>
      <c r="N8" s="13">
        <v>1724763</v>
      </c>
      <c r="O8" s="13"/>
    </row>
    <row r="9" spans="1:15" x14ac:dyDescent="0.25">
      <c r="A9" s="13">
        <v>7</v>
      </c>
      <c r="B9" s="13" t="s">
        <v>28</v>
      </c>
      <c r="C9" s="13">
        <v>15</v>
      </c>
      <c r="D9" s="15">
        <f t="shared" si="0"/>
        <v>12.301361567000001</v>
      </c>
      <c r="E9" s="14">
        <f t="shared" si="1"/>
        <v>8.3013615670000007</v>
      </c>
      <c r="F9" s="13" t="s">
        <v>17</v>
      </c>
      <c r="G9" s="13"/>
      <c r="H9" s="13" t="s">
        <v>18</v>
      </c>
      <c r="I9" s="13" t="s">
        <v>65</v>
      </c>
      <c r="J9" s="4">
        <v>40717</v>
      </c>
      <c r="K9" s="13"/>
      <c r="L9" s="13">
        <v>128</v>
      </c>
      <c r="M9" s="13">
        <v>435149</v>
      </c>
      <c r="N9" s="13">
        <v>1724763</v>
      </c>
      <c r="O9" s="13"/>
    </row>
    <row r="10" spans="1:15" x14ac:dyDescent="0.25">
      <c r="A10" s="13">
        <v>8</v>
      </c>
      <c r="B10" s="13" t="s">
        <v>28</v>
      </c>
      <c r="C10" s="13">
        <v>13</v>
      </c>
      <c r="D10" s="15">
        <f t="shared" si="0"/>
        <v>11.358967117000001</v>
      </c>
      <c r="E10" s="14">
        <f t="shared" si="1"/>
        <v>7.3589671170000006</v>
      </c>
      <c r="F10" s="13" t="s">
        <v>17</v>
      </c>
      <c r="G10" s="13"/>
      <c r="H10" s="13" t="s">
        <v>18</v>
      </c>
      <c r="I10" s="13" t="s">
        <v>65</v>
      </c>
      <c r="J10" s="4">
        <v>40717</v>
      </c>
      <c r="K10" s="13"/>
      <c r="L10" s="13">
        <v>128</v>
      </c>
      <c r="M10" s="13">
        <v>435149</v>
      </c>
      <c r="N10" s="13">
        <v>1724763</v>
      </c>
      <c r="O10" s="13"/>
    </row>
    <row r="11" spans="1:15" x14ac:dyDescent="0.25">
      <c r="A11" s="13">
        <v>9</v>
      </c>
      <c r="B11" s="13" t="s">
        <v>28</v>
      </c>
      <c r="C11" s="13">
        <v>19</v>
      </c>
      <c r="D11" s="15">
        <f t="shared" si="0"/>
        <v>14.145825187</v>
      </c>
      <c r="E11" s="14">
        <f t="shared" si="1"/>
        <v>10.145825187</v>
      </c>
      <c r="F11" s="13" t="s">
        <v>17</v>
      </c>
      <c r="G11" s="13"/>
      <c r="H11" s="13" t="s">
        <v>18</v>
      </c>
      <c r="I11" s="13" t="s">
        <v>65</v>
      </c>
      <c r="J11" s="4">
        <v>40717</v>
      </c>
      <c r="K11" s="13"/>
      <c r="L11" s="13">
        <v>128</v>
      </c>
      <c r="M11" s="13">
        <v>435149</v>
      </c>
      <c r="N11" s="13">
        <v>1724763</v>
      </c>
      <c r="O11" s="13"/>
    </row>
    <row r="12" spans="1:15" x14ac:dyDescent="0.25">
      <c r="A12" s="13">
        <v>10</v>
      </c>
      <c r="B12" s="13" t="s">
        <v>28</v>
      </c>
      <c r="C12" s="13">
        <v>15</v>
      </c>
      <c r="D12" s="15">
        <f t="shared" si="0"/>
        <v>12.301361567000001</v>
      </c>
      <c r="E12" s="14">
        <f t="shared" si="1"/>
        <v>8.3013615670000007</v>
      </c>
      <c r="F12" s="13" t="s">
        <v>17</v>
      </c>
      <c r="G12" s="13"/>
      <c r="H12" s="13" t="s">
        <v>18</v>
      </c>
      <c r="I12" s="13" t="s">
        <v>65</v>
      </c>
      <c r="J12" s="4">
        <v>40717</v>
      </c>
      <c r="K12" s="13"/>
      <c r="L12" s="13">
        <v>128</v>
      </c>
      <c r="M12" s="13">
        <v>435149</v>
      </c>
      <c r="N12" s="13">
        <v>1724763</v>
      </c>
      <c r="O12" s="13"/>
    </row>
    <row r="13" spans="1:15" x14ac:dyDescent="0.25">
      <c r="A13" s="13">
        <v>11</v>
      </c>
      <c r="B13" s="13" t="s">
        <v>51</v>
      </c>
      <c r="C13" s="13">
        <v>31</v>
      </c>
      <c r="D13" s="15">
        <f t="shared" si="0"/>
        <v>19.356613806999999</v>
      </c>
      <c r="E13" s="14">
        <f t="shared" si="1"/>
        <v>15.356613806999999</v>
      </c>
      <c r="F13" s="13" t="s">
        <v>17</v>
      </c>
      <c r="G13" s="13"/>
      <c r="H13" s="13" t="s">
        <v>18</v>
      </c>
      <c r="I13" s="13" t="s">
        <v>65</v>
      </c>
      <c r="J13" s="4">
        <v>40717</v>
      </c>
      <c r="K13" s="13"/>
      <c r="L13" s="13">
        <v>128</v>
      </c>
      <c r="M13" s="13">
        <v>435149</v>
      </c>
      <c r="N13" s="13">
        <v>1724763</v>
      </c>
      <c r="O13" s="13"/>
    </row>
    <row r="14" spans="1:15" x14ac:dyDescent="0.25">
      <c r="A14" s="13">
        <v>12</v>
      </c>
      <c r="B14" s="13" t="s">
        <v>51</v>
      </c>
      <c r="C14" s="13">
        <v>25</v>
      </c>
      <c r="D14" s="15">
        <f t="shared" si="0"/>
        <v>16.811707417000001</v>
      </c>
      <c r="E14" s="14">
        <f t="shared" si="1"/>
        <v>12.811707417000001</v>
      </c>
      <c r="F14" s="13" t="s">
        <v>17</v>
      </c>
      <c r="G14" s="13"/>
      <c r="H14" s="13" t="s">
        <v>18</v>
      </c>
      <c r="I14" s="13" t="s">
        <v>65</v>
      </c>
      <c r="J14" s="4">
        <v>40717</v>
      </c>
      <c r="K14" s="13"/>
      <c r="L14" s="13">
        <v>128</v>
      </c>
      <c r="M14" s="13">
        <v>435149</v>
      </c>
      <c r="N14" s="13">
        <v>1724763</v>
      </c>
      <c r="O14" s="13"/>
    </row>
    <row r="15" spans="1:15" x14ac:dyDescent="0.25">
      <c r="A15" s="13">
        <v>13</v>
      </c>
      <c r="B15" s="13" t="s">
        <v>28</v>
      </c>
      <c r="C15" s="13">
        <v>13</v>
      </c>
      <c r="D15" s="15">
        <f t="shared" si="0"/>
        <v>11.358967117000001</v>
      </c>
      <c r="E15" s="14">
        <f t="shared" si="1"/>
        <v>7.3589671170000006</v>
      </c>
      <c r="F15" s="13" t="s">
        <v>17</v>
      </c>
      <c r="G15" s="13"/>
      <c r="H15" s="13" t="s">
        <v>18</v>
      </c>
      <c r="I15" s="13" t="s">
        <v>65</v>
      </c>
      <c r="J15" s="4">
        <v>40717</v>
      </c>
      <c r="K15" s="13"/>
      <c r="L15" s="13">
        <v>128</v>
      </c>
      <c r="M15" s="13">
        <v>435149</v>
      </c>
      <c r="N15" s="13">
        <v>1724763</v>
      </c>
      <c r="O15" s="13"/>
    </row>
    <row r="16" spans="1:15" x14ac:dyDescent="0.25">
      <c r="A16" s="13">
        <v>14</v>
      </c>
      <c r="B16" s="13" t="s">
        <v>28</v>
      </c>
      <c r="C16" s="13">
        <v>12</v>
      </c>
      <c r="D16" s="15">
        <f t="shared" si="0"/>
        <v>10.882729232000001</v>
      </c>
      <c r="E16" s="14">
        <f t="shared" si="1"/>
        <v>6.8827292320000009</v>
      </c>
      <c r="F16" s="13" t="s">
        <v>17</v>
      </c>
      <c r="G16" s="13"/>
      <c r="H16" s="13" t="s">
        <v>18</v>
      </c>
      <c r="I16" s="13" t="s">
        <v>65</v>
      </c>
      <c r="J16" s="4">
        <v>40717</v>
      </c>
      <c r="K16" s="13"/>
      <c r="L16" s="13">
        <v>128</v>
      </c>
      <c r="M16" s="13">
        <v>435149</v>
      </c>
      <c r="N16" s="13">
        <v>1724763</v>
      </c>
      <c r="O16" s="13"/>
    </row>
    <row r="17" spans="1:15" x14ac:dyDescent="0.25">
      <c r="A17" s="13">
        <v>15</v>
      </c>
      <c r="B17" s="13" t="s">
        <v>28</v>
      </c>
      <c r="C17" s="13">
        <v>12</v>
      </c>
      <c r="D17" s="15">
        <f t="shared" si="0"/>
        <v>10.882729232000001</v>
      </c>
      <c r="E17" s="14">
        <f t="shared" si="1"/>
        <v>6.8827292320000009</v>
      </c>
      <c r="F17" s="13" t="s">
        <v>17</v>
      </c>
      <c r="G17" s="13"/>
      <c r="H17" s="13" t="s">
        <v>18</v>
      </c>
      <c r="I17" s="13" t="s">
        <v>65</v>
      </c>
      <c r="J17" s="4">
        <v>40717</v>
      </c>
      <c r="K17" s="13"/>
      <c r="L17" s="13">
        <v>128</v>
      </c>
      <c r="M17" s="13">
        <v>435149</v>
      </c>
      <c r="N17" s="13">
        <v>1724763</v>
      </c>
      <c r="O17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I9" sqref="I9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1.285156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28</v>
      </c>
      <c r="C3" s="13">
        <v>19</v>
      </c>
      <c r="D3" s="15">
        <f>(4.905760292)+(0.518243385*C3)+(-0.00168022*(C3^2))</f>
        <v>14.145825187</v>
      </c>
      <c r="E3" s="14">
        <f>D3-4</f>
        <v>10.145825187</v>
      </c>
      <c r="F3" s="13" t="s">
        <v>17</v>
      </c>
      <c r="G3" s="6"/>
      <c r="H3" s="13" t="s">
        <v>18</v>
      </c>
      <c r="I3" s="13" t="s">
        <v>82</v>
      </c>
      <c r="J3" s="4">
        <v>40717</v>
      </c>
      <c r="K3" s="13"/>
      <c r="L3" s="13">
        <v>1033</v>
      </c>
      <c r="M3" s="13">
        <v>435189</v>
      </c>
      <c r="N3" s="13">
        <v>1724825</v>
      </c>
      <c r="O3" s="13"/>
    </row>
    <row r="4" spans="1:15" x14ac:dyDescent="0.25">
      <c r="A4" s="13">
        <v>2</v>
      </c>
      <c r="B4" s="13" t="s">
        <v>28</v>
      </c>
      <c r="C4" s="13">
        <v>18</v>
      </c>
      <c r="D4" s="15">
        <f t="shared" ref="D4:D21" si="0">(4.905760292)+(0.518243385*C4)+(-0.00168022*(C4^2))</f>
        <v>13.689749942000001</v>
      </c>
      <c r="E4" s="14">
        <f t="shared" ref="E4:E21" si="1">D4-4</f>
        <v>9.6897499420000006</v>
      </c>
      <c r="F4" s="13" t="s">
        <v>17</v>
      </c>
      <c r="G4" s="13"/>
      <c r="H4" s="13" t="s">
        <v>18</v>
      </c>
      <c r="I4" s="13" t="s">
        <v>82</v>
      </c>
      <c r="J4" s="4">
        <v>40717</v>
      </c>
      <c r="K4" s="13"/>
      <c r="L4" s="13">
        <v>1033</v>
      </c>
      <c r="M4" s="13"/>
      <c r="N4" s="13"/>
      <c r="O4" s="13"/>
    </row>
    <row r="5" spans="1:15" x14ac:dyDescent="0.25">
      <c r="A5" s="13">
        <v>3</v>
      </c>
      <c r="B5" s="13" t="s">
        <v>28</v>
      </c>
      <c r="C5" s="13">
        <v>14</v>
      </c>
      <c r="D5" s="15">
        <f t="shared" si="0"/>
        <v>11.831844562000001</v>
      </c>
      <c r="E5" s="14">
        <f t="shared" si="1"/>
        <v>7.8318445620000006</v>
      </c>
      <c r="F5" s="13" t="s">
        <v>17</v>
      </c>
      <c r="G5" s="13"/>
      <c r="H5" s="13" t="s">
        <v>18</v>
      </c>
      <c r="I5" s="13" t="s">
        <v>82</v>
      </c>
      <c r="J5" s="4">
        <v>40717</v>
      </c>
      <c r="K5" s="13"/>
      <c r="L5" s="13">
        <v>1033</v>
      </c>
      <c r="M5" s="13"/>
      <c r="N5" s="13"/>
      <c r="O5" s="13"/>
    </row>
    <row r="6" spans="1:15" x14ac:dyDescent="0.25">
      <c r="A6" s="13">
        <v>4</v>
      </c>
      <c r="B6" s="13" t="s">
        <v>28</v>
      </c>
      <c r="C6" s="13">
        <v>18</v>
      </c>
      <c r="D6" s="15">
        <f t="shared" si="0"/>
        <v>13.689749942000001</v>
      </c>
      <c r="E6" s="14">
        <f t="shared" si="1"/>
        <v>9.6897499420000006</v>
      </c>
      <c r="F6" s="13" t="s">
        <v>17</v>
      </c>
      <c r="G6" s="13"/>
      <c r="H6" s="13" t="s">
        <v>18</v>
      </c>
      <c r="I6" s="13" t="s">
        <v>82</v>
      </c>
      <c r="J6" s="4">
        <v>40717</v>
      </c>
      <c r="K6" s="13"/>
      <c r="L6" s="13">
        <v>1033</v>
      </c>
      <c r="M6" s="13"/>
      <c r="N6" s="13"/>
      <c r="O6" s="13"/>
    </row>
    <row r="7" spans="1:15" x14ac:dyDescent="0.25">
      <c r="A7" s="13">
        <v>5</v>
      </c>
      <c r="B7" s="13" t="s">
        <v>28</v>
      </c>
      <c r="C7" s="13">
        <v>13</v>
      </c>
      <c r="D7" s="15">
        <f t="shared" si="0"/>
        <v>11.358967117000001</v>
      </c>
      <c r="E7" s="14">
        <f t="shared" si="1"/>
        <v>7.3589671170000006</v>
      </c>
      <c r="F7" s="13" t="s">
        <v>17</v>
      </c>
      <c r="G7" s="13"/>
      <c r="H7" s="13" t="s">
        <v>18</v>
      </c>
      <c r="I7" s="13" t="s">
        <v>82</v>
      </c>
      <c r="J7" s="4">
        <v>40717</v>
      </c>
      <c r="K7" s="13"/>
      <c r="L7" s="13">
        <v>1033</v>
      </c>
      <c r="M7" s="13"/>
      <c r="N7" s="13"/>
      <c r="O7" s="13"/>
    </row>
    <row r="8" spans="1:15" x14ac:dyDescent="0.25">
      <c r="A8" s="13">
        <v>6</v>
      </c>
      <c r="B8" s="13" t="s">
        <v>28</v>
      </c>
      <c r="C8" s="13">
        <v>14</v>
      </c>
      <c r="D8" s="15">
        <f t="shared" si="0"/>
        <v>11.831844562000001</v>
      </c>
      <c r="E8" s="14">
        <f t="shared" si="1"/>
        <v>7.8318445620000006</v>
      </c>
      <c r="F8" s="13" t="s">
        <v>17</v>
      </c>
      <c r="G8" s="13"/>
      <c r="H8" s="13" t="s">
        <v>18</v>
      </c>
      <c r="I8" s="13" t="s">
        <v>82</v>
      </c>
      <c r="J8" s="4">
        <v>40717</v>
      </c>
      <c r="K8" s="13"/>
      <c r="L8" s="13">
        <v>1033</v>
      </c>
      <c r="M8" s="13"/>
      <c r="N8" s="13"/>
      <c r="O8" s="13"/>
    </row>
    <row r="9" spans="1:15" x14ac:dyDescent="0.25">
      <c r="A9" s="13">
        <v>7</v>
      </c>
      <c r="B9" s="13" t="s">
        <v>28</v>
      </c>
      <c r="C9" s="13">
        <v>26</v>
      </c>
      <c r="D9" s="15">
        <f t="shared" si="0"/>
        <v>17.244259582000002</v>
      </c>
      <c r="E9" s="14">
        <f t="shared" si="1"/>
        <v>13.244259582000002</v>
      </c>
      <c r="F9" s="13" t="s">
        <v>17</v>
      </c>
      <c r="G9" s="13"/>
      <c r="H9" s="13" t="s">
        <v>18</v>
      </c>
      <c r="I9" s="13" t="s">
        <v>82</v>
      </c>
      <c r="J9" s="4">
        <v>40717</v>
      </c>
      <c r="K9" s="13"/>
      <c r="L9" s="13">
        <v>1033</v>
      </c>
      <c r="M9" s="13"/>
      <c r="N9" s="13"/>
      <c r="O9" s="13"/>
    </row>
    <row r="10" spans="1:15" x14ac:dyDescent="0.25">
      <c r="A10" s="13">
        <v>8</v>
      </c>
      <c r="B10" s="13" t="s">
        <v>28</v>
      </c>
      <c r="C10" s="13">
        <v>14</v>
      </c>
      <c r="D10" s="15">
        <f t="shared" si="0"/>
        <v>11.831844562000001</v>
      </c>
      <c r="E10" s="14">
        <f t="shared" si="1"/>
        <v>7.8318445620000006</v>
      </c>
      <c r="F10" s="13" t="s">
        <v>17</v>
      </c>
      <c r="G10" s="13"/>
      <c r="H10" s="13" t="s">
        <v>18</v>
      </c>
      <c r="I10" s="13" t="s">
        <v>82</v>
      </c>
      <c r="J10" s="4">
        <v>40717</v>
      </c>
      <c r="K10" s="13"/>
      <c r="L10" s="13">
        <v>1033</v>
      </c>
      <c r="M10" s="13"/>
      <c r="N10" s="13"/>
      <c r="O10" s="13"/>
    </row>
    <row r="11" spans="1:15" x14ac:dyDescent="0.25">
      <c r="A11" s="13">
        <v>9</v>
      </c>
      <c r="B11" s="13" t="s">
        <v>28</v>
      </c>
      <c r="C11" s="13">
        <v>22</v>
      </c>
      <c r="D11" s="15">
        <f t="shared" si="0"/>
        <v>15.493888281999997</v>
      </c>
      <c r="E11" s="14">
        <f t="shared" si="1"/>
        <v>11.493888281999997</v>
      </c>
      <c r="F11" s="13" t="s">
        <v>17</v>
      </c>
      <c r="G11" s="13"/>
      <c r="H11" s="13" t="s">
        <v>18</v>
      </c>
      <c r="I11" s="13" t="s">
        <v>82</v>
      </c>
      <c r="J11" s="4">
        <v>40717</v>
      </c>
      <c r="K11" s="13"/>
      <c r="L11" s="13">
        <v>1033</v>
      </c>
      <c r="M11" s="13"/>
      <c r="N11" s="13"/>
      <c r="O11" s="13"/>
    </row>
    <row r="12" spans="1:15" x14ac:dyDescent="0.25">
      <c r="A12" s="13">
        <v>10</v>
      </c>
      <c r="B12" s="13" t="s">
        <v>28</v>
      </c>
      <c r="C12" s="13">
        <v>15</v>
      </c>
      <c r="D12" s="15">
        <f t="shared" si="0"/>
        <v>12.301361567000001</v>
      </c>
      <c r="E12" s="14">
        <f t="shared" si="1"/>
        <v>8.3013615670000007</v>
      </c>
      <c r="F12" s="13" t="s">
        <v>17</v>
      </c>
      <c r="G12" s="13"/>
      <c r="H12" s="13" t="s">
        <v>18</v>
      </c>
      <c r="I12" s="13" t="s">
        <v>82</v>
      </c>
      <c r="J12" s="4">
        <v>40717</v>
      </c>
      <c r="K12" s="13"/>
      <c r="L12" s="13">
        <v>1033</v>
      </c>
      <c r="M12" s="13"/>
      <c r="N12" s="13"/>
      <c r="O12" s="13"/>
    </row>
    <row r="13" spans="1:15" x14ac:dyDescent="0.25">
      <c r="A13" s="13">
        <v>11</v>
      </c>
      <c r="B13" s="13" t="s">
        <v>28</v>
      </c>
      <c r="C13" s="13">
        <v>14</v>
      </c>
      <c r="D13" s="15">
        <f t="shared" si="0"/>
        <v>11.831844562000001</v>
      </c>
      <c r="E13" s="14">
        <f t="shared" si="1"/>
        <v>7.8318445620000006</v>
      </c>
      <c r="F13" s="13" t="s">
        <v>17</v>
      </c>
      <c r="G13" s="13"/>
      <c r="H13" s="13" t="s">
        <v>18</v>
      </c>
      <c r="I13" s="13" t="s">
        <v>82</v>
      </c>
      <c r="J13" s="4">
        <v>40717</v>
      </c>
      <c r="K13" s="13"/>
      <c r="L13" s="13">
        <v>1033</v>
      </c>
      <c r="M13" s="13"/>
      <c r="N13" s="13"/>
      <c r="O13" s="13"/>
    </row>
    <row r="14" spans="1:15" x14ac:dyDescent="0.25">
      <c r="A14" s="13">
        <v>12</v>
      </c>
      <c r="B14" s="13" t="s">
        <v>28</v>
      </c>
      <c r="C14" s="13">
        <v>14</v>
      </c>
      <c r="D14" s="15">
        <f t="shared" si="0"/>
        <v>11.831844562000001</v>
      </c>
      <c r="E14" s="14">
        <f t="shared" si="1"/>
        <v>7.8318445620000006</v>
      </c>
      <c r="F14" s="13" t="s">
        <v>17</v>
      </c>
      <c r="G14" s="13"/>
      <c r="H14" s="13" t="s">
        <v>18</v>
      </c>
      <c r="I14" s="13" t="s">
        <v>82</v>
      </c>
      <c r="J14" s="4">
        <v>40717</v>
      </c>
      <c r="K14" s="13"/>
      <c r="L14" s="13">
        <v>1033</v>
      </c>
      <c r="M14" s="13"/>
      <c r="N14" s="13"/>
      <c r="O14" s="13"/>
    </row>
    <row r="15" spans="1:15" x14ac:dyDescent="0.25">
      <c r="A15" s="13">
        <v>13</v>
      </c>
      <c r="B15" s="13" t="s">
        <v>28</v>
      </c>
      <c r="C15" s="13">
        <v>13</v>
      </c>
      <c r="D15" s="15">
        <f t="shared" si="0"/>
        <v>11.358967117000001</v>
      </c>
      <c r="E15" s="14">
        <f t="shared" si="1"/>
        <v>7.3589671170000006</v>
      </c>
      <c r="F15" s="13" t="s">
        <v>17</v>
      </c>
      <c r="G15" s="13"/>
      <c r="H15" s="13" t="s">
        <v>18</v>
      </c>
      <c r="I15" s="13" t="s">
        <v>82</v>
      </c>
      <c r="J15" s="4">
        <v>40717</v>
      </c>
      <c r="K15" s="13"/>
      <c r="L15" s="13">
        <v>1033</v>
      </c>
      <c r="M15" s="13"/>
      <c r="N15" s="13"/>
      <c r="O15" s="13"/>
    </row>
    <row r="16" spans="1:15" x14ac:dyDescent="0.25">
      <c r="A16" s="13">
        <v>14</v>
      </c>
      <c r="B16" s="13" t="s">
        <v>28</v>
      </c>
      <c r="C16" s="13">
        <v>20</v>
      </c>
      <c r="D16" s="15">
        <f t="shared" si="0"/>
        <v>14.598539991999999</v>
      </c>
      <c r="E16" s="14">
        <f t="shared" si="1"/>
        <v>10.598539991999999</v>
      </c>
      <c r="F16" s="13" t="s">
        <v>17</v>
      </c>
      <c r="G16" s="13"/>
      <c r="H16" s="13" t="s">
        <v>18</v>
      </c>
      <c r="I16" s="13" t="s">
        <v>82</v>
      </c>
      <c r="J16" s="4">
        <v>40717</v>
      </c>
      <c r="K16" s="13"/>
      <c r="L16" s="13">
        <v>1033</v>
      </c>
      <c r="M16" s="13"/>
      <c r="N16" s="13"/>
      <c r="O16" s="13"/>
    </row>
    <row r="17" spans="1:15" x14ac:dyDescent="0.25">
      <c r="A17" s="13">
        <v>15</v>
      </c>
      <c r="B17" s="13" t="s">
        <v>28</v>
      </c>
      <c r="C17" s="13">
        <v>19</v>
      </c>
      <c r="D17" s="15">
        <f t="shared" si="0"/>
        <v>14.145825187</v>
      </c>
      <c r="E17" s="14">
        <f t="shared" si="1"/>
        <v>10.145825187</v>
      </c>
      <c r="F17" s="13" t="s">
        <v>17</v>
      </c>
      <c r="G17" s="13"/>
      <c r="H17" s="13" t="s">
        <v>18</v>
      </c>
      <c r="I17" s="13" t="s">
        <v>82</v>
      </c>
      <c r="J17" s="4">
        <v>40717</v>
      </c>
      <c r="K17" s="13"/>
      <c r="L17" s="13">
        <v>1033</v>
      </c>
      <c r="M17" s="13"/>
      <c r="N17" s="13"/>
      <c r="O17" s="13"/>
    </row>
    <row r="18" spans="1:15" x14ac:dyDescent="0.25">
      <c r="A18" s="13">
        <v>16</v>
      </c>
      <c r="B18" s="13" t="s">
        <v>28</v>
      </c>
      <c r="C18" s="13">
        <v>15</v>
      </c>
      <c r="D18" s="15">
        <f t="shared" si="0"/>
        <v>12.301361567000001</v>
      </c>
      <c r="E18" s="14">
        <f t="shared" si="1"/>
        <v>8.3013615670000007</v>
      </c>
      <c r="F18" s="13" t="s">
        <v>17</v>
      </c>
      <c r="G18" s="13"/>
      <c r="H18" s="13" t="s">
        <v>18</v>
      </c>
      <c r="I18" s="13" t="s">
        <v>82</v>
      </c>
      <c r="J18" s="4">
        <v>40717</v>
      </c>
      <c r="K18" s="13"/>
      <c r="L18" s="13">
        <v>1033</v>
      </c>
      <c r="M18" s="13"/>
      <c r="N18" s="13"/>
      <c r="O18" s="13"/>
    </row>
    <row r="19" spans="1:15" x14ac:dyDescent="0.25">
      <c r="A19" s="13">
        <v>17</v>
      </c>
      <c r="B19" s="13" t="s">
        <v>28</v>
      </c>
      <c r="C19" s="13">
        <v>17</v>
      </c>
      <c r="D19" s="15">
        <f t="shared" si="0"/>
        <v>13.230314257</v>
      </c>
      <c r="E19" s="14">
        <f t="shared" si="1"/>
        <v>9.2303142569999999</v>
      </c>
      <c r="F19" s="13" t="s">
        <v>17</v>
      </c>
      <c r="G19" s="13"/>
      <c r="H19" s="13" t="s">
        <v>18</v>
      </c>
      <c r="I19" s="13" t="s">
        <v>82</v>
      </c>
      <c r="J19" s="4">
        <v>40717</v>
      </c>
      <c r="K19" s="13"/>
      <c r="L19" s="13">
        <v>1033</v>
      </c>
      <c r="M19" s="13"/>
      <c r="N19" s="13"/>
      <c r="O19" s="13"/>
    </row>
    <row r="20" spans="1:15" x14ac:dyDescent="0.25">
      <c r="A20" s="13">
        <v>18</v>
      </c>
      <c r="B20" s="13" t="s">
        <v>28</v>
      </c>
      <c r="C20" s="13">
        <v>19</v>
      </c>
      <c r="D20" s="15">
        <f t="shared" si="0"/>
        <v>14.145825187</v>
      </c>
      <c r="E20" s="14">
        <f t="shared" si="1"/>
        <v>10.145825187</v>
      </c>
      <c r="F20" s="13" t="s">
        <v>17</v>
      </c>
      <c r="G20" s="13"/>
      <c r="H20" s="13" t="s">
        <v>18</v>
      </c>
      <c r="I20" s="13" t="s">
        <v>82</v>
      </c>
      <c r="J20" s="4">
        <v>40717</v>
      </c>
      <c r="K20" s="13"/>
      <c r="L20" s="13">
        <v>1033</v>
      </c>
      <c r="M20" s="13"/>
      <c r="N20" s="13"/>
      <c r="O20" s="13"/>
    </row>
    <row r="21" spans="1:15" x14ac:dyDescent="0.25">
      <c r="A21" s="13">
        <v>19</v>
      </c>
      <c r="B21" s="13" t="s">
        <v>27</v>
      </c>
      <c r="C21" s="13">
        <v>81</v>
      </c>
      <c r="D21" s="15">
        <f t="shared" si="0"/>
        <v>35.859551057000004</v>
      </c>
      <c r="E21" s="14">
        <f t="shared" si="1"/>
        <v>31.859551057000004</v>
      </c>
      <c r="F21" s="13" t="s">
        <v>17</v>
      </c>
      <c r="G21" s="13"/>
      <c r="H21" s="13" t="s">
        <v>18</v>
      </c>
      <c r="I21" s="13" t="s">
        <v>82</v>
      </c>
      <c r="J21" s="4">
        <v>40717</v>
      </c>
      <c r="K21" s="13"/>
      <c r="L21" s="13">
        <v>1033</v>
      </c>
      <c r="M21" s="13">
        <v>435202</v>
      </c>
      <c r="N21" s="13">
        <v>1724886</v>
      </c>
      <c r="O21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12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1.285156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28</v>
      </c>
      <c r="C3" s="13">
        <v>19</v>
      </c>
      <c r="D3" s="15">
        <f>(4.905760292)+(0.518243385*C3)+(-0.00168022*(C3^2))</f>
        <v>14.145825187</v>
      </c>
      <c r="E3" s="14">
        <f>D3-4</f>
        <v>10.145825187</v>
      </c>
      <c r="F3" s="13" t="s">
        <v>17</v>
      </c>
      <c r="G3" s="6"/>
      <c r="H3" s="13" t="s">
        <v>18</v>
      </c>
      <c r="I3" s="13" t="s">
        <v>82</v>
      </c>
      <c r="J3" s="4">
        <v>40717</v>
      </c>
      <c r="K3" s="13"/>
      <c r="L3" s="13">
        <v>129</v>
      </c>
      <c r="M3" s="13">
        <v>435232</v>
      </c>
      <c r="N3" s="13">
        <v>1724914</v>
      </c>
      <c r="O3" s="13"/>
    </row>
    <row r="4" spans="1:15" x14ac:dyDescent="0.25">
      <c r="A4" s="13">
        <v>2</v>
      </c>
      <c r="B4" s="13" t="s">
        <v>28</v>
      </c>
      <c r="C4" s="13">
        <v>16</v>
      </c>
      <c r="D4" s="15">
        <f t="shared" ref="D4:D21" si="0">(4.905760292)+(0.518243385*C4)+(-0.00168022*(C4^2))</f>
        <v>12.767518131999999</v>
      </c>
      <c r="E4" s="14">
        <f t="shared" ref="E4:E21" si="1">D4-4</f>
        <v>8.7675181319999993</v>
      </c>
      <c r="F4" s="13" t="s">
        <v>17</v>
      </c>
      <c r="G4" s="13"/>
      <c r="H4" s="13" t="s">
        <v>18</v>
      </c>
      <c r="I4" s="13" t="s">
        <v>82</v>
      </c>
      <c r="J4" s="4">
        <v>40717</v>
      </c>
      <c r="K4" s="13"/>
      <c r="L4" s="13">
        <v>129</v>
      </c>
      <c r="M4" s="13">
        <v>435232</v>
      </c>
      <c r="N4" s="13">
        <v>1724914</v>
      </c>
      <c r="O4" s="13"/>
    </row>
    <row r="5" spans="1:15" x14ac:dyDescent="0.25">
      <c r="A5" s="13">
        <v>3</v>
      </c>
      <c r="B5" s="13" t="s">
        <v>28</v>
      </c>
      <c r="C5" s="13">
        <v>18</v>
      </c>
      <c r="D5" s="15">
        <f t="shared" si="0"/>
        <v>13.689749942000001</v>
      </c>
      <c r="E5" s="14">
        <f t="shared" si="1"/>
        <v>9.6897499420000006</v>
      </c>
      <c r="F5" s="13" t="s">
        <v>17</v>
      </c>
      <c r="G5" s="13"/>
      <c r="H5" s="13" t="s">
        <v>18</v>
      </c>
      <c r="I5" s="13" t="s">
        <v>82</v>
      </c>
      <c r="J5" s="4">
        <v>40717</v>
      </c>
      <c r="K5" s="13"/>
      <c r="L5" s="13">
        <v>129</v>
      </c>
      <c r="M5" s="13">
        <v>435232</v>
      </c>
      <c r="N5" s="13">
        <v>1724914</v>
      </c>
      <c r="O5" s="13"/>
    </row>
    <row r="6" spans="1:15" x14ac:dyDescent="0.25">
      <c r="A6" s="13">
        <v>4</v>
      </c>
      <c r="B6" s="13" t="s">
        <v>28</v>
      </c>
      <c r="C6" s="13">
        <v>18</v>
      </c>
      <c r="D6" s="15">
        <f t="shared" si="0"/>
        <v>13.689749942000001</v>
      </c>
      <c r="E6" s="14">
        <f t="shared" si="1"/>
        <v>9.6897499420000006</v>
      </c>
      <c r="F6" s="13" t="s">
        <v>17</v>
      </c>
      <c r="G6" s="13"/>
      <c r="H6" s="13" t="s">
        <v>18</v>
      </c>
      <c r="I6" s="13" t="s">
        <v>82</v>
      </c>
      <c r="J6" s="4">
        <v>40717</v>
      </c>
      <c r="K6" s="13"/>
      <c r="L6" s="13">
        <v>129</v>
      </c>
      <c r="M6" s="13">
        <v>435232</v>
      </c>
      <c r="N6" s="13">
        <v>1724914</v>
      </c>
      <c r="O6" s="13"/>
    </row>
    <row r="7" spans="1:15" x14ac:dyDescent="0.25">
      <c r="A7" s="13">
        <v>5</v>
      </c>
      <c r="B7" s="13" t="s">
        <v>28</v>
      </c>
      <c r="C7" s="13">
        <v>19</v>
      </c>
      <c r="D7" s="15">
        <f t="shared" si="0"/>
        <v>14.145825187</v>
      </c>
      <c r="E7" s="14">
        <f t="shared" si="1"/>
        <v>10.145825187</v>
      </c>
      <c r="F7" s="13" t="s">
        <v>17</v>
      </c>
      <c r="G7" s="13"/>
      <c r="H7" s="13" t="s">
        <v>18</v>
      </c>
      <c r="I7" s="13" t="s">
        <v>82</v>
      </c>
      <c r="J7" s="4">
        <v>40717</v>
      </c>
      <c r="K7" s="13"/>
      <c r="L7" s="13">
        <v>129</v>
      </c>
      <c r="M7" s="13">
        <v>435232</v>
      </c>
      <c r="N7" s="13">
        <v>1724914</v>
      </c>
      <c r="O7" s="13"/>
    </row>
    <row r="8" spans="1:15" x14ac:dyDescent="0.25">
      <c r="A8" s="13">
        <v>6</v>
      </c>
      <c r="B8" s="13" t="s">
        <v>28</v>
      </c>
      <c r="C8" s="13">
        <v>15</v>
      </c>
      <c r="D8" s="15">
        <f t="shared" si="0"/>
        <v>12.301361567000001</v>
      </c>
      <c r="E8" s="14">
        <f t="shared" si="1"/>
        <v>8.3013615670000007</v>
      </c>
      <c r="F8" s="13" t="s">
        <v>17</v>
      </c>
      <c r="G8" s="13"/>
      <c r="H8" s="13" t="s">
        <v>18</v>
      </c>
      <c r="I8" s="13" t="s">
        <v>82</v>
      </c>
      <c r="J8" s="4">
        <v>40717</v>
      </c>
      <c r="K8" s="13"/>
      <c r="L8" s="13">
        <v>129</v>
      </c>
      <c r="M8" s="13">
        <v>435232</v>
      </c>
      <c r="N8" s="13">
        <v>1724914</v>
      </c>
      <c r="O8" s="13"/>
    </row>
    <row r="9" spans="1:15" x14ac:dyDescent="0.25">
      <c r="A9" s="13">
        <v>7</v>
      </c>
      <c r="B9" s="13" t="s">
        <v>28</v>
      </c>
      <c r="C9" s="13">
        <v>13</v>
      </c>
      <c r="D9" s="15">
        <f t="shared" si="0"/>
        <v>11.358967117000001</v>
      </c>
      <c r="E9" s="14">
        <f t="shared" si="1"/>
        <v>7.3589671170000006</v>
      </c>
      <c r="F9" s="13" t="s">
        <v>17</v>
      </c>
      <c r="G9" s="13"/>
      <c r="H9" s="13" t="s">
        <v>18</v>
      </c>
      <c r="I9" s="13" t="s">
        <v>82</v>
      </c>
      <c r="J9" s="4">
        <v>40717</v>
      </c>
      <c r="K9" s="13"/>
      <c r="L9" s="13">
        <v>129</v>
      </c>
      <c r="M9" s="13">
        <v>435232</v>
      </c>
      <c r="N9" s="13">
        <v>1724914</v>
      </c>
      <c r="O9" s="13"/>
    </row>
    <row r="10" spans="1:15" x14ac:dyDescent="0.25">
      <c r="A10" s="13">
        <v>8</v>
      </c>
      <c r="B10" s="13" t="s">
        <v>28</v>
      </c>
      <c r="C10" s="13">
        <v>13</v>
      </c>
      <c r="D10" s="15">
        <f t="shared" si="0"/>
        <v>11.358967117000001</v>
      </c>
      <c r="E10" s="14">
        <f t="shared" si="1"/>
        <v>7.3589671170000006</v>
      </c>
      <c r="F10" s="13" t="s">
        <v>17</v>
      </c>
      <c r="G10" s="13"/>
      <c r="H10" s="13" t="s">
        <v>18</v>
      </c>
      <c r="I10" s="13" t="s">
        <v>82</v>
      </c>
      <c r="J10" s="4">
        <v>40717</v>
      </c>
      <c r="K10" s="13"/>
      <c r="L10" s="13">
        <v>129</v>
      </c>
      <c r="M10" s="13">
        <v>435232</v>
      </c>
      <c r="N10" s="13">
        <v>1724914</v>
      </c>
      <c r="O10" s="13"/>
    </row>
    <row r="11" spans="1:15" x14ac:dyDescent="0.25">
      <c r="A11" s="13">
        <v>9</v>
      </c>
      <c r="B11" s="13" t="s">
        <v>28</v>
      </c>
      <c r="C11" s="13">
        <v>15</v>
      </c>
      <c r="D11" s="15">
        <f t="shared" si="0"/>
        <v>12.301361567000001</v>
      </c>
      <c r="E11" s="14">
        <f t="shared" si="1"/>
        <v>8.3013615670000007</v>
      </c>
      <c r="F11" s="13" t="s">
        <v>17</v>
      </c>
      <c r="G11" s="13"/>
      <c r="H11" s="13" t="s">
        <v>18</v>
      </c>
      <c r="I11" s="13" t="s">
        <v>82</v>
      </c>
      <c r="J11" s="4">
        <v>40717</v>
      </c>
      <c r="K11" s="13"/>
      <c r="L11" s="13">
        <v>129</v>
      </c>
      <c r="M11" s="13">
        <v>435232</v>
      </c>
      <c r="N11" s="13">
        <v>1724914</v>
      </c>
      <c r="O11" s="13"/>
    </row>
    <row r="12" spans="1:15" x14ac:dyDescent="0.25">
      <c r="A12" s="13">
        <v>10</v>
      </c>
      <c r="B12" s="13" t="s">
        <v>28</v>
      </c>
      <c r="C12" s="13">
        <v>11</v>
      </c>
      <c r="D12" s="15">
        <f t="shared" si="0"/>
        <v>10.403130907000001</v>
      </c>
      <c r="E12" s="14">
        <f t="shared" si="1"/>
        <v>6.4031309070000013</v>
      </c>
      <c r="F12" s="13" t="s">
        <v>17</v>
      </c>
      <c r="G12" s="13"/>
      <c r="H12" s="13" t="s">
        <v>18</v>
      </c>
      <c r="I12" s="13" t="s">
        <v>82</v>
      </c>
      <c r="J12" s="4">
        <v>40717</v>
      </c>
      <c r="K12" s="13"/>
      <c r="L12" s="13">
        <v>129</v>
      </c>
      <c r="M12" s="13">
        <v>435232</v>
      </c>
      <c r="N12" s="13">
        <v>1724914</v>
      </c>
      <c r="O12" s="13"/>
    </row>
    <row r="13" spans="1:15" x14ac:dyDescent="0.25">
      <c r="A13" s="13">
        <v>11</v>
      </c>
      <c r="B13" s="13" t="s">
        <v>28</v>
      </c>
      <c r="C13" s="13">
        <v>16</v>
      </c>
      <c r="D13" s="15">
        <f t="shared" si="0"/>
        <v>12.767518131999999</v>
      </c>
      <c r="E13" s="14">
        <f t="shared" si="1"/>
        <v>8.7675181319999993</v>
      </c>
      <c r="F13" s="13" t="s">
        <v>17</v>
      </c>
      <c r="G13" s="13"/>
      <c r="H13" s="13" t="s">
        <v>18</v>
      </c>
      <c r="I13" s="13" t="s">
        <v>82</v>
      </c>
      <c r="J13" s="4">
        <v>40717</v>
      </c>
      <c r="K13" s="13"/>
      <c r="L13" s="13">
        <v>129</v>
      </c>
      <c r="M13" s="13">
        <v>435232</v>
      </c>
      <c r="N13" s="13">
        <v>1724914</v>
      </c>
      <c r="O13" s="13"/>
    </row>
    <row r="14" spans="1:15" x14ac:dyDescent="0.25">
      <c r="A14" s="13">
        <v>12</v>
      </c>
      <c r="B14" s="13" t="s">
        <v>28</v>
      </c>
      <c r="C14" s="13">
        <v>15</v>
      </c>
      <c r="D14" s="15">
        <f t="shared" si="0"/>
        <v>12.301361567000001</v>
      </c>
      <c r="E14" s="14">
        <f t="shared" si="1"/>
        <v>8.3013615670000007</v>
      </c>
      <c r="F14" s="13" t="s">
        <v>17</v>
      </c>
      <c r="G14" s="13"/>
      <c r="H14" s="13" t="s">
        <v>18</v>
      </c>
      <c r="I14" s="13" t="s">
        <v>82</v>
      </c>
      <c r="J14" s="4">
        <v>40717</v>
      </c>
      <c r="K14" s="13"/>
      <c r="L14" s="13">
        <v>129</v>
      </c>
      <c r="M14" s="13">
        <v>435232</v>
      </c>
      <c r="N14" s="13">
        <v>1724914</v>
      </c>
      <c r="O14" s="13"/>
    </row>
    <row r="15" spans="1:15" x14ac:dyDescent="0.25">
      <c r="A15" s="13">
        <v>13</v>
      </c>
      <c r="B15" s="13" t="s">
        <v>28</v>
      </c>
      <c r="C15" s="13">
        <v>15</v>
      </c>
      <c r="D15" s="15">
        <f t="shared" si="0"/>
        <v>12.301361567000001</v>
      </c>
      <c r="E15" s="14">
        <f t="shared" si="1"/>
        <v>8.3013615670000007</v>
      </c>
      <c r="F15" s="13" t="s">
        <v>17</v>
      </c>
      <c r="G15" s="13"/>
      <c r="H15" s="13" t="s">
        <v>18</v>
      </c>
      <c r="I15" s="13" t="s">
        <v>82</v>
      </c>
      <c r="J15" s="4">
        <v>40717</v>
      </c>
      <c r="K15" s="13"/>
      <c r="L15" s="13">
        <v>129</v>
      </c>
      <c r="M15" s="13">
        <v>435232</v>
      </c>
      <c r="N15" s="13">
        <v>1724914</v>
      </c>
      <c r="O15" s="13"/>
    </row>
    <row r="16" spans="1:15" x14ac:dyDescent="0.25">
      <c r="A16" s="13">
        <v>14</v>
      </c>
      <c r="B16" s="13" t="s">
        <v>28</v>
      </c>
      <c r="C16" s="13">
        <v>11</v>
      </c>
      <c r="D16" s="15">
        <f t="shared" si="0"/>
        <v>10.403130907000001</v>
      </c>
      <c r="E16" s="14">
        <f t="shared" si="1"/>
        <v>6.4031309070000013</v>
      </c>
      <c r="F16" s="13" t="s">
        <v>17</v>
      </c>
      <c r="G16" s="13"/>
      <c r="H16" s="13" t="s">
        <v>18</v>
      </c>
      <c r="I16" s="13" t="s">
        <v>82</v>
      </c>
      <c r="J16" s="4">
        <v>40717</v>
      </c>
      <c r="K16" s="13"/>
      <c r="L16" s="13">
        <v>129</v>
      </c>
      <c r="M16" s="13">
        <v>435232</v>
      </c>
      <c r="N16" s="13">
        <v>1724914</v>
      </c>
      <c r="O16" s="13"/>
    </row>
    <row r="17" spans="1:15" x14ac:dyDescent="0.25">
      <c r="A17" s="13">
        <v>15</v>
      </c>
      <c r="B17" s="13" t="s">
        <v>28</v>
      </c>
      <c r="C17" s="13">
        <v>13</v>
      </c>
      <c r="D17" s="15">
        <f t="shared" si="0"/>
        <v>11.358967117000001</v>
      </c>
      <c r="E17" s="14">
        <f t="shared" si="1"/>
        <v>7.3589671170000006</v>
      </c>
      <c r="F17" s="13" t="s">
        <v>17</v>
      </c>
      <c r="G17" s="13"/>
      <c r="H17" s="13" t="s">
        <v>18</v>
      </c>
      <c r="I17" s="13" t="s">
        <v>82</v>
      </c>
      <c r="J17" s="4">
        <v>40717</v>
      </c>
      <c r="K17" s="13"/>
      <c r="L17" s="13">
        <v>129</v>
      </c>
      <c r="M17" s="13">
        <v>435232</v>
      </c>
      <c r="N17" s="13">
        <v>1724914</v>
      </c>
      <c r="O17" s="13"/>
    </row>
    <row r="18" spans="1:15" x14ac:dyDescent="0.25">
      <c r="A18" s="13">
        <v>16</v>
      </c>
      <c r="B18" s="13" t="s">
        <v>28</v>
      </c>
      <c r="C18" s="13">
        <v>16</v>
      </c>
      <c r="D18" s="15">
        <f t="shared" si="0"/>
        <v>12.767518131999999</v>
      </c>
      <c r="E18" s="14">
        <f t="shared" si="1"/>
        <v>8.7675181319999993</v>
      </c>
      <c r="F18" s="13" t="s">
        <v>17</v>
      </c>
      <c r="G18" s="13"/>
      <c r="H18" s="13" t="s">
        <v>18</v>
      </c>
      <c r="I18" s="13" t="s">
        <v>82</v>
      </c>
      <c r="J18" s="4">
        <v>40717</v>
      </c>
      <c r="K18" s="13"/>
      <c r="L18" s="13">
        <v>129</v>
      </c>
      <c r="M18" s="13">
        <v>435232</v>
      </c>
      <c r="N18" s="13">
        <v>1724914</v>
      </c>
      <c r="O18" s="13"/>
    </row>
    <row r="19" spans="1:15" x14ac:dyDescent="0.25">
      <c r="A19" s="13">
        <v>17</v>
      </c>
      <c r="B19" s="13" t="s">
        <v>28</v>
      </c>
      <c r="C19" s="13">
        <v>19</v>
      </c>
      <c r="D19" s="15">
        <f t="shared" si="0"/>
        <v>14.145825187</v>
      </c>
      <c r="E19" s="14">
        <f t="shared" si="1"/>
        <v>10.145825187</v>
      </c>
      <c r="F19" s="13" t="s">
        <v>17</v>
      </c>
      <c r="G19" s="13"/>
      <c r="H19" s="13" t="s">
        <v>18</v>
      </c>
      <c r="I19" s="13" t="s">
        <v>82</v>
      </c>
      <c r="J19" s="4">
        <v>40717</v>
      </c>
      <c r="K19" s="13"/>
      <c r="L19" s="13">
        <v>129</v>
      </c>
      <c r="M19" s="13">
        <v>435232</v>
      </c>
      <c r="N19" s="13">
        <v>1724914</v>
      </c>
      <c r="O19" s="13"/>
    </row>
    <row r="20" spans="1:15" x14ac:dyDescent="0.25">
      <c r="A20" s="13">
        <v>18</v>
      </c>
      <c r="B20" s="13" t="s">
        <v>28</v>
      </c>
      <c r="C20" s="13">
        <v>12</v>
      </c>
      <c r="D20" s="15">
        <f t="shared" si="0"/>
        <v>10.882729232000001</v>
      </c>
      <c r="E20" s="14">
        <f t="shared" si="1"/>
        <v>6.8827292320000009</v>
      </c>
      <c r="F20" s="13" t="s">
        <v>17</v>
      </c>
      <c r="G20" s="13"/>
      <c r="H20" s="13" t="s">
        <v>18</v>
      </c>
      <c r="I20" s="13" t="s">
        <v>82</v>
      </c>
      <c r="J20" s="4">
        <v>40717</v>
      </c>
      <c r="K20" s="13"/>
      <c r="L20" s="13">
        <v>129</v>
      </c>
      <c r="M20" s="13">
        <v>435232</v>
      </c>
      <c r="N20" s="13">
        <v>1724914</v>
      </c>
      <c r="O20" s="13"/>
    </row>
    <row r="21" spans="1:15" x14ac:dyDescent="0.25">
      <c r="A21" s="13">
        <v>19</v>
      </c>
      <c r="B21" s="13" t="s">
        <v>28</v>
      </c>
      <c r="C21" s="13">
        <v>13</v>
      </c>
      <c r="D21" s="15">
        <f t="shared" si="0"/>
        <v>11.358967117000001</v>
      </c>
      <c r="E21" s="14">
        <f t="shared" si="1"/>
        <v>7.3589671170000006</v>
      </c>
      <c r="F21" s="13" t="s">
        <v>17</v>
      </c>
      <c r="G21" s="13"/>
      <c r="H21" s="13" t="s">
        <v>18</v>
      </c>
      <c r="I21" s="13" t="s">
        <v>82</v>
      </c>
      <c r="J21" s="4">
        <v>40717</v>
      </c>
      <c r="K21" s="13"/>
      <c r="L21" s="13">
        <v>129</v>
      </c>
      <c r="M21" s="13">
        <v>435232</v>
      </c>
      <c r="N21" s="13">
        <v>1724914</v>
      </c>
      <c r="O21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G25" sqref="G25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1.285156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28</v>
      </c>
      <c r="C3" s="13">
        <v>13</v>
      </c>
      <c r="D3" s="15">
        <f>(4.905760292)+(0.518243385*C3)+(-0.00168022*(C3^2))</f>
        <v>11.358967117000001</v>
      </c>
      <c r="E3" s="14">
        <f>D3-4</f>
        <v>7.3589671170000006</v>
      </c>
      <c r="F3" s="13" t="s">
        <v>17</v>
      </c>
      <c r="G3" s="6"/>
      <c r="H3" s="13" t="s">
        <v>18</v>
      </c>
      <c r="I3" s="13" t="s">
        <v>82</v>
      </c>
      <c r="J3" s="4">
        <v>40717</v>
      </c>
      <c r="K3" s="13"/>
      <c r="L3" s="13">
        <v>130</v>
      </c>
      <c r="M3" s="13">
        <v>455338</v>
      </c>
      <c r="N3" s="13">
        <v>1725123</v>
      </c>
      <c r="O3" s="13"/>
    </row>
    <row r="4" spans="1:15" x14ac:dyDescent="0.25">
      <c r="A4" s="13">
        <v>2</v>
      </c>
      <c r="B4" s="13" t="s">
        <v>28</v>
      </c>
      <c r="C4" s="13">
        <v>10</v>
      </c>
      <c r="D4" s="15">
        <f t="shared" ref="D4:D12" si="0">(4.905760292)+(0.518243385*C4)+(-0.00168022*(C4^2))</f>
        <v>9.9201721419999984</v>
      </c>
      <c r="E4" s="14">
        <f t="shared" ref="E4:E12" si="1">D4-4</f>
        <v>5.9201721419999984</v>
      </c>
      <c r="F4" s="13" t="s">
        <v>17</v>
      </c>
      <c r="G4" s="13"/>
      <c r="H4" s="13" t="s">
        <v>18</v>
      </c>
      <c r="I4" s="13" t="s">
        <v>82</v>
      </c>
      <c r="J4" s="4">
        <v>40717</v>
      </c>
      <c r="K4" s="13"/>
      <c r="L4" s="13">
        <v>130</v>
      </c>
      <c r="M4" s="13">
        <v>455338</v>
      </c>
      <c r="N4" s="13">
        <v>1725123</v>
      </c>
      <c r="O4" s="13"/>
    </row>
    <row r="5" spans="1:15" x14ac:dyDescent="0.25">
      <c r="A5" s="13">
        <v>3</v>
      </c>
      <c r="B5" s="13" t="s">
        <v>28</v>
      </c>
      <c r="C5" s="13">
        <v>13</v>
      </c>
      <c r="D5" s="15">
        <f t="shared" si="0"/>
        <v>11.358967117000001</v>
      </c>
      <c r="E5" s="14">
        <f t="shared" si="1"/>
        <v>7.3589671170000006</v>
      </c>
      <c r="F5" s="13" t="s">
        <v>17</v>
      </c>
      <c r="G5" s="13"/>
      <c r="H5" s="13" t="s">
        <v>18</v>
      </c>
      <c r="I5" s="13" t="s">
        <v>82</v>
      </c>
      <c r="J5" s="4">
        <v>40717</v>
      </c>
      <c r="K5" s="13"/>
      <c r="L5" s="13">
        <v>130</v>
      </c>
      <c r="M5" s="13">
        <v>455338</v>
      </c>
      <c r="N5" s="13">
        <v>1725123</v>
      </c>
      <c r="O5" s="13"/>
    </row>
    <row r="6" spans="1:15" x14ac:dyDescent="0.25">
      <c r="A6" s="13">
        <v>4</v>
      </c>
      <c r="B6" s="13" t="s">
        <v>28</v>
      </c>
      <c r="C6" s="13">
        <v>13</v>
      </c>
      <c r="D6" s="15">
        <f t="shared" si="0"/>
        <v>11.358967117000001</v>
      </c>
      <c r="E6" s="14">
        <f t="shared" si="1"/>
        <v>7.3589671170000006</v>
      </c>
      <c r="F6" s="13" t="s">
        <v>17</v>
      </c>
      <c r="G6" s="13"/>
      <c r="H6" s="13" t="s">
        <v>18</v>
      </c>
      <c r="I6" s="13" t="s">
        <v>82</v>
      </c>
      <c r="J6" s="4">
        <v>40717</v>
      </c>
      <c r="K6" s="13"/>
      <c r="L6" s="13">
        <v>130</v>
      </c>
      <c r="M6" s="13">
        <v>455338</v>
      </c>
      <c r="N6" s="13">
        <v>1725123</v>
      </c>
      <c r="O6" s="13"/>
    </row>
    <row r="7" spans="1:15" x14ac:dyDescent="0.25">
      <c r="A7" s="13">
        <v>5</v>
      </c>
      <c r="B7" s="13" t="s">
        <v>28</v>
      </c>
      <c r="C7" s="13">
        <v>16</v>
      </c>
      <c r="D7" s="15">
        <f t="shared" si="0"/>
        <v>12.767518131999999</v>
      </c>
      <c r="E7" s="14">
        <f t="shared" si="1"/>
        <v>8.7675181319999993</v>
      </c>
      <c r="F7" s="13" t="s">
        <v>17</v>
      </c>
      <c r="G7" s="13"/>
      <c r="H7" s="13" t="s">
        <v>18</v>
      </c>
      <c r="I7" s="13" t="s">
        <v>82</v>
      </c>
      <c r="J7" s="4">
        <v>40717</v>
      </c>
      <c r="K7" s="13"/>
      <c r="L7" s="13">
        <v>130</v>
      </c>
      <c r="M7" s="13">
        <v>455338</v>
      </c>
      <c r="N7" s="13">
        <v>1725123</v>
      </c>
      <c r="O7" s="13"/>
    </row>
    <row r="8" spans="1:15" x14ac:dyDescent="0.25">
      <c r="A8" s="13">
        <v>6</v>
      </c>
      <c r="B8" s="13" t="s">
        <v>28</v>
      </c>
      <c r="C8" s="13">
        <v>16</v>
      </c>
      <c r="D8" s="15">
        <f t="shared" si="0"/>
        <v>12.767518131999999</v>
      </c>
      <c r="E8" s="14">
        <f t="shared" si="1"/>
        <v>8.7675181319999993</v>
      </c>
      <c r="F8" s="13" t="s">
        <v>17</v>
      </c>
      <c r="G8" s="13"/>
      <c r="H8" s="13" t="s">
        <v>18</v>
      </c>
      <c r="I8" s="13" t="s">
        <v>82</v>
      </c>
      <c r="J8" s="4">
        <v>40717</v>
      </c>
      <c r="K8" s="13"/>
      <c r="L8" s="13">
        <v>130</v>
      </c>
      <c r="M8" s="13">
        <v>455338</v>
      </c>
      <c r="N8" s="13">
        <v>1725123</v>
      </c>
      <c r="O8" s="13"/>
    </row>
    <row r="9" spans="1:15" x14ac:dyDescent="0.25">
      <c r="A9" s="13">
        <v>7</v>
      </c>
      <c r="B9" s="13" t="s">
        <v>28</v>
      </c>
      <c r="C9" s="13">
        <v>11.5</v>
      </c>
      <c r="D9" s="15">
        <f t="shared" si="0"/>
        <v>10.6433501245</v>
      </c>
      <c r="E9" s="14">
        <f t="shared" si="1"/>
        <v>6.6433501244999995</v>
      </c>
      <c r="F9" s="13" t="s">
        <v>17</v>
      </c>
      <c r="G9" s="13"/>
      <c r="H9" s="13" t="s">
        <v>18</v>
      </c>
      <c r="I9" s="13" t="s">
        <v>82</v>
      </c>
      <c r="J9" s="4">
        <v>40717</v>
      </c>
      <c r="K9" s="13"/>
      <c r="L9" s="13">
        <v>130</v>
      </c>
      <c r="M9" s="13">
        <v>455338</v>
      </c>
      <c r="N9" s="13">
        <v>1725123</v>
      </c>
      <c r="O9" s="13"/>
    </row>
    <row r="10" spans="1:15" x14ac:dyDescent="0.25">
      <c r="A10" s="13">
        <v>8</v>
      </c>
      <c r="B10" s="13" t="s">
        <v>28</v>
      </c>
      <c r="C10" s="13">
        <v>12</v>
      </c>
      <c r="D10" s="15">
        <f t="shared" si="0"/>
        <v>10.882729232000001</v>
      </c>
      <c r="E10" s="14">
        <f t="shared" si="1"/>
        <v>6.8827292320000009</v>
      </c>
      <c r="F10" s="13" t="s">
        <v>17</v>
      </c>
      <c r="G10" s="13"/>
      <c r="H10" s="13" t="s">
        <v>18</v>
      </c>
      <c r="I10" s="13" t="s">
        <v>82</v>
      </c>
      <c r="J10" s="4">
        <v>40717</v>
      </c>
      <c r="K10" s="13"/>
      <c r="L10" s="13">
        <v>130</v>
      </c>
      <c r="M10" s="13">
        <v>455338</v>
      </c>
      <c r="N10" s="13">
        <v>1725123</v>
      </c>
      <c r="O10" s="13"/>
    </row>
    <row r="11" spans="1:15" x14ac:dyDescent="0.25">
      <c r="A11" s="13">
        <v>9</v>
      </c>
      <c r="B11" s="13" t="s">
        <v>28</v>
      </c>
      <c r="C11" s="13">
        <v>11</v>
      </c>
      <c r="D11" s="15">
        <f t="shared" si="0"/>
        <v>10.403130907000001</v>
      </c>
      <c r="E11" s="14">
        <f t="shared" si="1"/>
        <v>6.4031309070000013</v>
      </c>
      <c r="F11" s="13" t="s">
        <v>17</v>
      </c>
      <c r="G11" s="13"/>
      <c r="H11" s="13" t="s">
        <v>18</v>
      </c>
      <c r="I11" s="13" t="s">
        <v>82</v>
      </c>
      <c r="J11" s="4">
        <v>40717</v>
      </c>
      <c r="K11" s="13"/>
      <c r="L11" s="13">
        <v>130</v>
      </c>
      <c r="M11" s="13">
        <v>455338</v>
      </c>
      <c r="N11" s="13">
        <v>1725123</v>
      </c>
      <c r="O11" s="13"/>
    </row>
    <row r="12" spans="1:15" x14ac:dyDescent="0.25">
      <c r="A12" s="13">
        <v>10</v>
      </c>
      <c r="B12" s="13" t="s">
        <v>28</v>
      </c>
      <c r="C12" s="13">
        <v>13</v>
      </c>
      <c r="D12" s="15">
        <f t="shared" si="0"/>
        <v>11.358967117000001</v>
      </c>
      <c r="E12" s="14">
        <f t="shared" si="1"/>
        <v>7.3589671170000006</v>
      </c>
      <c r="F12" s="13" t="s">
        <v>17</v>
      </c>
      <c r="G12" s="13"/>
      <c r="H12" s="13" t="s">
        <v>18</v>
      </c>
      <c r="I12" s="13" t="s">
        <v>82</v>
      </c>
      <c r="J12" s="4">
        <v>40717</v>
      </c>
      <c r="K12" s="13"/>
      <c r="L12" s="13">
        <v>130</v>
      </c>
      <c r="M12" s="13">
        <v>455338</v>
      </c>
      <c r="N12" s="13">
        <v>1725123</v>
      </c>
      <c r="O12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sqref="A1:O7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7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27</v>
      </c>
      <c r="C3" s="13">
        <v>74.5</v>
      </c>
      <c r="D3" s="15">
        <f>(4.905760292)+(0.518243385*C3)+(-0.00168022*(C3^2))</f>
        <v>34.189251419500003</v>
      </c>
      <c r="E3" s="14">
        <f>D3-4</f>
        <v>30.189251419500003</v>
      </c>
      <c r="F3" s="13" t="s">
        <v>17</v>
      </c>
      <c r="G3" s="6"/>
      <c r="H3" s="13" t="s">
        <v>18</v>
      </c>
      <c r="I3" s="13" t="s">
        <v>83</v>
      </c>
      <c r="J3" s="4">
        <v>40718</v>
      </c>
      <c r="K3" s="13"/>
      <c r="L3" s="13">
        <v>194</v>
      </c>
      <c r="M3" s="13">
        <v>435814</v>
      </c>
      <c r="N3" s="13">
        <v>1718082</v>
      </c>
      <c r="O3" s="13"/>
    </row>
    <row r="4" spans="1:15" x14ac:dyDescent="0.25">
      <c r="A4" s="13">
        <v>2</v>
      </c>
      <c r="B4" s="13" t="s">
        <v>16</v>
      </c>
      <c r="C4" s="13">
        <v>53.5</v>
      </c>
      <c r="D4" s="15">
        <f t="shared" ref="D4:D7" si="0">(4.905760292)+(0.518243385*C4)+(-0.00168022*(C4^2))</f>
        <v>27.822571694499999</v>
      </c>
      <c r="E4" s="14">
        <f t="shared" ref="E4:E7" si="1">D4-4</f>
        <v>23.822571694499999</v>
      </c>
      <c r="F4" s="13" t="s">
        <v>17</v>
      </c>
      <c r="G4" s="13"/>
      <c r="H4" s="13" t="s">
        <v>18</v>
      </c>
      <c r="I4" s="13" t="s">
        <v>83</v>
      </c>
      <c r="J4" s="4">
        <v>40718</v>
      </c>
      <c r="K4" s="13"/>
      <c r="L4" s="13">
        <v>194</v>
      </c>
      <c r="M4" s="13">
        <v>435814</v>
      </c>
      <c r="N4" s="13">
        <v>1718082</v>
      </c>
      <c r="O4" s="13"/>
    </row>
    <row r="5" spans="1:15" x14ac:dyDescent="0.25">
      <c r="A5" s="13">
        <v>3</v>
      </c>
      <c r="B5" s="13" t="s">
        <v>27</v>
      </c>
      <c r="C5" s="13">
        <v>61</v>
      </c>
      <c r="D5" s="15">
        <f t="shared" si="0"/>
        <v>30.266508157000004</v>
      </c>
      <c r="E5" s="14">
        <f t="shared" si="1"/>
        <v>26.266508157000004</v>
      </c>
      <c r="F5" s="13" t="s">
        <v>17</v>
      </c>
      <c r="G5" s="13"/>
      <c r="H5" s="13" t="s">
        <v>18</v>
      </c>
      <c r="I5" s="13" t="s">
        <v>83</v>
      </c>
      <c r="J5" s="4">
        <v>40718</v>
      </c>
      <c r="K5" s="13"/>
      <c r="L5" s="13">
        <v>194</v>
      </c>
      <c r="M5" s="13">
        <v>435814</v>
      </c>
      <c r="N5" s="13">
        <v>1718082</v>
      </c>
      <c r="O5" s="13"/>
    </row>
    <row r="6" spans="1:15" x14ac:dyDescent="0.25">
      <c r="A6" s="13">
        <v>4</v>
      </c>
      <c r="B6" s="13" t="s">
        <v>27</v>
      </c>
      <c r="C6" s="13">
        <v>60.5</v>
      </c>
      <c r="D6" s="15">
        <f t="shared" si="0"/>
        <v>30.1094598295</v>
      </c>
      <c r="E6" s="14">
        <f t="shared" si="1"/>
        <v>26.1094598295</v>
      </c>
      <c r="F6" s="13" t="s">
        <v>17</v>
      </c>
      <c r="G6" s="13"/>
      <c r="H6" s="13" t="s">
        <v>18</v>
      </c>
      <c r="I6" s="13" t="s">
        <v>83</v>
      </c>
      <c r="J6" s="4">
        <v>40718</v>
      </c>
      <c r="K6" s="13"/>
      <c r="L6" s="13">
        <v>194</v>
      </c>
      <c r="M6" s="13">
        <v>435814</v>
      </c>
      <c r="N6" s="13">
        <v>1718082</v>
      </c>
      <c r="O6" s="13"/>
    </row>
    <row r="7" spans="1:15" x14ac:dyDescent="0.25">
      <c r="A7" s="13">
        <v>5</v>
      </c>
      <c r="B7" s="13" t="s">
        <v>16</v>
      </c>
      <c r="C7" s="13">
        <v>35</v>
      </c>
      <c r="D7" s="15">
        <f t="shared" si="0"/>
        <v>20.986009267</v>
      </c>
      <c r="E7" s="14">
        <f t="shared" si="1"/>
        <v>16.986009267</v>
      </c>
      <c r="F7" s="13" t="s">
        <v>17</v>
      </c>
      <c r="G7" s="13"/>
      <c r="H7" s="13" t="s">
        <v>18</v>
      </c>
      <c r="I7" s="13" t="s">
        <v>83</v>
      </c>
      <c r="J7" s="4">
        <v>40718</v>
      </c>
      <c r="K7" s="13"/>
      <c r="L7" s="13">
        <v>194</v>
      </c>
      <c r="M7" s="13">
        <v>435814</v>
      </c>
      <c r="N7" s="13">
        <v>1718082</v>
      </c>
      <c r="O7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C1" sqref="C1:D7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27</v>
      </c>
      <c r="C3" s="3">
        <v>54</v>
      </c>
      <c r="D3" s="3">
        <v>28</v>
      </c>
      <c r="E3" s="5">
        <v>15</v>
      </c>
      <c r="F3" s="3" t="s">
        <v>17</v>
      </c>
      <c r="G3" s="6"/>
      <c r="H3" s="3" t="s">
        <v>18</v>
      </c>
      <c r="I3" s="3" t="s">
        <v>19</v>
      </c>
      <c r="J3" s="4">
        <v>40688</v>
      </c>
      <c r="K3" s="3"/>
      <c r="L3" s="3">
        <v>7</v>
      </c>
      <c r="M3" s="3">
        <v>458801</v>
      </c>
      <c r="N3" s="3">
        <v>1712903</v>
      </c>
      <c r="O3" s="3"/>
    </row>
    <row r="4" spans="1:15" x14ac:dyDescent="0.25">
      <c r="A4" s="3">
        <v>2</v>
      </c>
      <c r="B4" s="3" t="s">
        <v>27</v>
      </c>
      <c r="C4" s="3">
        <v>25</v>
      </c>
      <c r="D4" s="3">
        <v>12</v>
      </c>
      <c r="E4" s="3">
        <v>10</v>
      </c>
      <c r="F4" s="3" t="s">
        <v>17</v>
      </c>
      <c r="G4" s="3"/>
      <c r="H4" s="3" t="s">
        <v>18</v>
      </c>
      <c r="I4" s="3" t="s">
        <v>19</v>
      </c>
      <c r="J4" s="4">
        <v>40688</v>
      </c>
      <c r="K4" s="3"/>
      <c r="L4" s="3">
        <v>7</v>
      </c>
      <c r="M4" s="3">
        <v>458801</v>
      </c>
      <c r="N4" s="3">
        <v>1712903</v>
      </c>
      <c r="O4" s="3"/>
    </row>
    <row r="5" spans="1:15" x14ac:dyDescent="0.25">
      <c r="A5" s="3">
        <v>3</v>
      </c>
      <c r="B5" s="3" t="s">
        <v>27</v>
      </c>
      <c r="C5" s="3">
        <v>30</v>
      </c>
      <c r="D5" s="3">
        <v>15</v>
      </c>
      <c r="E5" s="3">
        <v>13</v>
      </c>
      <c r="F5" s="3" t="s">
        <v>17</v>
      </c>
      <c r="G5" s="3"/>
      <c r="H5" s="3" t="s">
        <v>18</v>
      </c>
      <c r="I5" s="3" t="s">
        <v>19</v>
      </c>
      <c r="J5" s="4">
        <v>40688</v>
      </c>
      <c r="K5" s="3"/>
      <c r="L5" s="3">
        <v>7</v>
      </c>
      <c r="M5" s="3">
        <v>458801</v>
      </c>
      <c r="N5" s="3">
        <v>1712903</v>
      </c>
      <c r="O5" s="3"/>
    </row>
    <row r="6" spans="1:15" x14ac:dyDescent="0.25">
      <c r="A6" s="3">
        <v>4</v>
      </c>
      <c r="B6" s="3" t="s">
        <v>26</v>
      </c>
      <c r="C6" s="3">
        <v>46</v>
      </c>
      <c r="D6" s="3">
        <v>27</v>
      </c>
      <c r="E6" s="3">
        <v>25</v>
      </c>
      <c r="F6" s="3" t="s">
        <v>17</v>
      </c>
      <c r="G6" s="3"/>
      <c r="H6" s="3" t="s">
        <v>18</v>
      </c>
      <c r="I6" s="3" t="s">
        <v>19</v>
      </c>
      <c r="J6" s="4">
        <v>40688</v>
      </c>
      <c r="K6" s="3"/>
      <c r="L6" s="3">
        <v>7</v>
      </c>
      <c r="M6" s="3">
        <v>458801</v>
      </c>
      <c r="N6" s="3">
        <v>1712903</v>
      </c>
      <c r="O6" s="3"/>
    </row>
    <row r="7" spans="1:15" x14ac:dyDescent="0.25">
      <c r="A7" s="3">
        <v>5</v>
      </c>
      <c r="B7" s="3" t="s">
        <v>26</v>
      </c>
      <c r="C7" s="3">
        <v>50</v>
      </c>
      <c r="D7" s="3">
        <v>27</v>
      </c>
      <c r="E7" s="3">
        <v>25</v>
      </c>
      <c r="F7" s="3" t="s">
        <v>17</v>
      </c>
      <c r="G7" s="3"/>
      <c r="H7" s="3" t="s">
        <v>18</v>
      </c>
      <c r="I7" s="3" t="s">
        <v>19</v>
      </c>
      <c r="J7" s="4">
        <v>40688</v>
      </c>
      <c r="K7" s="3"/>
      <c r="L7" s="3">
        <v>7</v>
      </c>
      <c r="M7" s="3">
        <v>458801</v>
      </c>
      <c r="N7" s="3">
        <v>1712903</v>
      </c>
      <c r="O7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1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7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16</v>
      </c>
      <c r="C3" s="13">
        <v>38.5</v>
      </c>
      <c r="D3" s="15">
        <f>(4.905760292)+(0.518243385*C3)+(-0.00168022*(C3^2))</f>
        <v>22.367624519499998</v>
      </c>
      <c r="E3" s="14">
        <f>D3-4</f>
        <v>18.367624519499998</v>
      </c>
      <c r="F3" s="13" t="s">
        <v>17</v>
      </c>
      <c r="G3" s="6"/>
      <c r="H3" s="13" t="s">
        <v>18</v>
      </c>
      <c r="I3" s="13" t="s">
        <v>83</v>
      </c>
      <c r="J3" s="4">
        <v>40718</v>
      </c>
      <c r="K3" s="13"/>
      <c r="L3" s="13">
        <v>195</v>
      </c>
      <c r="M3" s="13">
        <v>433730</v>
      </c>
      <c r="N3" s="13">
        <v>1718306</v>
      </c>
      <c r="O3" s="13"/>
    </row>
    <row r="4" spans="1:15" x14ac:dyDescent="0.25">
      <c r="A4" s="13">
        <v>2</v>
      </c>
      <c r="B4" s="13" t="s">
        <v>27</v>
      </c>
      <c r="C4" s="13">
        <v>64</v>
      </c>
      <c r="D4" s="15">
        <f t="shared" ref="D4:D13" si="0">(4.905760292)+(0.518243385*C4)+(-0.00168022*(C4^2))</f>
        <v>31.191155812000005</v>
      </c>
      <c r="E4" s="14">
        <f t="shared" ref="E4:E13" si="1">D4-4</f>
        <v>27.191155812000005</v>
      </c>
      <c r="F4" s="13" t="s">
        <v>17</v>
      </c>
      <c r="G4" s="13"/>
      <c r="H4" s="13" t="s">
        <v>18</v>
      </c>
      <c r="I4" s="13" t="s">
        <v>83</v>
      </c>
      <c r="J4" s="4">
        <v>40718</v>
      </c>
      <c r="K4" s="13"/>
      <c r="L4" s="13">
        <v>195</v>
      </c>
      <c r="M4" s="13">
        <v>433730</v>
      </c>
      <c r="N4" s="13">
        <v>1718306</v>
      </c>
      <c r="O4" s="13"/>
    </row>
    <row r="5" spans="1:15" x14ac:dyDescent="0.25">
      <c r="A5" s="13">
        <v>3</v>
      </c>
      <c r="B5" s="13" t="s">
        <v>27</v>
      </c>
      <c r="C5" s="13">
        <v>68</v>
      </c>
      <c r="D5" s="15">
        <f t="shared" si="0"/>
        <v>32.376973191999994</v>
      </c>
      <c r="E5" s="14">
        <f t="shared" si="1"/>
        <v>28.376973191999994</v>
      </c>
      <c r="F5" s="13" t="s">
        <v>17</v>
      </c>
      <c r="G5" s="13"/>
      <c r="H5" s="13" t="s">
        <v>18</v>
      </c>
      <c r="I5" s="13" t="s">
        <v>83</v>
      </c>
      <c r="J5" s="4">
        <v>40718</v>
      </c>
      <c r="K5" s="13"/>
      <c r="L5" s="13">
        <v>195</v>
      </c>
      <c r="M5" s="13">
        <v>433730</v>
      </c>
      <c r="N5" s="13">
        <v>1718306</v>
      </c>
      <c r="O5" s="13"/>
    </row>
    <row r="6" spans="1:15" x14ac:dyDescent="0.25">
      <c r="A6" s="13">
        <v>4</v>
      </c>
      <c r="B6" s="13" t="s">
        <v>27</v>
      </c>
      <c r="C6" s="13">
        <v>60.5</v>
      </c>
      <c r="D6" s="15">
        <f t="shared" si="0"/>
        <v>30.1094598295</v>
      </c>
      <c r="E6" s="14">
        <f t="shared" si="1"/>
        <v>26.1094598295</v>
      </c>
      <c r="F6" s="13" t="s">
        <v>17</v>
      </c>
      <c r="G6" s="13"/>
      <c r="H6" s="13" t="s">
        <v>18</v>
      </c>
      <c r="I6" s="13" t="s">
        <v>83</v>
      </c>
      <c r="J6" s="4">
        <v>40718</v>
      </c>
      <c r="K6" s="13"/>
      <c r="L6" s="13">
        <v>195</v>
      </c>
      <c r="M6" s="13">
        <v>433730</v>
      </c>
      <c r="N6" s="13">
        <v>1718306</v>
      </c>
      <c r="O6" s="13"/>
    </row>
    <row r="7" spans="1:15" x14ac:dyDescent="0.25">
      <c r="A7" s="13">
        <v>5</v>
      </c>
      <c r="B7" s="13" t="s">
        <v>27</v>
      </c>
      <c r="C7" s="13">
        <v>40</v>
      </c>
      <c r="D7" s="15">
        <f t="shared" si="0"/>
        <v>22.947143691999997</v>
      </c>
      <c r="E7" s="14">
        <f t="shared" si="1"/>
        <v>18.947143691999997</v>
      </c>
      <c r="F7" s="13" t="s">
        <v>17</v>
      </c>
      <c r="G7" s="13"/>
      <c r="H7" s="13" t="s">
        <v>18</v>
      </c>
      <c r="I7" s="13" t="s">
        <v>83</v>
      </c>
      <c r="J7" s="4">
        <v>40718</v>
      </c>
      <c r="K7" s="13"/>
      <c r="L7" s="13">
        <v>195</v>
      </c>
      <c r="M7" s="13">
        <v>433730</v>
      </c>
      <c r="N7" s="13">
        <v>1718306</v>
      </c>
      <c r="O7" s="13"/>
    </row>
    <row r="8" spans="1:15" x14ac:dyDescent="0.25">
      <c r="A8" s="13">
        <v>6</v>
      </c>
      <c r="B8" s="13" t="s">
        <v>16</v>
      </c>
      <c r="C8" s="13">
        <v>37.5</v>
      </c>
      <c r="D8" s="15">
        <f t="shared" si="0"/>
        <v>21.977077854499999</v>
      </c>
      <c r="E8" s="14">
        <f t="shared" si="1"/>
        <v>17.977077854499999</v>
      </c>
      <c r="F8" s="13" t="s">
        <v>17</v>
      </c>
      <c r="G8" s="13"/>
      <c r="H8" s="13" t="s">
        <v>18</v>
      </c>
      <c r="I8" s="13" t="s">
        <v>83</v>
      </c>
      <c r="J8" s="4">
        <v>40718</v>
      </c>
      <c r="K8" s="13"/>
      <c r="L8" s="13">
        <v>195</v>
      </c>
      <c r="M8" s="13">
        <v>433730</v>
      </c>
      <c r="N8" s="13">
        <v>1718306</v>
      </c>
      <c r="O8" s="13"/>
    </row>
    <row r="9" spans="1:15" x14ac:dyDescent="0.25">
      <c r="A9" s="13">
        <v>7</v>
      </c>
      <c r="B9" s="13" t="s">
        <v>27</v>
      </c>
      <c r="C9" s="13">
        <v>50</v>
      </c>
      <c r="D9" s="15">
        <f t="shared" si="0"/>
        <v>26.617379542000002</v>
      </c>
      <c r="E9" s="14">
        <f t="shared" si="1"/>
        <v>22.617379542000002</v>
      </c>
      <c r="F9" s="13" t="s">
        <v>17</v>
      </c>
      <c r="G9" s="13"/>
      <c r="H9" s="13" t="s">
        <v>18</v>
      </c>
      <c r="I9" s="13" t="s">
        <v>83</v>
      </c>
      <c r="J9" s="4">
        <v>40718</v>
      </c>
      <c r="K9" s="13"/>
      <c r="L9" s="13">
        <v>195</v>
      </c>
      <c r="M9" s="13">
        <v>433730</v>
      </c>
      <c r="N9" s="13">
        <v>1718306</v>
      </c>
      <c r="O9" s="13"/>
    </row>
    <row r="10" spans="1:15" x14ac:dyDescent="0.25">
      <c r="A10" s="13">
        <v>8</v>
      </c>
      <c r="B10" s="13" t="s">
        <v>16</v>
      </c>
      <c r="C10" s="13">
        <v>15</v>
      </c>
      <c r="D10" s="15">
        <f t="shared" si="0"/>
        <v>12.301361567000001</v>
      </c>
      <c r="E10" s="14">
        <f t="shared" si="1"/>
        <v>8.3013615670000007</v>
      </c>
      <c r="F10" s="13" t="s">
        <v>17</v>
      </c>
      <c r="G10" s="13"/>
      <c r="H10" s="13" t="s">
        <v>18</v>
      </c>
      <c r="I10" s="13" t="s">
        <v>83</v>
      </c>
      <c r="J10" s="4">
        <v>40718</v>
      </c>
      <c r="K10" s="13"/>
      <c r="L10" s="13">
        <v>195</v>
      </c>
      <c r="M10" s="13">
        <v>433730</v>
      </c>
      <c r="N10" s="13">
        <v>1718306</v>
      </c>
      <c r="O10" s="13"/>
    </row>
    <row r="11" spans="1:15" x14ac:dyDescent="0.25">
      <c r="A11" s="13">
        <v>9</v>
      </c>
      <c r="B11" s="13" t="s">
        <v>16</v>
      </c>
      <c r="C11" s="13">
        <v>16</v>
      </c>
      <c r="D11" s="15">
        <f t="shared" si="0"/>
        <v>12.767518131999999</v>
      </c>
      <c r="E11" s="14">
        <f t="shared" si="1"/>
        <v>8.7675181319999993</v>
      </c>
      <c r="F11" s="13" t="s">
        <v>17</v>
      </c>
      <c r="G11" s="13"/>
      <c r="H11" s="13" t="s">
        <v>18</v>
      </c>
      <c r="I11" s="13" t="s">
        <v>83</v>
      </c>
      <c r="J11" s="4">
        <v>40718</v>
      </c>
      <c r="K11" s="13"/>
      <c r="L11" s="13">
        <v>195</v>
      </c>
      <c r="M11" s="13">
        <v>433730</v>
      </c>
      <c r="N11" s="13">
        <v>1718306</v>
      </c>
      <c r="O11" s="13"/>
    </row>
    <row r="12" spans="1:15" x14ac:dyDescent="0.25">
      <c r="A12" s="13">
        <v>10</v>
      </c>
      <c r="B12" s="13" t="s">
        <v>27</v>
      </c>
      <c r="C12" s="13">
        <v>57</v>
      </c>
      <c r="D12" s="15">
        <f t="shared" si="0"/>
        <v>28.986598456999996</v>
      </c>
      <c r="E12" s="14">
        <f t="shared" si="1"/>
        <v>24.986598456999996</v>
      </c>
      <c r="F12" s="13" t="s">
        <v>17</v>
      </c>
      <c r="G12" s="13"/>
      <c r="H12" s="13" t="s">
        <v>18</v>
      </c>
      <c r="I12" s="13" t="s">
        <v>83</v>
      </c>
      <c r="J12" s="4">
        <v>40718</v>
      </c>
      <c r="K12" s="13"/>
      <c r="L12" s="13">
        <v>195</v>
      </c>
      <c r="M12" s="13">
        <v>433730</v>
      </c>
      <c r="N12" s="13">
        <v>1718306</v>
      </c>
      <c r="O12" s="13"/>
    </row>
    <row r="13" spans="1:15" x14ac:dyDescent="0.25">
      <c r="A13" s="13">
        <v>11</v>
      </c>
      <c r="B13" s="13" t="s">
        <v>27</v>
      </c>
      <c r="C13" s="13">
        <v>71</v>
      </c>
      <c r="D13" s="15">
        <f t="shared" si="0"/>
        <v>33.231051606999998</v>
      </c>
      <c r="E13" s="14">
        <f t="shared" si="1"/>
        <v>29.231051606999998</v>
      </c>
      <c r="F13" s="13" t="s">
        <v>17</v>
      </c>
      <c r="G13" s="13"/>
      <c r="H13" s="13" t="s">
        <v>18</v>
      </c>
      <c r="I13" s="13" t="s">
        <v>83</v>
      </c>
      <c r="J13" s="4">
        <v>40718</v>
      </c>
      <c r="K13" s="13"/>
      <c r="L13" s="13">
        <v>195</v>
      </c>
      <c r="M13" s="13">
        <v>433730</v>
      </c>
      <c r="N13" s="13">
        <v>1718306</v>
      </c>
      <c r="O13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L3" sqref="L3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7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28</v>
      </c>
      <c r="C3" s="13">
        <v>27.5</v>
      </c>
      <c r="D3" s="15">
        <f>(4.905760292)+(0.518243385*C3)+(-0.00168022*(C3^2))</f>
        <v>17.886787004499997</v>
      </c>
      <c r="E3" s="14">
        <f>D3-4</f>
        <v>13.886787004499997</v>
      </c>
      <c r="F3" s="13" t="s">
        <v>17</v>
      </c>
      <c r="G3" s="6"/>
      <c r="H3" s="13" t="s">
        <v>18</v>
      </c>
      <c r="I3" s="13" t="s">
        <v>83</v>
      </c>
      <c r="J3" s="4">
        <v>40718</v>
      </c>
      <c r="K3" s="13"/>
      <c r="L3" s="13">
        <v>196</v>
      </c>
      <c r="M3" s="13">
        <v>435747</v>
      </c>
      <c r="N3" s="13">
        <v>1718432</v>
      </c>
      <c r="O3" s="13"/>
    </row>
    <row r="4" spans="1:15" x14ac:dyDescent="0.25">
      <c r="A4" s="13">
        <v>2</v>
      </c>
      <c r="B4" s="13" t="s">
        <v>81</v>
      </c>
      <c r="C4" s="13">
        <v>34</v>
      </c>
      <c r="D4" s="15">
        <f t="shared" ref="D4:D11" si="0">(4.905760292)+(0.518243385*C4)+(-0.00168022*(C4^2))</f>
        <v>20.583701061999999</v>
      </c>
      <c r="E4" s="14">
        <f t="shared" ref="E4:E11" si="1">D4-4</f>
        <v>16.583701061999999</v>
      </c>
      <c r="F4" s="13" t="s">
        <v>17</v>
      </c>
      <c r="G4" s="13"/>
      <c r="H4" s="13" t="s">
        <v>18</v>
      </c>
      <c r="I4" s="13" t="s">
        <v>83</v>
      </c>
      <c r="J4" s="4">
        <v>40718</v>
      </c>
      <c r="K4" s="13"/>
      <c r="L4" s="13">
        <v>196</v>
      </c>
      <c r="M4" s="13">
        <v>435747</v>
      </c>
      <c r="N4" s="13">
        <v>1718432</v>
      </c>
      <c r="O4" s="13"/>
    </row>
    <row r="5" spans="1:15" x14ac:dyDescent="0.25">
      <c r="A5" s="13">
        <v>3</v>
      </c>
      <c r="B5" s="13" t="s">
        <v>81</v>
      </c>
      <c r="C5" s="13">
        <v>25</v>
      </c>
      <c r="D5" s="15">
        <f t="shared" si="0"/>
        <v>16.811707417000001</v>
      </c>
      <c r="E5" s="14">
        <f t="shared" si="1"/>
        <v>12.811707417000001</v>
      </c>
      <c r="F5" s="13" t="s">
        <v>17</v>
      </c>
      <c r="G5" s="13"/>
      <c r="H5" s="13" t="s">
        <v>18</v>
      </c>
      <c r="I5" s="13" t="s">
        <v>83</v>
      </c>
      <c r="J5" s="4">
        <v>40718</v>
      </c>
      <c r="K5" s="13"/>
      <c r="L5" s="13">
        <v>196</v>
      </c>
      <c r="M5" s="13">
        <v>435747</v>
      </c>
      <c r="N5" s="13">
        <v>1718432</v>
      </c>
      <c r="O5" s="13"/>
    </row>
    <row r="6" spans="1:15" x14ac:dyDescent="0.25">
      <c r="A6" s="13">
        <v>4</v>
      </c>
      <c r="B6" s="13" t="s">
        <v>81</v>
      </c>
      <c r="C6" s="13">
        <v>12</v>
      </c>
      <c r="D6" s="15">
        <f t="shared" si="0"/>
        <v>10.882729232000001</v>
      </c>
      <c r="E6" s="14">
        <f t="shared" si="1"/>
        <v>6.8827292320000009</v>
      </c>
      <c r="F6" s="13" t="s">
        <v>17</v>
      </c>
      <c r="G6" s="13"/>
      <c r="H6" s="13" t="s">
        <v>18</v>
      </c>
      <c r="I6" s="13" t="s">
        <v>83</v>
      </c>
      <c r="J6" s="4">
        <v>40718</v>
      </c>
      <c r="K6" s="13"/>
      <c r="L6" s="13">
        <v>196</v>
      </c>
      <c r="M6" s="13">
        <v>435747</v>
      </c>
      <c r="N6" s="13">
        <v>1718432</v>
      </c>
      <c r="O6" s="13"/>
    </row>
    <row r="7" spans="1:15" x14ac:dyDescent="0.25">
      <c r="A7" s="13">
        <v>5</v>
      </c>
      <c r="B7" s="13" t="s">
        <v>81</v>
      </c>
      <c r="C7" s="13">
        <v>36</v>
      </c>
      <c r="D7" s="15">
        <f t="shared" si="0"/>
        <v>21.384957031999999</v>
      </c>
      <c r="E7" s="14">
        <f t="shared" si="1"/>
        <v>17.384957031999999</v>
      </c>
      <c r="F7" s="13" t="s">
        <v>17</v>
      </c>
      <c r="G7" s="13"/>
      <c r="H7" s="13" t="s">
        <v>18</v>
      </c>
      <c r="I7" s="13" t="s">
        <v>83</v>
      </c>
      <c r="J7" s="4">
        <v>40718</v>
      </c>
      <c r="K7" s="13"/>
      <c r="L7" s="13">
        <v>196</v>
      </c>
      <c r="M7" s="13">
        <v>435747</v>
      </c>
      <c r="N7" s="13">
        <v>1718432</v>
      </c>
      <c r="O7" s="13"/>
    </row>
    <row r="8" spans="1:15" x14ac:dyDescent="0.25">
      <c r="A8" s="13">
        <v>6</v>
      </c>
      <c r="B8" s="13" t="s">
        <v>28</v>
      </c>
      <c r="C8" s="13">
        <v>18</v>
      </c>
      <c r="D8" s="15">
        <f t="shared" si="0"/>
        <v>13.689749942000001</v>
      </c>
      <c r="E8" s="14">
        <f t="shared" si="1"/>
        <v>9.6897499420000006</v>
      </c>
      <c r="F8" s="13" t="s">
        <v>17</v>
      </c>
      <c r="G8" s="13"/>
      <c r="H8" s="13" t="s">
        <v>18</v>
      </c>
      <c r="I8" s="13" t="s">
        <v>83</v>
      </c>
      <c r="J8" s="4">
        <v>40718</v>
      </c>
      <c r="K8" s="13"/>
      <c r="L8" s="13">
        <v>196</v>
      </c>
      <c r="M8" s="13">
        <v>435747</v>
      </c>
      <c r="N8" s="13">
        <v>1718432</v>
      </c>
      <c r="O8" s="13"/>
    </row>
    <row r="9" spans="1:15" x14ac:dyDescent="0.25">
      <c r="A9" s="13">
        <v>7</v>
      </c>
      <c r="B9" s="13" t="s">
        <v>52</v>
      </c>
      <c r="C9" s="13">
        <v>15</v>
      </c>
      <c r="D9" s="15">
        <f t="shared" si="0"/>
        <v>12.301361567000001</v>
      </c>
      <c r="E9" s="14">
        <f t="shared" si="1"/>
        <v>8.3013615670000007</v>
      </c>
      <c r="F9" s="13" t="s">
        <v>17</v>
      </c>
      <c r="G9" s="13"/>
      <c r="H9" s="13" t="s">
        <v>18</v>
      </c>
      <c r="I9" s="13" t="s">
        <v>83</v>
      </c>
      <c r="J9" s="4">
        <v>40718</v>
      </c>
      <c r="K9" s="13"/>
      <c r="L9" s="13">
        <v>196</v>
      </c>
      <c r="M9" s="13">
        <v>435747</v>
      </c>
      <c r="N9" s="13">
        <v>1718432</v>
      </c>
      <c r="O9" s="13"/>
    </row>
    <row r="10" spans="1:15" x14ac:dyDescent="0.25">
      <c r="A10" s="13">
        <v>8</v>
      </c>
      <c r="B10" s="13" t="s">
        <v>52</v>
      </c>
      <c r="C10" s="13">
        <v>27</v>
      </c>
      <c r="D10" s="15">
        <f t="shared" si="0"/>
        <v>17.673451307000001</v>
      </c>
      <c r="E10" s="14">
        <f t="shared" si="1"/>
        <v>13.673451307000001</v>
      </c>
      <c r="F10" s="13" t="s">
        <v>17</v>
      </c>
      <c r="G10" s="13"/>
      <c r="H10" s="13" t="s">
        <v>18</v>
      </c>
      <c r="I10" s="13" t="s">
        <v>83</v>
      </c>
      <c r="J10" s="4">
        <v>40718</v>
      </c>
      <c r="K10" s="13"/>
      <c r="L10" s="13">
        <v>196</v>
      </c>
      <c r="M10" s="13">
        <v>435747</v>
      </c>
      <c r="N10" s="13">
        <v>1718432</v>
      </c>
      <c r="O10" s="13"/>
    </row>
    <row r="11" spans="1:15" x14ac:dyDescent="0.25">
      <c r="A11" s="13">
        <v>9</v>
      </c>
      <c r="B11" s="13" t="s">
        <v>52</v>
      </c>
      <c r="C11" s="13">
        <v>27.5</v>
      </c>
      <c r="D11" s="15">
        <f t="shared" si="0"/>
        <v>17.886787004499997</v>
      </c>
      <c r="E11" s="14">
        <f t="shared" si="1"/>
        <v>13.886787004499997</v>
      </c>
      <c r="F11" s="13" t="s">
        <v>17</v>
      </c>
      <c r="G11" s="13"/>
      <c r="H11" s="13" t="s">
        <v>18</v>
      </c>
      <c r="I11" s="13" t="s">
        <v>83</v>
      </c>
      <c r="J11" s="4">
        <v>40718</v>
      </c>
      <c r="K11" s="13"/>
      <c r="L11" s="13">
        <v>196</v>
      </c>
      <c r="M11" s="13">
        <v>435747</v>
      </c>
      <c r="N11" s="13">
        <v>1718432</v>
      </c>
      <c r="O11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sqref="A1:O10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17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16</v>
      </c>
      <c r="C3" s="13">
        <v>25</v>
      </c>
      <c r="D3" s="15">
        <f>(4.905760292)+(0.518243385*C3)+(-0.00168022*(C3^2))</f>
        <v>16.811707417000001</v>
      </c>
      <c r="E3" s="14">
        <f>D3-4</f>
        <v>12.811707417000001</v>
      </c>
      <c r="F3" s="13" t="s">
        <v>17</v>
      </c>
      <c r="G3" s="6"/>
      <c r="H3" s="13" t="s">
        <v>18</v>
      </c>
      <c r="I3" s="13" t="s">
        <v>83</v>
      </c>
      <c r="J3" s="4">
        <v>40718</v>
      </c>
      <c r="K3" s="13"/>
      <c r="L3" s="13">
        <v>197</v>
      </c>
      <c r="M3" s="13">
        <v>435796</v>
      </c>
      <c r="N3" s="13">
        <v>1718632</v>
      </c>
      <c r="O3" s="13"/>
    </row>
    <row r="4" spans="1:15" x14ac:dyDescent="0.25">
      <c r="A4" s="13">
        <v>2</v>
      </c>
      <c r="B4" s="13" t="s">
        <v>16</v>
      </c>
      <c r="C4" s="13">
        <v>20</v>
      </c>
      <c r="D4" s="15">
        <f t="shared" ref="D4:D10" si="0">(4.905760292)+(0.518243385*C4)+(-0.00168022*(C4^2))</f>
        <v>14.598539991999999</v>
      </c>
      <c r="E4" s="14">
        <f t="shared" ref="E4:E10" si="1">D4-4</f>
        <v>10.598539991999999</v>
      </c>
      <c r="F4" s="13" t="s">
        <v>17</v>
      </c>
      <c r="G4" s="13"/>
      <c r="H4" s="13" t="s">
        <v>18</v>
      </c>
      <c r="I4" s="13" t="s">
        <v>83</v>
      </c>
      <c r="J4" s="4">
        <v>40718</v>
      </c>
      <c r="K4" s="13"/>
      <c r="L4" s="13">
        <v>197</v>
      </c>
      <c r="M4" s="13">
        <v>435796</v>
      </c>
      <c r="N4" s="13">
        <v>1718632</v>
      </c>
      <c r="O4" s="13"/>
    </row>
    <row r="5" spans="1:15" x14ac:dyDescent="0.25">
      <c r="A5" s="13">
        <v>3</v>
      </c>
      <c r="B5" s="13" t="s">
        <v>16</v>
      </c>
      <c r="C5" s="13">
        <v>15</v>
      </c>
      <c r="D5" s="15">
        <f t="shared" si="0"/>
        <v>12.301361567000001</v>
      </c>
      <c r="E5" s="14">
        <f t="shared" si="1"/>
        <v>8.3013615670000007</v>
      </c>
      <c r="F5" s="13" t="s">
        <v>17</v>
      </c>
      <c r="G5" s="13"/>
      <c r="H5" s="13" t="s">
        <v>18</v>
      </c>
      <c r="I5" s="13" t="s">
        <v>83</v>
      </c>
      <c r="J5" s="4">
        <v>40718</v>
      </c>
      <c r="K5" s="13"/>
      <c r="L5" s="13">
        <v>197</v>
      </c>
      <c r="M5" s="13">
        <v>435796</v>
      </c>
      <c r="N5" s="13">
        <v>1718632</v>
      </c>
      <c r="O5" s="13"/>
    </row>
    <row r="6" spans="1:15" x14ac:dyDescent="0.25">
      <c r="A6" s="13">
        <v>4</v>
      </c>
      <c r="B6" s="13" t="s">
        <v>16</v>
      </c>
      <c r="C6" s="13">
        <v>35</v>
      </c>
      <c r="D6" s="15">
        <f t="shared" si="0"/>
        <v>20.986009267</v>
      </c>
      <c r="E6" s="14">
        <f t="shared" si="1"/>
        <v>16.986009267</v>
      </c>
      <c r="F6" s="13" t="s">
        <v>17</v>
      </c>
      <c r="G6" s="13"/>
      <c r="H6" s="13" t="s">
        <v>18</v>
      </c>
      <c r="I6" s="13" t="s">
        <v>83</v>
      </c>
      <c r="J6" s="4">
        <v>40718</v>
      </c>
      <c r="K6" s="13"/>
      <c r="L6" s="13">
        <v>197</v>
      </c>
      <c r="M6" s="13">
        <v>435796</v>
      </c>
      <c r="N6" s="13">
        <v>1718632</v>
      </c>
      <c r="O6" s="13"/>
    </row>
    <row r="7" spans="1:15" x14ac:dyDescent="0.25">
      <c r="A7" s="13">
        <v>5</v>
      </c>
      <c r="B7" s="13" t="s">
        <v>16</v>
      </c>
      <c r="C7" s="13">
        <v>40</v>
      </c>
      <c r="D7" s="15">
        <f t="shared" si="0"/>
        <v>22.947143691999997</v>
      </c>
      <c r="E7" s="14">
        <f t="shared" si="1"/>
        <v>18.947143691999997</v>
      </c>
      <c r="F7" s="13" t="s">
        <v>17</v>
      </c>
      <c r="G7" s="13"/>
      <c r="H7" s="13" t="s">
        <v>18</v>
      </c>
      <c r="I7" s="13" t="s">
        <v>83</v>
      </c>
      <c r="J7" s="4">
        <v>40718</v>
      </c>
      <c r="K7" s="13"/>
      <c r="L7" s="13">
        <v>197</v>
      </c>
      <c r="M7" s="13">
        <v>435796</v>
      </c>
      <c r="N7" s="13">
        <v>1718632</v>
      </c>
      <c r="O7" s="13"/>
    </row>
    <row r="8" spans="1:15" x14ac:dyDescent="0.25">
      <c r="A8" s="13">
        <v>6</v>
      </c>
      <c r="B8" s="13" t="s">
        <v>16</v>
      </c>
      <c r="C8" s="13">
        <v>37</v>
      </c>
      <c r="D8" s="15">
        <f t="shared" si="0"/>
        <v>21.780544357</v>
      </c>
      <c r="E8" s="14">
        <f t="shared" si="1"/>
        <v>17.780544357</v>
      </c>
      <c r="F8" s="13" t="s">
        <v>17</v>
      </c>
      <c r="G8" s="13"/>
      <c r="H8" s="13" t="s">
        <v>18</v>
      </c>
      <c r="I8" s="13" t="s">
        <v>83</v>
      </c>
      <c r="J8" s="4">
        <v>40718</v>
      </c>
      <c r="K8" s="13"/>
      <c r="L8" s="13">
        <v>197</v>
      </c>
      <c r="M8" s="13">
        <v>435796</v>
      </c>
      <c r="N8" s="13">
        <v>1718632</v>
      </c>
      <c r="O8" s="13"/>
    </row>
    <row r="9" spans="1:15" x14ac:dyDescent="0.25">
      <c r="A9" s="13">
        <v>7</v>
      </c>
      <c r="B9" s="13" t="s">
        <v>16</v>
      </c>
      <c r="C9" s="13">
        <v>20</v>
      </c>
      <c r="D9" s="15">
        <f t="shared" si="0"/>
        <v>14.598539991999999</v>
      </c>
      <c r="E9" s="14">
        <f t="shared" si="1"/>
        <v>10.598539991999999</v>
      </c>
      <c r="F9" s="13" t="s">
        <v>17</v>
      </c>
      <c r="G9" s="13"/>
      <c r="H9" s="13" t="s">
        <v>18</v>
      </c>
      <c r="I9" s="13" t="s">
        <v>83</v>
      </c>
      <c r="J9" s="4">
        <v>40718</v>
      </c>
      <c r="K9" s="13"/>
      <c r="L9" s="13">
        <v>197</v>
      </c>
      <c r="M9" s="13">
        <v>435796</v>
      </c>
      <c r="N9" s="13">
        <v>1718632</v>
      </c>
      <c r="O9" s="13"/>
    </row>
    <row r="10" spans="1:15" x14ac:dyDescent="0.25">
      <c r="A10" s="13">
        <v>8</v>
      </c>
      <c r="B10" s="13" t="s">
        <v>16</v>
      </c>
      <c r="C10" s="13">
        <v>25</v>
      </c>
      <c r="D10" s="15">
        <f t="shared" si="0"/>
        <v>16.811707417000001</v>
      </c>
      <c r="E10" s="14">
        <f t="shared" si="1"/>
        <v>12.811707417000001</v>
      </c>
      <c r="F10" s="13" t="s">
        <v>17</v>
      </c>
      <c r="G10" s="13"/>
      <c r="H10" s="13" t="s">
        <v>18</v>
      </c>
      <c r="I10" s="13" t="s">
        <v>83</v>
      </c>
      <c r="J10" s="4">
        <v>40718</v>
      </c>
      <c r="K10" s="13"/>
      <c r="L10" s="13">
        <v>197</v>
      </c>
      <c r="M10" s="13">
        <v>435796</v>
      </c>
      <c r="N10" s="13">
        <v>1718632</v>
      </c>
      <c r="O10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O18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4.5703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27</v>
      </c>
      <c r="C3" s="13">
        <v>54</v>
      </c>
      <c r="D3" s="15">
        <f>(4.905760292)+(0.518243385*C3)+(-0.00168022*(C3^2))</f>
        <v>27.991381562000001</v>
      </c>
      <c r="E3" s="14">
        <f>D3-4</f>
        <v>23.991381562000001</v>
      </c>
      <c r="F3" s="13" t="s">
        <v>17</v>
      </c>
      <c r="G3" s="6"/>
      <c r="H3" s="13" t="s">
        <v>18</v>
      </c>
      <c r="I3" s="13" t="s">
        <v>63</v>
      </c>
      <c r="J3" s="4">
        <v>40718</v>
      </c>
      <c r="K3" s="13"/>
      <c r="L3" s="13">
        <v>198</v>
      </c>
      <c r="M3" s="13">
        <v>435655</v>
      </c>
      <c r="N3" s="13">
        <v>1718866</v>
      </c>
      <c r="O3" s="13"/>
    </row>
    <row r="4" spans="1:15" x14ac:dyDescent="0.25">
      <c r="A4" s="13">
        <v>2</v>
      </c>
      <c r="B4" s="13" t="s">
        <v>16</v>
      </c>
      <c r="C4" s="13">
        <v>22</v>
      </c>
      <c r="D4" s="15">
        <f t="shared" ref="D4:D18" si="0">(4.905760292)+(0.518243385*C4)+(-0.00168022*(C4^2))</f>
        <v>15.493888281999997</v>
      </c>
      <c r="E4" s="14">
        <f t="shared" ref="E4:E18" si="1">D4-4</f>
        <v>11.493888281999997</v>
      </c>
      <c r="F4" s="13" t="s">
        <v>17</v>
      </c>
      <c r="G4" s="13"/>
      <c r="H4" s="13" t="s">
        <v>18</v>
      </c>
      <c r="I4" s="13" t="s">
        <v>63</v>
      </c>
      <c r="J4" s="4">
        <v>40718</v>
      </c>
      <c r="K4" s="13"/>
      <c r="L4" s="13">
        <v>198</v>
      </c>
      <c r="M4" s="13">
        <v>435655</v>
      </c>
      <c r="N4" s="13">
        <v>1718866</v>
      </c>
      <c r="O4" s="13"/>
    </row>
    <row r="5" spans="1:15" x14ac:dyDescent="0.25">
      <c r="A5" s="13">
        <v>3</v>
      </c>
      <c r="B5" s="13" t="s">
        <v>16</v>
      </c>
      <c r="C5" s="13">
        <v>30</v>
      </c>
      <c r="D5" s="15">
        <f t="shared" si="0"/>
        <v>18.940863841999999</v>
      </c>
      <c r="E5" s="14">
        <f t="shared" si="1"/>
        <v>14.940863841999999</v>
      </c>
      <c r="F5" s="13" t="s">
        <v>17</v>
      </c>
      <c r="G5" s="13"/>
      <c r="H5" s="13" t="s">
        <v>18</v>
      </c>
      <c r="I5" s="13" t="s">
        <v>63</v>
      </c>
      <c r="J5" s="4">
        <v>40718</v>
      </c>
      <c r="K5" s="13"/>
      <c r="L5" s="13">
        <v>198</v>
      </c>
      <c r="M5" s="13">
        <v>435655</v>
      </c>
      <c r="N5" s="13">
        <v>1718866</v>
      </c>
      <c r="O5" s="13"/>
    </row>
    <row r="6" spans="1:15" x14ac:dyDescent="0.25">
      <c r="A6" s="13">
        <v>4</v>
      </c>
      <c r="B6" s="13" t="s">
        <v>16</v>
      </c>
      <c r="C6" s="13">
        <v>34</v>
      </c>
      <c r="D6" s="15">
        <f t="shared" si="0"/>
        <v>20.583701061999999</v>
      </c>
      <c r="E6" s="14">
        <f t="shared" si="1"/>
        <v>16.583701061999999</v>
      </c>
      <c r="F6" s="13" t="s">
        <v>17</v>
      </c>
      <c r="G6" s="13"/>
      <c r="H6" s="13" t="s">
        <v>18</v>
      </c>
      <c r="I6" s="13" t="s">
        <v>63</v>
      </c>
      <c r="J6" s="4">
        <v>40718</v>
      </c>
      <c r="K6" s="13"/>
      <c r="L6" s="13">
        <v>198</v>
      </c>
      <c r="M6" s="13">
        <v>435655</v>
      </c>
      <c r="N6" s="13">
        <v>1718866</v>
      </c>
      <c r="O6" s="13"/>
    </row>
    <row r="7" spans="1:15" x14ac:dyDescent="0.25">
      <c r="A7" s="13">
        <v>5</v>
      </c>
      <c r="B7" s="13" t="s">
        <v>16</v>
      </c>
      <c r="C7" s="13">
        <v>24</v>
      </c>
      <c r="D7" s="15">
        <f t="shared" si="0"/>
        <v>16.375794812000002</v>
      </c>
      <c r="E7" s="14">
        <f t="shared" si="1"/>
        <v>12.375794812000002</v>
      </c>
      <c r="F7" s="13" t="s">
        <v>17</v>
      </c>
      <c r="G7" s="13"/>
      <c r="H7" s="13" t="s">
        <v>18</v>
      </c>
      <c r="I7" s="13" t="s">
        <v>63</v>
      </c>
      <c r="J7" s="4">
        <v>40718</v>
      </c>
      <c r="K7" s="13"/>
      <c r="L7" s="13">
        <v>198</v>
      </c>
      <c r="M7" s="13">
        <v>435655</v>
      </c>
      <c r="N7" s="13">
        <v>1718866</v>
      </c>
      <c r="O7" s="13"/>
    </row>
    <row r="8" spans="1:15" x14ac:dyDescent="0.25">
      <c r="A8" s="13">
        <v>6</v>
      </c>
      <c r="B8" s="13" t="s">
        <v>16</v>
      </c>
      <c r="C8" s="13">
        <v>17.5</v>
      </c>
      <c r="D8" s="15">
        <f t="shared" si="0"/>
        <v>13.4604521545</v>
      </c>
      <c r="E8" s="14">
        <f t="shared" si="1"/>
        <v>9.4604521545000004</v>
      </c>
      <c r="F8" s="13" t="s">
        <v>17</v>
      </c>
      <c r="G8" s="13"/>
      <c r="H8" s="13" t="s">
        <v>18</v>
      </c>
      <c r="I8" s="13" t="s">
        <v>63</v>
      </c>
      <c r="J8" s="4">
        <v>40718</v>
      </c>
      <c r="K8" s="13"/>
      <c r="L8" s="13">
        <v>198</v>
      </c>
      <c r="M8" s="13">
        <v>435655</v>
      </c>
      <c r="N8" s="13">
        <v>1718866</v>
      </c>
      <c r="O8" s="13"/>
    </row>
    <row r="9" spans="1:15" x14ac:dyDescent="0.25">
      <c r="A9" s="13">
        <v>7</v>
      </c>
      <c r="B9" s="13" t="s">
        <v>16</v>
      </c>
      <c r="C9" s="13">
        <v>14.5</v>
      </c>
      <c r="D9" s="15">
        <f t="shared" si="0"/>
        <v>12.067023119500002</v>
      </c>
      <c r="E9" s="14">
        <f t="shared" si="1"/>
        <v>8.0670231195000017</v>
      </c>
      <c r="F9" s="13" t="s">
        <v>17</v>
      </c>
      <c r="G9" s="13"/>
      <c r="H9" s="13" t="s">
        <v>18</v>
      </c>
      <c r="I9" s="13" t="s">
        <v>63</v>
      </c>
      <c r="J9" s="4">
        <v>40718</v>
      </c>
      <c r="K9" s="13"/>
      <c r="L9" s="13">
        <v>198</v>
      </c>
      <c r="M9" s="13">
        <v>435655</v>
      </c>
      <c r="N9" s="13">
        <v>1718866</v>
      </c>
      <c r="O9" s="13"/>
    </row>
    <row r="10" spans="1:15" x14ac:dyDescent="0.25">
      <c r="A10" s="13">
        <v>8</v>
      </c>
      <c r="B10" s="13" t="s">
        <v>16</v>
      </c>
      <c r="C10" s="13">
        <v>16</v>
      </c>
      <c r="D10" s="15">
        <f t="shared" si="0"/>
        <v>12.767518131999999</v>
      </c>
      <c r="E10" s="14">
        <f t="shared" si="1"/>
        <v>8.7675181319999993</v>
      </c>
      <c r="F10" s="13" t="s">
        <v>17</v>
      </c>
      <c r="G10" s="13"/>
      <c r="H10" s="13" t="s">
        <v>18</v>
      </c>
      <c r="I10" s="13" t="s">
        <v>63</v>
      </c>
      <c r="J10" s="4">
        <v>40718</v>
      </c>
      <c r="K10" s="13"/>
      <c r="L10" s="13">
        <v>198</v>
      </c>
      <c r="M10" s="13">
        <v>435655</v>
      </c>
      <c r="N10" s="13">
        <v>1718866</v>
      </c>
      <c r="O10" s="13"/>
    </row>
    <row r="11" spans="1:15" x14ac:dyDescent="0.25">
      <c r="A11" s="13">
        <v>9</v>
      </c>
      <c r="B11" s="13" t="s">
        <v>16</v>
      </c>
      <c r="C11" s="13">
        <v>24</v>
      </c>
      <c r="D11" s="15">
        <f t="shared" si="0"/>
        <v>16.375794812000002</v>
      </c>
      <c r="E11" s="14">
        <f t="shared" si="1"/>
        <v>12.375794812000002</v>
      </c>
      <c r="F11" s="13" t="s">
        <v>17</v>
      </c>
      <c r="G11" s="13"/>
      <c r="H11" s="13" t="s">
        <v>18</v>
      </c>
      <c r="I11" s="13" t="s">
        <v>63</v>
      </c>
      <c r="J11" s="4">
        <v>40718</v>
      </c>
      <c r="K11" s="13"/>
      <c r="L11" s="13">
        <v>198</v>
      </c>
      <c r="M11" s="13">
        <v>435655</v>
      </c>
      <c r="N11" s="13">
        <v>1718866</v>
      </c>
      <c r="O11" s="13"/>
    </row>
    <row r="12" spans="1:15" x14ac:dyDescent="0.25">
      <c r="A12" s="13">
        <v>10</v>
      </c>
      <c r="B12" s="13" t="s">
        <v>16</v>
      </c>
      <c r="C12" s="13">
        <v>21</v>
      </c>
      <c r="D12" s="15">
        <f t="shared" si="0"/>
        <v>15.047894356999999</v>
      </c>
      <c r="E12" s="14">
        <f t="shared" si="1"/>
        <v>11.047894356999999</v>
      </c>
      <c r="F12" s="13" t="s">
        <v>17</v>
      </c>
      <c r="G12" s="13"/>
      <c r="H12" s="13" t="s">
        <v>18</v>
      </c>
      <c r="I12" s="13" t="s">
        <v>63</v>
      </c>
      <c r="J12" s="4">
        <v>40718</v>
      </c>
      <c r="K12" s="13"/>
      <c r="L12" s="13">
        <v>198</v>
      </c>
      <c r="M12" s="13">
        <v>435655</v>
      </c>
      <c r="N12" s="13">
        <v>1718866</v>
      </c>
      <c r="O12" s="13"/>
    </row>
    <row r="13" spans="1:15" x14ac:dyDescent="0.25">
      <c r="A13" s="13">
        <v>11</v>
      </c>
      <c r="B13" s="13" t="s">
        <v>27</v>
      </c>
      <c r="C13" s="13">
        <v>23.5</v>
      </c>
      <c r="D13" s="15">
        <f t="shared" si="0"/>
        <v>16.156578344499998</v>
      </c>
      <c r="E13" s="14">
        <f t="shared" si="1"/>
        <v>12.156578344499998</v>
      </c>
      <c r="F13" s="13" t="s">
        <v>17</v>
      </c>
      <c r="G13" s="13"/>
      <c r="H13" s="13" t="s">
        <v>18</v>
      </c>
      <c r="I13" s="13" t="s">
        <v>63</v>
      </c>
      <c r="J13" s="4">
        <v>40718</v>
      </c>
      <c r="K13" s="13"/>
      <c r="L13" s="13">
        <v>198</v>
      </c>
      <c r="M13" s="13">
        <v>435655</v>
      </c>
      <c r="N13" s="13">
        <v>1718866</v>
      </c>
      <c r="O13" s="13"/>
    </row>
    <row r="14" spans="1:15" x14ac:dyDescent="0.25">
      <c r="A14" s="13">
        <v>12</v>
      </c>
      <c r="B14" s="13" t="s">
        <v>27</v>
      </c>
      <c r="C14" s="13">
        <v>41</v>
      </c>
      <c r="D14" s="15">
        <f t="shared" si="0"/>
        <v>23.329289256999999</v>
      </c>
      <c r="E14" s="14">
        <f t="shared" si="1"/>
        <v>19.329289256999999</v>
      </c>
      <c r="F14" s="13" t="s">
        <v>17</v>
      </c>
      <c r="G14" s="13"/>
      <c r="H14" s="13" t="s">
        <v>18</v>
      </c>
      <c r="I14" s="13" t="s">
        <v>63</v>
      </c>
      <c r="J14" s="4">
        <v>40718</v>
      </c>
      <c r="K14" s="13"/>
      <c r="L14" s="13">
        <v>198</v>
      </c>
      <c r="M14" s="13">
        <v>435655</v>
      </c>
      <c r="N14" s="13">
        <v>1718866</v>
      </c>
      <c r="O14" s="13"/>
    </row>
    <row r="15" spans="1:15" x14ac:dyDescent="0.25">
      <c r="A15" s="13">
        <v>13</v>
      </c>
      <c r="B15" s="13" t="s">
        <v>16</v>
      </c>
      <c r="C15" s="13">
        <v>45</v>
      </c>
      <c r="D15" s="15">
        <f t="shared" si="0"/>
        <v>24.824267117000002</v>
      </c>
      <c r="E15" s="14">
        <f t="shared" si="1"/>
        <v>20.824267117000002</v>
      </c>
      <c r="F15" s="13" t="s">
        <v>17</v>
      </c>
      <c r="G15" s="13"/>
      <c r="H15" s="13" t="s">
        <v>18</v>
      </c>
      <c r="I15" s="13" t="s">
        <v>63</v>
      </c>
      <c r="J15" s="4">
        <v>40718</v>
      </c>
      <c r="K15" s="13"/>
      <c r="L15" s="13">
        <v>198</v>
      </c>
      <c r="M15" s="13">
        <v>435655</v>
      </c>
      <c r="N15" s="13">
        <v>1718866</v>
      </c>
      <c r="O15" s="13"/>
    </row>
    <row r="16" spans="1:15" x14ac:dyDescent="0.25">
      <c r="A16" s="13">
        <v>14</v>
      </c>
      <c r="B16" s="13" t="s">
        <v>16</v>
      </c>
      <c r="C16" s="13">
        <v>28</v>
      </c>
      <c r="D16" s="15">
        <f t="shared" si="0"/>
        <v>18.099282592000002</v>
      </c>
      <c r="E16" s="14">
        <f t="shared" si="1"/>
        <v>14.099282592000002</v>
      </c>
      <c r="F16" s="13" t="s">
        <v>17</v>
      </c>
      <c r="G16" s="13"/>
      <c r="H16" s="13" t="s">
        <v>18</v>
      </c>
      <c r="I16" s="13" t="s">
        <v>63</v>
      </c>
      <c r="J16" s="4">
        <v>40718</v>
      </c>
      <c r="K16" s="13"/>
      <c r="L16" s="13">
        <v>198</v>
      </c>
      <c r="M16" s="13">
        <v>435655</v>
      </c>
      <c r="N16" s="13">
        <v>1718866</v>
      </c>
      <c r="O16" s="13"/>
    </row>
    <row r="17" spans="1:15" x14ac:dyDescent="0.25">
      <c r="A17" s="13">
        <v>15</v>
      </c>
      <c r="B17" s="13" t="s">
        <v>16</v>
      </c>
      <c r="C17" s="13">
        <v>30</v>
      </c>
      <c r="D17" s="15">
        <f t="shared" si="0"/>
        <v>18.940863841999999</v>
      </c>
      <c r="E17" s="14">
        <f t="shared" si="1"/>
        <v>14.940863841999999</v>
      </c>
      <c r="F17" s="13" t="s">
        <v>17</v>
      </c>
      <c r="G17" s="13"/>
      <c r="H17" s="13" t="s">
        <v>18</v>
      </c>
      <c r="I17" s="13" t="s">
        <v>63</v>
      </c>
      <c r="J17" s="4">
        <v>40718</v>
      </c>
      <c r="K17" s="13"/>
      <c r="L17" s="13">
        <v>198</v>
      </c>
      <c r="M17" s="13">
        <v>435655</v>
      </c>
      <c r="N17" s="13">
        <v>1718866</v>
      </c>
      <c r="O17" s="13"/>
    </row>
    <row r="18" spans="1:15" x14ac:dyDescent="0.25">
      <c r="A18" s="13">
        <v>16</v>
      </c>
      <c r="B18" s="13" t="s">
        <v>16</v>
      </c>
      <c r="C18" s="13">
        <v>21</v>
      </c>
      <c r="D18" s="15">
        <f t="shared" si="0"/>
        <v>15.047894356999999</v>
      </c>
      <c r="E18" s="14">
        <f t="shared" si="1"/>
        <v>11.047894356999999</v>
      </c>
      <c r="F18" s="13" t="s">
        <v>17</v>
      </c>
      <c r="G18" s="13"/>
      <c r="H18" s="13" t="s">
        <v>18</v>
      </c>
      <c r="I18" s="13" t="s">
        <v>63</v>
      </c>
      <c r="J18" s="4">
        <v>40718</v>
      </c>
      <c r="K18" s="13"/>
      <c r="L18" s="13">
        <v>198</v>
      </c>
      <c r="M18" s="13">
        <v>435655</v>
      </c>
      <c r="N18" s="13">
        <v>1718866</v>
      </c>
      <c r="O18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5" sqref="L5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4.5703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16</v>
      </c>
      <c r="C3" s="13">
        <v>27</v>
      </c>
      <c r="D3" s="15">
        <f>(4.905760292)+(0.518243385*C3)+(-0.00168022*(C3^2))</f>
        <v>17.673451307000001</v>
      </c>
      <c r="E3" s="14">
        <f>D3-4</f>
        <v>13.673451307000001</v>
      </c>
      <c r="F3" s="13" t="s">
        <v>17</v>
      </c>
      <c r="G3" s="6"/>
      <c r="H3" s="13" t="s">
        <v>18</v>
      </c>
      <c r="I3" s="13" t="s">
        <v>63</v>
      </c>
      <c r="J3" s="4">
        <v>40718</v>
      </c>
      <c r="K3" s="13"/>
      <c r="L3" s="13">
        <v>199</v>
      </c>
      <c r="M3" s="13">
        <v>435563</v>
      </c>
      <c r="N3" s="13">
        <v>1719144</v>
      </c>
      <c r="O3" s="13"/>
    </row>
    <row r="4" spans="1:15" x14ac:dyDescent="0.25">
      <c r="A4" s="13">
        <v>2</v>
      </c>
      <c r="B4" s="13" t="s">
        <v>16</v>
      </c>
      <c r="C4" s="13">
        <v>15</v>
      </c>
      <c r="D4" s="15">
        <f t="shared" ref="D4:D19" si="0">(4.905760292)+(0.518243385*C4)+(-0.00168022*(C4^2))</f>
        <v>12.301361567000001</v>
      </c>
      <c r="E4" s="14">
        <f t="shared" ref="E4:E18" si="1">D4-4</f>
        <v>8.3013615670000007</v>
      </c>
      <c r="F4" s="13" t="s">
        <v>17</v>
      </c>
      <c r="G4" s="13"/>
      <c r="H4" s="13" t="s">
        <v>18</v>
      </c>
      <c r="I4" s="13" t="s">
        <v>63</v>
      </c>
      <c r="J4" s="4">
        <v>40718</v>
      </c>
      <c r="K4" s="13"/>
      <c r="L4" s="13">
        <v>199</v>
      </c>
      <c r="M4" s="13">
        <v>435563</v>
      </c>
      <c r="N4" s="13">
        <v>1719144</v>
      </c>
      <c r="O4" s="13"/>
    </row>
    <row r="5" spans="1:15" x14ac:dyDescent="0.25">
      <c r="A5" s="13">
        <v>3</v>
      </c>
      <c r="B5" s="13" t="s">
        <v>16</v>
      </c>
      <c r="C5" s="13">
        <v>21.5</v>
      </c>
      <c r="D5" s="15">
        <f t="shared" si="0"/>
        <v>15.271311374500002</v>
      </c>
      <c r="E5" s="14">
        <f t="shared" si="1"/>
        <v>11.271311374500002</v>
      </c>
      <c r="F5" s="13" t="s">
        <v>17</v>
      </c>
      <c r="G5" s="13"/>
      <c r="H5" s="13" t="s">
        <v>18</v>
      </c>
      <c r="I5" s="13" t="s">
        <v>63</v>
      </c>
      <c r="J5" s="4">
        <v>40718</v>
      </c>
      <c r="K5" s="13"/>
      <c r="L5" s="13">
        <v>199</v>
      </c>
      <c r="M5" s="13">
        <v>435563</v>
      </c>
      <c r="N5" s="13">
        <v>1719144</v>
      </c>
      <c r="O5" s="13"/>
    </row>
    <row r="6" spans="1:15" x14ac:dyDescent="0.25">
      <c r="A6" s="13">
        <v>4</v>
      </c>
      <c r="B6" s="13" t="s">
        <v>16</v>
      </c>
      <c r="C6" s="13">
        <v>22</v>
      </c>
      <c r="D6" s="15">
        <f t="shared" si="0"/>
        <v>15.493888281999997</v>
      </c>
      <c r="E6" s="14">
        <f t="shared" si="1"/>
        <v>11.493888281999997</v>
      </c>
      <c r="F6" s="13" t="s">
        <v>17</v>
      </c>
      <c r="G6" s="13"/>
      <c r="H6" s="13" t="s">
        <v>18</v>
      </c>
      <c r="I6" s="13" t="s">
        <v>63</v>
      </c>
      <c r="J6" s="4">
        <v>40718</v>
      </c>
      <c r="K6" s="13"/>
      <c r="L6" s="13">
        <v>199</v>
      </c>
      <c r="M6" s="13">
        <v>435563</v>
      </c>
      <c r="N6" s="13">
        <v>1719144</v>
      </c>
      <c r="O6" s="13"/>
    </row>
    <row r="7" spans="1:15" x14ac:dyDescent="0.25">
      <c r="A7" s="13">
        <v>5</v>
      </c>
      <c r="B7" s="13" t="s">
        <v>16</v>
      </c>
      <c r="C7" s="13">
        <v>14.5</v>
      </c>
      <c r="D7" s="15">
        <f t="shared" si="0"/>
        <v>12.067023119500002</v>
      </c>
      <c r="E7" s="14">
        <f t="shared" si="1"/>
        <v>8.0670231195000017</v>
      </c>
      <c r="F7" s="13" t="s">
        <v>17</v>
      </c>
      <c r="G7" s="13"/>
      <c r="H7" s="13" t="s">
        <v>18</v>
      </c>
      <c r="I7" s="13" t="s">
        <v>63</v>
      </c>
      <c r="J7" s="4">
        <v>40718</v>
      </c>
      <c r="K7" s="13"/>
      <c r="L7" s="13">
        <v>199</v>
      </c>
      <c r="M7" s="13">
        <v>435563</v>
      </c>
      <c r="N7" s="13">
        <v>1719144</v>
      </c>
      <c r="O7" s="13"/>
    </row>
    <row r="8" spans="1:15" x14ac:dyDescent="0.25">
      <c r="A8" s="13">
        <v>6</v>
      </c>
      <c r="B8" s="13" t="s">
        <v>16</v>
      </c>
      <c r="C8" s="13">
        <v>20</v>
      </c>
      <c r="D8" s="15">
        <f t="shared" si="0"/>
        <v>14.598539991999999</v>
      </c>
      <c r="E8" s="14">
        <f t="shared" si="1"/>
        <v>10.598539991999999</v>
      </c>
      <c r="F8" s="13" t="s">
        <v>17</v>
      </c>
      <c r="G8" s="13"/>
      <c r="H8" s="13" t="s">
        <v>18</v>
      </c>
      <c r="I8" s="13" t="s">
        <v>63</v>
      </c>
      <c r="J8" s="4">
        <v>40718</v>
      </c>
      <c r="K8" s="13"/>
      <c r="L8" s="13">
        <v>199</v>
      </c>
      <c r="M8" s="13">
        <v>435563</v>
      </c>
      <c r="N8" s="13">
        <v>1719144</v>
      </c>
      <c r="O8" s="13"/>
    </row>
    <row r="9" spans="1:15" x14ac:dyDescent="0.25">
      <c r="A9" s="13">
        <v>7</v>
      </c>
      <c r="B9" s="13" t="s">
        <v>16</v>
      </c>
      <c r="C9" s="13">
        <v>25</v>
      </c>
      <c r="D9" s="15">
        <f t="shared" si="0"/>
        <v>16.811707417000001</v>
      </c>
      <c r="E9" s="14">
        <f t="shared" si="1"/>
        <v>12.811707417000001</v>
      </c>
      <c r="F9" s="13" t="s">
        <v>17</v>
      </c>
      <c r="G9" s="13"/>
      <c r="H9" s="13" t="s">
        <v>18</v>
      </c>
      <c r="I9" s="13" t="s">
        <v>63</v>
      </c>
      <c r="J9" s="4">
        <v>40718</v>
      </c>
      <c r="K9" s="13"/>
      <c r="L9" s="13">
        <v>199</v>
      </c>
      <c r="M9" s="13">
        <v>435563</v>
      </c>
      <c r="N9" s="13">
        <v>1719144</v>
      </c>
      <c r="O9" s="13"/>
    </row>
    <row r="10" spans="1:15" x14ac:dyDescent="0.25">
      <c r="A10" s="13">
        <v>8</v>
      </c>
      <c r="B10" s="13" t="s">
        <v>16</v>
      </c>
      <c r="C10" s="13">
        <v>31.5</v>
      </c>
      <c r="D10" s="15">
        <f t="shared" si="0"/>
        <v>19.563228624500002</v>
      </c>
      <c r="E10" s="14">
        <f t="shared" si="1"/>
        <v>15.563228624500002</v>
      </c>
      <c r="F10" s="13" t="s">
        <v>17</v>
      </c>
      <c r="G10" s="13"/>
      <c r="H10" s="13" t="s">
        <v>18</v>
      </c>
      <c r="I10" s="13" t="s">
        <v>63</v>
      </c>
      <c r="J10" s="4">
        <v>40718</v>
      </c>
      <c r="K10" s="13"/>
      <c r="L10" s="13">
        <v>199</v>
      </c>
      <c r="M10" s="13">
        <v>435563</v>
      </c>
      <c r="N10" s="13">
        <v>1719144</v>
      </c>
      <c r="O10" s="13"/>
    </row>
    <row r="11" spans="1:15" x14ac:dyDescent="0.25">
      <c r="A11" s="13">
        <v>9</v>
      </c>
      <c r="B11" s="13" t="s">
        <v>16</v>
      </c>
      <c r="C11" s="13">
        <v>22.5</v>
      </c>
      <c r="D11" s="15">
        <f t="shared" si="0"/>
        <v>15.715625079500001</v>
      </c>
      <c r="E11" s="14">
        <f t="shared" si="1"/>
        <v>11.715625079500001</v>
      </c>
      <c r="F11" s="13" t="s">
        <v>17</v>
      </c>
      <c r="G11" s="13"/>
      <c r="H11" s="13" t="s">
        <v>18</v>
      </c>
      <c r="I11" s="13" t="s">
        <v>63</v>
      </c>
      <c r="J11" s="4">
        <v>40718</v>
      </c>
      <c r="K11" s="13"/>
      <c r="L11" s="13">
        <v>199</v>
      </c>
      <c r="M11" s="13">
        <v>435563</v>
      </c>
      <c r="N11" s="13">
        <v>1719144</v>
      </c>
      <c r="O11" s="13"/>
    </row>
    <row r="12" spans="1:15" x14ac:dyDescent="0.25">
      <c r="A12" s="13">
        <v>10</v>
      </c>
      <c r="B12" s="13" t="s">
        <v>16</v>
      </c>
      <c r="C12" s="13">
        <v>18.5</v>
      </c>
      <c r="D12" s="15">
        <f t="shared" si="0"/>
        <v>13.9182076195</v>
      </c>
      <c r="E12" s="14">
        <f t="shared" si="1"/>
        <v>9.9182076195000004</v>
      </c>
      <c r="F12" s="13" t="s">
        <v>17</v>
      </c>
      <c r="G12" s="13"/>
      <c r="H12" s="13" t="s">
        <v>18</v>
      </c>
      <c r="I12" s="13" t="s">
        <v>63</v>
      </c>
      <c r="J12" s="4">
        <v>40718</v>
      </c>
      <c r="K12" s="13"/>
      <c r="L12" s="13">
        <v>199</v>
      </c>
      <c r="M12" s="13">
        <v>435563</v>
      </c>
      <c r="N12" s="13">
        <v>1719144</v>
      </c>
      <c r="O12" s="13"/>
    </row>
    <row r="13" spans="1:15" x14ac:dyDescent="0.25">
      <c r="A13" s="13">
        <v>11</v>
      </c>
      <c r="B13" s="13" t="s">
        <v>16</v>
      </c>
      <c r="C13" s="13">
        <v>14.5</v>
      </c>
      <c r="D13" s="15">
        <f t="shared" si="0"/>
        <v>12.067023119500002</v>
      </c>
      <c r="E13" s="14">
        <f t="shared" si="1"/>
        <v>8.0670231195000017</v>
      </c>
      <c r="F13" s="13" t="s">
        <v>17</v>
      </c>
      <c r="G13" s="13"/>
      <c r="H13" s="13" t="s">
        <v>18</v>
      </c>
      <c r="I13" s="13" t="s">
        <v>63</v>
      </c>
      <c r="J13" s="4">
        <v>40718</v>
      </c>
      <c r="K13" s="13"/>
      <c r="L13" s="13">
        <v>199</v>
      </c>
      <c r="M13" s="13">
        <v>435563</v>
      </c>
      <c r="N13" s="13">
        <v>1719144</v>
      </c>
      <c r="O13" s="13"/>
    </row>
    <row r="14" spans="1:15" x14ac:dyDescent="0.25">
      <c r="A14" s="13">
        <v>12</v>
      </c>
      <c r="B14" s="13" t="s">
        <v>16</v>
      </c>
      <c r="C14" s="13">
        <v>44</v>
      </c>
      <c r="D14" s="15">
        <f t="shared" si="0"/>
        <v>24.455563311999999</v>
      </c>
      <c r="E14" s="14">
        <f t="shared" si="1"/>
        <v>20.455563311999999</v>
      </c>
      <c r="F14" s="13" t="s">
        <v>17</v>
      </c>
      <c r="G14" s="13"/>
      <c r="H14" s="13" t="s">
        <v>18</v>
      </c>
      <c r="I14" s="13" t="s">
        <v>63</v>
      </c>
      <c r="J14" s="4">
        <v>40718</v>
      </c>
      <c r="K14" s="13"/>
      <c r="L14" s="13">
        <v>199</v>
      </c>
      <c r="M14" s="13">
        <v>435563</v>
      </c>
      <c r="N14" s="13">
        <v>1719144</v>
      </c>
      <c r="O14" s="13"/>
    </row>
    <row r="15" spans="1:15" x14ac:dyDescent="0.25">
      <c r="A15" s="13">
        <v>13</v>
      </c>
      <c r="B15" s="13" t="s">
        <v>16</v>
      </c>
      <c r="C15" s="13">
        <v>22.5</v>
      </c>
      <c r="D15" s="15">
        <f t="shared" si="0"/>
        <v>15.715625079500001</v>
      </c>
      <c r="E15" s="14">
        <f t="shared" si="1"/>
        <v>11.715625079500001</v>
      </c>
      <c r="F15" s="13" t="s">
        <v>17</v>
      </c>
      <c r="G15" s="13"/>
      <c r="H15" s="13" t="s">
        <v>18</v>
      </c>
      <c r="I15" s="13" t="s">
        <v>63</v>
      </c>
      <c r="J15" s="4">
        <v>40718</v>
      </c>
      <c r="K15" s="13"/>
      <c r="L15" s="13">
        <v>199</v>
      </c>
      <c r="M15" s="13">
        <v>435563</v>
      </c>
      <c r="N15" s="13">
        <v>1719144</v>
      </c>
      <c r="O15" s="13"/>
    </row>
    <row r="16" spans="1:15" x14ac:dyDescent="0.25">
      <c r="A16" s="13">
        <v>14</v>
      </c>
      <c r="B16" s="13" t="s">
        <v>16</v>
      </c>
      <c r="C16" s="13">
        <v>28</v>
      </c>
      <c r="D16" s="15">
        <f t="shared" si="0"/>
        <v>18.099282592000002</v>
      </c>
      <c r="E16" s="14">
        <f t="shared" si="1"/>
        <v>14.099282592000002</v>
      </c>
      <c r="F16" s="13" t="s">
        <v>17</v>
      </c>
      <c r="G16" s="13"/>
      <c r="H16" s="13" t="s">
        <v>18</v>
      </c>
      <c r="I16" s="13" t="s">
        <v>63</v>
      </c>
      <c r="J16" s="4">
        <v>40718</v>
      </c>
      <c r="K16" s="13"/>
      <c r="L16" s="13">
        <v>199</v>
      </c>
      <c r="M16" s="13">
        <v>435563</v>
      </c>
      <c r="N16" s="13">
        <v>1719144</v>
      </c>
      <c r="O16" s="13"/>
    </row>
    <row r="17" spans="1:15" x14ac:dyDescent="0.25">
      <c r="A17" s="13">
        <v>15</v>
      </c>
      <c r="B17" s="13" t="s">
        <v>16</v>
      </c>
      <c r="C17" s="13">
        <v>22</v>
      </c>
      <c r="D17" s="15">
        <f t="shared" si="0"/>
        <v>15.493888281999997</v>
      </c>
      <c r="E17" s="14">
        <f t="shared" si="1"/>
        <v>11.493888281999997</v>
      </c>
      <c r="F17" s="13" t="s">
        <v>17</v>
      </c>
      <c r="G17" s="13"/>
      <c r="H17" s="13" t="s">
        <v>18</v>
      </c>
      <c r="I17" s="13" t="s">
        <v>63</v>
      </c>
      <c r="J17" s="4">
        <v>40718</v>
      </c>
      <c r="K17" s="13"/>
      <c r="L17" s="13">
        <v>199</v>
      </c>
      <c r="M17" s="13">
        <v>435563</v>
      </c>
      <c r="N17" s="13">
        <v>1719144</v>
      </c>
      <c r="O17" s="13"/>
    </row>
    <row r="18" spans="1:15" x14ac:dyDescent="0.25">
      <c r="A18" s="13">
        <v>16</v>
      </c>
      <c r="B18" s="13" t="s">
        <v>16</v>
      </c>
      <c r="C18" s="13">
        <v>29</v>
      </c>
      <c r="D18" s="15">
        <f t="shared" si="0"/>
        <v>18.521753436999997</v>
      </c>
      <c r="E18" s="14">
        <f t="shared" si="1"/>
        <v>14.521753436999997</v>
      </c>
      <c r="F18" s="13" t="s">
        <v>17</v>
      </c>
      <c r="G18" s="13"/>
      <c r="H18" s="13" t="s">
        <v>18</v>
      </c>
      <c r="I18" s="13" t="s">
        <v>63</v>
      </c>
      <c r="J18" s="4">
        <v>40718</v>
      </c>
      <c r="K18" s="13"/>
      <c r="L18" s="13">
        <v>199</v>
      </c>
      <c r="M18" s="13">
        <v>435563</v>
      </c>
      <c r="N18" s="13">
        <v>1719144</v>
      </c>
      <c r="O18" s="13"/>
    </row>
    <row r="19" spans="1:15" s="11" customFormat="1" x14ac:dyDescent="0.25">
      <c r="A19" s="13">
        <v>17</v>
      </c>
      <c r="B19" s="13" t="s">
        <v>16</v>
      </c>
      <c r="C19" s="13">
        <v>12.5</v>
      </c>
      <c r="D19" s="15">
        <f t="shared" si="0"/>
        <v>11.121268229500002</v>
      </c>
      <c r="E19" s="14">
        <f t="shared" ref="E19" si="2">D19-4</f>
        <v>7.1212682295000018</v>
      </c>
      <c r="F19" s="13" t="s">
        <v>17</v>
      </c>
      <c r="G19" s="13"/>
      <c r="H19" s="13" t="s">
        <v>18</v>
      </c>
      <c r="I19" s="13" t="s">
        <v>63</v>
      </c>
      <c r="J19" s="4">
        <v>40718</v>
      </c>
      <c r="K19" s="13"/>
      <c r="L19" s="13">
        <v>199</v>
      </c>
      <c r="M19" s="13">
        <v>435563</v>
      </c>
      <c r="N19" s="13">
        <v>1719144</v>
      </c>
      <c r="O19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4" sqref="A4"/>
    </sheetView>
  </sheetViews>
  <sheetFormatPr baseColWidth="10" defaultRowHeight="15" x14ac:dyDescent="0.25"/>
  <cols>
    <col min="1" max="1" width="4.140625" bestFit="1" customWidth="1"/>
    <col min="2" max="2" width="14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24.570312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7" t="s">
        <v>14</v>
      </c>
      <c r="N2" s="17" t="s">
        <v>15</v>
      </c>
      <c r="O2" s="28"/>
    </row>
    <row r="3" spans="1:15" x14ac:dyDescent="0.25">
      <c r="A3" s="13">
        <v>1</v>
      </c>
      <c r="B3" s="13" t="s">
        <v>16</v>
      </c>
      <c r="C3" s="13">
        <v>50.5</v>
      </c>
      <c r="D3" s="15">
        <f>(4.905760292)+(0.518243385*C3)+(-0.00168022*(C3^2))</f>
        <v>26.792070179500001</v>
      </c>
      <c r="E3" s="14">
        <f>D3-4</f>
        <v>22.792070179500001</v>
      </c>
      <c r="F3" s="13" t="s">
        <v>17</v>
      </c>
      <c r="G3" s="6"/>
      <c r="H3" s="13" t="s">
        <v>18</v>
      </c>
      <c r="I3" s="13" t="s">
        <v>63</v>
      </c>
      <c r="J3" s="4">
        <v>40718</v>
      </c>
      <c r="K3" s="13"/>
      <c r="L3" s="13">
        <v>100</v>
      </c>
      <c r="M3" s="13">
        <v>435588</v>
      </c>
      <c r="N3" s="13">
        <v>1719235</v>
      </c>
      <c r="O3" s="13"/>
    </row>
    <row r="4" spans="1:15" x14ac:dyDescent="0.25">
      <c r="A4" s="13">
        <v>2</v>
      </c>
      <c r="B4" s="13" t="s">
        <v>16</v>
      </c>
      <c r="C4" s="13">
        <v>40</v>
      </c>
      <c r="D4" s="15">
        <f t="shared" ref="D4:D8" si="0">(4.905760292)+(0.518243385*C4)+(-0.00168022*(C4^2))</f>
        <v>22.947143691999997</v>
      </c>
      <c r="E4" s="14">
        <f t="shared" ref="E4:E8" si="1">D4-4</f>
        <v>18.947143691999997</v>
      </c>
      <c r="F4" s="13" t="s">
        <v>17</v>
      </c>
      <c r="G4" s="13"/>
      <c r="H4" s="13" t="s">
        <v>18</v>
      </c>
      <c r="I4" s="13" t="s">
        <v>63</v>
      </c>
      <c r="J4" s="4">
        <v>40718</v>
      </c>
      <c r="K4" s="13"/>
      <c r="L4" s="13">
        <v>100</v>
      </c>
      <c r="M4" s="13">
        <v>435588</v>
      </c>
      <c r="N4" s="13">
        <v>1719235</v>
      </c>
      <c r="O4" s="13"/>
    </row>
    <row r="5" spans="1:15" x14ac:dyDescent="0.25">
      <c r="A5" s="13">
        <v>3</v>
      </c>
      <c r="B5" s="13" t="s">
        <v>16</v>
      </c>
      <c r="C5" s="13">
        <v>30</v>
      </c>
      <c r="D5" s="15">
        <f t="shared" si="0"/>
        <v>18.940863841999999</v>
      </c>
      <c r="E5" s="14">
        <f t="shared" si="1"/>
        <v>14.940863841999999</v>
      </c>
      <c r="F5" s="13" t="s">
        <v>17</v>
      </c>
      <c r="G5" s="13"/>
      <c r="H5" s="13" t="s">
        <v>18</v>
      </c>
      <c r="I5" s="13" t="s">
        <v>63</v>
      </c>
      <c r="J5" s="4">
        <v>40718</v>
      </c>
      <c r="K5" s="13"/>
      <c r="L5" s="13">
        <v>100</v>
      </c>
      <c r="M5" s="13">
        <v>435588</v>
      </c>
      <c r="N5" s="13">
        <v>1719235</v>
      </c>
      <c r="O5" s="13"/>
    </row>
    <row r="6" spans="1:15" x14ac:dyDescent="0.25">
      <c r="A6" s="13">
        <v>4</v>
      </c>
      <c r="B6" s="13" t="s">
        <v>16</v>
      </c>
      <c r="C6" s="13">
        <v>24</v>
      </c>
      <c r="D6" s="15">
        <f t="shared" si="0"/>
        <v>16.375794812000002</v>
      </c>
      <c r="E6" s="14">
        <f t="shared" si="1"/>
        <v>12.375794812000002</v>
      </c>
      <c r="F6" s="13" t="s">
        <v>17</v>
      </c>
      <c r="G6" s="13"/>
      <c r="H6" s="13" t="s">
        <v>18</v>
      </c>
      <c r="I6" s="13" t="s">
        <v>63</v>
      </c>
      <c r="J6" s="4">
        <v>40718</v>
      </c>
      <c r="K6" s="13"/>
      <c r="L6" s="13">
        <v>100</v>
      </c>
      <c r="M6" s="13">
        <v>435588</v>
      </c>
      <c r="N6" s="13">
        <v>1719235</v>
      </c>
      <c r="O6" s="13"/>
    </row>
    <row r="7" spans="1:15" x14ac:dyDescent="0.25">
      <c r="A7" s="13">
        <v>5</v>
      </c>
      <c r="B7" s="13" t="s">
        <v>16</v>
      </c>
      <c r="C7" s="13">
        <v>13.5</v>
      </c>
      <c r="D7" s="15">
        <f t="shared" si="0"/>
        <v>11.595825894499999</v>
      </c>
      <c r="E7" s="14">
        <f t="shared" si="1"/>
        <v>7.595825894499999</v>
      </c>
      <c r="F7" s="13" t="s">
        <v>17</v>
      </c>
      <c r="G7" s="13"/>
      <c r="H7" s="13" t="s">
        <v>18</v>
      </c>
      <c r="I7" s="13" t="s">
        <v>63</v>
      </c>
      <c r="J7" s="4">
        <v>40718</v>
      </c>
      <c r="K7" s="13"/>
      <c r="L7" s="13">
        <v>100</v>
      </c>
      <c r="M7" s="13">
        <v>435588</v>
      </c>
      <c r="N7" s="13">
        <v>1719235</v>
      </c>
      <c r="O7" s="13"/>
    </row>
    <row r="8" spans="1:15" x14ac:dyDescent="0.25">
      <c r="A8" s="13">
        <v>6</v>
      </c>
      <c r="B8" s="13" t="s">
        <v>16</v>
      </c>
      <c r="C8" s="13">
        <v>22</v>
      </c>
      <c r="D8" s="15">
        <f t="shared" si="0"/>
        <v>15.493888281999997</v>
      </c>
      <c r="E8" s="14">
        <f t="shared" si="1"/>
        <v>11.493888281999997</v>
      </c>
      <c r="F8" s="13" t="s">
        <v>17</v>
      </c>
      <c r="G8" s="13"/>
      <c r="H8" s="13" t="s">
        <v>18</v>
      </c>
      <c r="I8" s="13" t="s">
        <v>63</v>
      </c>
      <c r="J8" s="4">
        <v>40718</v>
      </c>
      <c r="K8" s="13"/>
      <c r="L8" s="13">
        <v>100</v>
      </c>
      <c r="M8" s="13">
        <v>435588</v>
      </c>
      <c r="N8" s="13">
        <v>1719235</v>
      </c>
      <c r="O8" s="1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G8" sqref="G8"/>
    </sheetView>
  </sheetViews>
  <sheetFormatPr baseColWidth="10" defaultRowHeight="15" x14ac:dyDescent="0.25"/>
  <cols>
    <col min="1" max="1" width="8.85546875" bestFit="1" customWidth="1"/>
    <col min="2" max="2" width="20.140625" bestFit="1" customWidth="1"/>
    <col min="3" max="3" width="12.42578125" bestFit="1" customWidth="1"/>
    <col min="4" max="4" width="7.42578125" bestFit="1" customWidth="1"/>
    <col min="5" max="5" width="7" bestFit="1" customWidth="1"/>
    <col min="6" max="6" width="8" bestFit="1" customWidth="1"/>
    <col min="7" max="7" width="14" bestFit="1" customWidth="1"/>
    <col min="8" max="8" width="11.7109375" bestFit="1" customWidth="1"/>
    <col min="9" max="9" width="7.42578125" bestFit="1" customWidth="1"/>
    <col min="10" max="10" width="5.140625" bestFit="1" customWidth="1"/>
    <col min="11" max="11" width="14.85546875" bestFit="1" customWidth="1"/>
    <col min="12" max="12" width="7.7109375" bestFit="1" customWidth="1"/>
    <col min="13" max="13" width="18.42578125" bestFit="1" customWidth="1"/>
    <col min="14" max="14" width="12.42578125" bestFit="1" customWidth="1"/>
  </cols>
  <sheetData>
    <row r="1" spans="1:14" x14ac:dyDescent="0.25">
      <c r="A1" s="11" t="s">
        <v>102</v>
      </c>
      <c r="B1" s="11" t="s">
        <v>103</v>
      </c>
      <c r="C1" s="11" t="s">
        <v>104</v>
      </c>
      <c r="D1" s="26" t="s">
        <v>11</v>
      </c>
      <c r="E1" s="26" t="s">
        <v>14</v>
      </c>
      <c r="F1" s="26" t="s">
        <v>15</v>
      </c>
      <c r="G1" s="23" t="s">
        <v>96</v>
      </c>
      <c r="H1" s="27" t="s">
        <v>97</v>
      </c>
      <c r="I1" s="27" t="s">
        <v>98</v>
      </c>
      <c r="J1" s="32" t="s">
        <v>105</v>
      </c>
      <c r="K1" s="27" t="s">
        <v>99</v>
      </c>
      <c r="L1" s="27" t="s">
        <v>100</v>
      </c>
      <c r="M1" s="27" t="s">
        <v>101</v>
      </c>
      <c r="N1" s="11" t="s">
        <v>109</v>
      </c>
    </row>
    <row r="2" spans="1:14" x14ac:dyDescent="0.25">
      <c r="A2" s="11" t="s">
        <v>106</v>
      </c>
      <c r="B2" s="11" t="s">
        <v>107</v>
      </c>
      <c r="C2" s="11" t="s">
        <v>108</v>
      </c>
      <c r="D2" s="21">
        <v>2</v>
      </c>
      <c r="E2" s="20">
        <v>459476</v>
      </c>
      <c r="F2" s="20">
        <v>1715184</v>
      </c>
      <c r="G2">
        <f>500/10000</f>
        <v>0.05</v>
      </c>
      <c r="I2" s="25">
        <v>40664</v>
      </c>
      <c r="K2" s="20" t="s">
        <v>86</v>
      </c>
      <c r="L2" s="20" t="s">
        <v>87</v>
      </c>
      <c r="M2" s="20" t="s">
        <v>85</v>
      </c>
      <c r="N2" s="20" t="s">
        <v>110</v>
      </c>
    </row>
    <row r="3" spans="1:14" x14ac:dyDescent="0.25">
      <c r="A3" s="11" t="s">
        <v>106</v>
      </c>
      <c r="B3" s="11" t="s">
        <v>107</v>
      </c>
      <c r="C3" s="11" t="s">
        <v>108</v>
      </c>
      <c r="D3" s="21">
        <v>3</v>
      </c>
      <c r="E3" s="20">
        <v>459364</v>
      </c>
      <c r="F3" s="20">
        <v>1713176</v>
      </c>
      <c r="G3" s="11">
        <f t="shared" ref="G3:G51" si="0">500/10000</f>
        <v>0.05</v>
      </c>
      <c r="I3" s="25">
        <v>40664</v>
      </c>
      <c r="K3" s="20" t="s">
        <v>86</v>
      </c>
      <c r="L3" s="20" t="s">
        <v>87</v>
      </c>
      <c r="M3" s="20" t="s">
        <v>85</v>
      </c>
      <c r="N3" s="20" t="s">
        <v>110</v>
      </c>
    </row>
    <row r="4" spans="1:14" x14ac:dyDescent="0.25">
      <c r="A4" s="11" t="s">
        <v>106</v>
      </c>
      <c r="B4" s="11" t="s">
        <v>107</v>
      </c>
      <c r="C4" s="11" t="s">
        <v>108</v>
      </c>
      <c r="D4" s="21">
        <v>6</v>
      </c>
      <c r="E4" s="20">
        <v>458927</v>
      </c>
      <c r="F4" s="20">
        <v>1712967</v>
      </c>
      <c r="G4" s="11">
        <f t="shared" si="0"/>
        <v>0.05</v>
      </c>
      <c r="I4" s="25">
        <v>40664</v>
      </c>
      <c r="K4" s="20" t="s">
        <v>86</v>
      </c>
      <c r="L4" s="20" t="s">
        <v>87</v>
      </c>
      <c r="M4" s="20" t="s">
        <v>85</v>
      </c>
      <c r="N4" s="20" t="s">
        <v>110</v>
      </c>
    </row>
    <row r="5" spans="1:14" x14ac:dyDescent="0.25">
      <c r="A5" s="11" t="s">
        <v>106</v>
      </c>
      <c r="B5" s="11" t="s">
        <v>107</v>
      </c>
      <c r="C5" s="11" t="s">
        <v>108</v>
      </c>
      <c r="D5" s="21">
        <v>7</v>
      </c>
      <c r="E5" s="20">
        <v>458801</v>
      </c>
      <c r="F5" s="20">
        <v>1712903</v>
      </c>
      <c r="G5" s="11">
        <f t="shared" si="0"/>
        <v>0.05</v>
      </c>
      <c r="I5" s="25">
        <v>40664</v>
      </c>
      <c r="K5" s="20" t="s">
        <v>86</v>
      </c>
      <c r="L5" s="20" t="s">
        <v>87</v>
      </c>
      <c r="M5" s="20" t="s">
        <v>85</v>
      </c>
      <c r="N5" s="20" t="s">
        <v>110</v>
      </c>
    </row>
    <row r="6" spans="1:14" x14ac:dyDescent="0.25">
      <c r="A6" s="11" t="s">
        <v>106</v>
      </c>
      <c r="B6" s="11" t="s">
        <v>107</v>
      </c>
      <c r="C6" s="11" t="s">
        <v>108</v>
      </c>
      <c r="D6" s="21">
        <v>8</v>
      </c>
      <c r="E6" s="20">
        <v>458466</v>
      </c>
      <c r="F6" s="20">
        <v>1712739</v>
      </c>
      <c r="G6" s="11">
        <f t="shared" si="0"/>
        <v>0.05</v>
      </c>
      <c r="I6" s="25">
        <v>40664</v>
      </c>
      <c r="K6" s="20" t="s">
        <v>86</v>
      </c>
      <c r="L6" s="20" t="s">
        <v>87</v>
      </c>
      <c r="M6" s="20" t="s">
        <v>85</v>
      </c>
      <c r="N6" s="20" t="s">
        <v>110</v>
      </c>
    </row>
    <row r="7" spans="1:14" x14ac:dyDescent="0.25">
      <c r="A7" s="11" t="s">
        <v>106</v>
      </c>
      <c r="B7" s="11" t="s">
        <v>107</v>
      </c>
      <c r="C7" s="11" t="s">
        <v>108</v>
      </c>
      <c r="D7" s="21">
        <v>9</v>
      </c>
      <c r="E7" s="20">
        <v>458112</v>
      </c>
      <c r="F7" s="20">
        <v>1712568</v>
      </c>
      <c r="G7" s="11">
        <f t="shared" si="0"/>
        <v>0.05</v>
      </c>
      <c r="I7" s="25">
        <v>40664</v>
      </c>
      <c r="K7" s="20" t="s">
        <v>86</v>
      </c>
      <c r="L7" s="20" t="s">
        <v>87</v>
      </c>
      <c r="M7" s="20" t="s">
        <v>85</v>
      </c>
      <c r="N7" s="20" t="s">
        <v>110</v>
      </c>
    </row>
    <row r="8" spans="1:14" x14ac:dyDescent="0.25">
      <c r="A8" s="11" t="s">
        <v>106</v>
      </c>
      <c r="B8" s="11" t="s">
        <v>107</v>
      </c>
      <c r="C8" s="11" t="s">
        <v>108</v>
      </c>
      <c r="D8" s="21">
        <v>13</v>
      </c>
      <c r="E8" s="20">
        <v>456732</v>
      </c>
      <c r="F8" s="20">
        <v>1711858</v>
      </c>
      <c r="G8" s="11">
        <f t="shared" si="0"/>
        <v>0.05</v>
      </c>
      <c r="I8" s="25">
        <v>40664</v>
      </c>
      <c r="K8" s="20" t="s">
        <v>86</v>
      </c>
      <c r="L8" s="20" t="s">
        <v>87</v>
      </c>
      <c r="M8" s="20" t="s">
        <v>88</v>
      </c>
      <c r="N8" s="20" t="s">
        <v>110</v>
      </c>
    </row>
    <row r="9" spans="1:14" x14ac:dyDescent="0.25">
      <c r="A9" s="11" t="s">
        <v>106</v>
      </c>
      <c r="B9" s="11" t="s">
        <v>107</v>
      </c>
      <c r="C9" s="11" t="s">
        <v>108</v>
      </c>
      <c r="D9" s="21">
        <v>14</v>
      </c>
      <c r="E9" s="20">
        <v>456556</v>
      </c>
      <c r="F9" s="20">
        <v>1711790</v>
      </c>
      <c r="G9" s="11">
        <f t="shared" si="0"/>
        <v>0.05</v>
      </c>
      <c r="I9" s="25">
        <v>40664</v>
      </c>
      <c r="K9" s="20" t="s">
        <v>86</v>
      </c>
      <c r="L9" s="20" t="s">
        <v>87</v>
      </c>
      <c r="M9" s="20" t="s">
        <v>88</v>
      </c>
      <c r="N9" s="20" t="s">
        <v>110</v>
      </c>
    </row>
    <row r="10" spans="1:14" x14ac:dyDescent="0.25">
      <c r="A10" s="11" t="s">
        <v>106</v>
      </c>
      <c r="B10" s="11" t="s">
        <v>107</v>
      </c>
      <c r="C10" s="11" t="s">
        <v>108</v>
      </c>
      <c r="D10" s="21">
        <v>15</v>
      </c>
      <c r="E10" s="20">
        <v>455944</v>
      </c>
      <c r="F10" s="20">
        <v>1711480</v>
      </c>
      <c r="G10" s="11">
        <f t="shared" si="0"/>
        <v>0.05</v>
      </c>
      <c r="I10" s="25">
        <v>40664</v>
      </c>
      <c r="K10" s="20" t="s">
        <v>86</v>
      </c>
      <c r="L10" s="20" t="s">
        <v>87</v>
      </c>
      <c r="M10" s="20" t="s">
        <v>88</v>
      </c>
      <c r="N10" s="20" t="s">
        <v>110</v>
      </c>
    </row>
    <row r="11" spans="1:14" x14ac:dyDescent="0.25">
      <c r="A11" s="11" t="s">
        <v>106</v>
      </c>
      <c r="B11" s="11" t="s">
        <v>107</v>
      </c>
      <c r="C11" s="11" t="s">
        <v>108</v>
      </c>
      <c r="D11" s="21">
        <v>81</v>
      </c>
      <c r="E11" s="20">
        <v>438327</v>
      </c>
      <c r="F11" s="20">
        <v>1715378</v>
      </c>
      <c r="G11" s="11">
        <f t="shared" si="0"/>
        <v>0.05</v>
      </c>
      <c r="I11" s="25">
        <v>40664</v>
      </c>
      <c r="K11" s="20" t="s">
        <v>90</v>
      </c>
      <c r="L11" s="20" t="s">
        <v>87</v>
      </c>
      <c r="M11" s="20" t="s">
        <v>89</v>
      </c>
      <c r="N11" s="20" t="s">
        <v>110</v>
      </c>
    </row>
    <row r="12" spans="1:14" x14ac:dyDescent="0.25">
      <c r="A12" s="11" t="s">
        <v>106</v>
      </c>
      <c r="B12" s="11" t="s">
        <v>107</v>
      </c>
      <c r="C12" s="11" t="s">
        <v>108</v>
      </c>
      <c r="D12" s="21">
        <v>82</v>
      </c>
      <c r="E12" s="20">
        <v>437529</v>
      </c>
      <c r="F12" s="20">
        <v>1715869</v>
      </c>
      <c r="G12" s="11">
        <f t="shared" si="0"/>
        <v>0.05</v>
      </c>
      <c r="I12" s="25">
        <v>40664</v>
      </c>
      <c r="K12" s="20" t="s">
        <v>90</v>
      </c>
      <c r="L12" s="20" t="s">
        <v>87</v>
      </c>
      <c r="M12" s="20" t="s">
        <v>89</v>
      </c>
      <c r="N12" s="20" t="s">
        <v>110</v>
      </c>
    </row>
    <row r="13" spans="1:14" x14ac:dyDescent="0.25">
      <c r="A13" s="11" t="s">
        <v>106</v>
      </c>
      <c r="B13" s="11" t="s">
        <v>107</v>
      </c>
      <c r="C13" s="11" t="s">
        <v>108</v>
      </c>
      <c r="D13" s="21">
        <v>83</v>
      </c>
      <c r="E13" s="20">
        <v>437299</v>
      </c>
      <c r="F13" s="20">
        <v>1716609</v>
      </c>
      <c r="G13" s="11">
        <f t="shared" si="0"/>
        <v>0.05</v>
      </c>
      <c r="I13" s="25">
        <v>40664</v>
      </c>
      <c r="K13" s="20" t="s">
        <v>90</v>
      </c>
      <c r="L13" s="20" t="s">
        <v>87</v>
      </c>
      <c r="M13" s="20" t="s">
        <v>89</v>
      </c>
      <c r="N13" s="20" t="s">
        <v>110</v>
      </c>
    </row>
    <row r="14" spans="1:14" x14ac:dyDescent="0.25">
      <c r="A14" s="11" t="s">
        <v>106</v>
      </c>
      <c r="B14" s="11" t="s">
        <v>107</v>
      </c>
      <c r="C14" s="11" t="s">
        <v>108</v>
      </c>
      <c r="D14" s="21">
        <v>87</v>
      </c>
      <c r="E14" s="20">
        <v>436152</v>
      </c>
      <c r="F14" s="20">
        <v>1716390</v>
      </c>
      <c r="G14" s="11">
        <f t="shared" si="0"/>
        <v>0.05</v>
      </c>
      <c r="I14" s="25">
        <v>40664</v>
      </c>
      <c r="K14" s="20" t="s">
        <v>90</v>
      </c>
      <c r="L14" s="20" t="s">
        <v>87</v>
      </c>
      <c r="M14" s="20" t="s">
        <v>89</v>
      </c>
      <c r="N14" s="20" t="s">
        <v>110</v>
      </c>
    </row>
    <row r="15" spans="1:14" x14ac:dyDescent="0.25">
      <c r="A15" s="11" t="s">
        <v>106</v>
      </c>
      <c r="B15" s="11" t="s">
        <v>107</v>
      </c>
      <c r="C15" s="11" t="s">
        <v>108</v>
      </c>
      <c r="D15" s="21">
        <v>88</v>
      </c>
      <c r="E15" s="20">
        <v>436066</v>
      </c>
      <c r="F15" s="20">
        <v>1716605</v>
      </c>
      <c r="G15" s="11">
        <f t="shared" si="0"/>
        <v>0.05</v>
      </c>
      <c r="I15" s="25">
        <v>40664</v>
      </c>
      <c r="K15" s="20" t="s">
        <v>90</v>
      </c>
      <c r="L15" s="20" t="s">
        <v>87</v>
      </c>
      <c r="M15" s="20" t="s">
        <v>89</v>
      </c>
      <c r="N15" s="20" t="s">
        <v>110</v>
      </c>
    </row>
    <row r="16" spans="1:14" x14ac:dyDescent="0.25">
      <c r="A16" s="11" t="s">
        <v>106</v>
      </c>
      <c r="B16" s="11" t="s">
        <v>107</v>
      </c>
      <c r="C16" s="11" t="s">
        <v>108</v>
      </c>
      <c r="D16" s="21">
        <v>100</v>
      </c>
      <c r="E16" s="20">
        <v>435588</v>
      </c>
      <c r="F16" s="20">
        <v>1719235</v>
      </c>
      <c r="G16" s="11">
        <f t="shared" si="0"/>
        <v>0.05</v>
      </c>
      <c r="I16" s="25">
        <v>40664</v>
      </c>
      <c r="K16" s="20" t="s">
        <v>90</v>
      </c>
      <c r="L16" s="20" t="s">
        <v>87</v>
      </c>
      <c r="M16" s="20" t="s">
        <v>91</v>
      </c>
      <c r="N16" s="20" t="s">
        <v>110</v>
      </c>
    </row>
    <row r="17" spans="1:14" x14ac:dyDescent="0.25">
      <c r="A17" s="11" t="s">
        <v>106</v>
      </c>
      <c r="B17" s="11" t="s">
        <v>107</v>
      </c>
      <c r="C17" s="11" t="s">
        <v>108</v>
      </c>
      <c r="D17" s="21">
        <v>105</v>
      </c>
      <c r="E17" s="20">
        <v>435347</v>
      </c>
      <c r="F17" s="20">
        <v>1720518</v>
      </c>
      <c r="G17" s="11">
        <f t="shared" si="0"/>
        <v>0.05</v>
      </c>
      <c r="I17" s="25">
        <v>40664</v>
      </c>
      <c r="K17" s="20" t="s">
        <v>90</v>
      </c>
      <c r="L17" s="20" t="s">
        <v>87</v>
      </c>
      <c r="M17" s="20" t="s">
        <v>91</v>
      </c>
      <c r="N17" s="20" t="s">
        <v>110</v>
      </c>
    </row>
    <row r="18" spans="1:14" x14ac:dyDescent="0.25">
      <c r="A18" s="11" t="s">
        <v>106</v>
      </c>
      <c r="B18" s="11" t="s">
        <v>107</v>
      </c>
      <c r="C18" s="11" t="s">
        <v>108</v>
      </c>
      <c r="D18" s="21">
        <v>106</v>
      </c>
      <c r="E18" s="20">
        <v>435322</v>
      </c>
      <c r="F18" s="20">
        <v>1720438</v>
      </c>
      <c r="G18" s="11">
        <f t="shared" si="0"/>
        <v>0.05</v>
      </c>
      <c r="I18" s="25">
        <v>40664</v>
      </c>
      <c r="K18" s="20" t="s">
        <v>90</v>
      </c>
      <c r="L18" s="20" t="s">
        <v>87</v>
      </c>
      <c r="M18" s="20" t="s">
        <v>91</v>
      </c>
      <c r="N18" s="20" t="s">
        <v>110</v>
      </c>
    </row>
    <row r="19" spans="1:14" x14ac:dyDescent="0.25">
      <c r="A19" s="11" t="s">
        <v>106</v>
      </c>
      <c r="B19" s="11" t="s">
        <v>107</v>
      </c>
      <c r="C19" s="11" t="s">
        <v>108</v>
      </c>
      <c r="D19" s="21">
        <v>117</v>
      </c>
      <c r="E19" s="20">
        <v>435005</v>
      </c>
      <c r="F19" s="20">
        <v>1722275</v>
      </c>
      <c r="G19" s="11">
        <f t="shared" si="0"/>
        <v>0.05</v>
      </c>
      <c r="I19" s="25">
        <v>40664</v>
      </c>
      <c r="K19" s="20" t="s">
        <v>90</v>
      </c>
      <c r="L19" s="20" t="s">
        <v>87</v>
      </c>
      <c r="M19" s="20" t="s">
        <v>92</v>
      </c>
      <c r="N19" s="20" t="s">
        <v>110</v>
      </c>
    </row>
    <row r="20" spans="1:14" x14ac:dyDescent="0.25">
      <c r="A20" s="11" t="s">
        <v>106</v>
      </c>
      <c r="B20" s="11" t="s">
        <v>107</v>
      </c>
      <c r="C20" s="11" t="s">
        <v>108</v>
      </c>
      <c r="D20" s="22">
        <v>118</v>
      </c>
      <c r="E20" s="20">
        <v>434908</v>
      </c>
      <c r="F20" s="20">
        <v>1722679</v>
      </c>
      <c r="G20" s="11">
        <f t="shared" si="0"/>
        <v>0.05</v>
      </c>
      <c r="I20" s="25">
        <v>40664</v>
      </c>
      <c r="K20" s="20" t="s">
        <v>90</v>
      </c>
      <c r="L20" s="20" t="s">
        <v>87</v>
      </c>
      <c r="M20" s="20" t="s">
        <v>92</v>
      </c>
      <c r="N20" s="20" t="s">
        <v>110</v>
      </c>
    </row>
    <row r="21" spans="1:14" x14ac:dyDescent="0.25">
      <c r="A21" s="11" t="s">
        <v>106</v>
      </c>
      <c r="B21" s="11" t="s">
        <v>107</v>
      </c>
      <c r="C21" s="11" t="s">
        <v>108</v>
      </c>
      <c r="D21" s="21">
        <v>118</v>
      </c>
      <c r="E21" s="20">
        <v>435005</v>
      </c>
      <c r="F21" s="20">
        <v>1722275</v>
      </c>
      <c r="G21" s="11">
        <f t="shared" si="0"/>
        <v>0.05</v>
      </c>
      <c r="I21" s="25">
        <v>40664</v>
      </c>
      <c r="K21" s="20" t="s">
        <v>90</v>
      </c>
      <c r="L21" s="20" t="s">
        <v>87</v>
      </c>
      <c r="M21" s="20" t="s">
        <v>92</v>
      </c>
      <c r="N21" s="20" t="s">
        <v>110</v>
      </c>
    </row>
    <row r="22" spans="1:14" x14ac:dyDescent="0.25">
      <c r="A22" s="11" t="s">
        <v>106</v>
      </c>
      <c r="B22" s="11" t="s">
        <v>107</v>
      </c>
      <c r="C22" s="11" t="s">
        <v>108</v>
      </c>
      <c r="D22" s="21">
        <v>119</v>
      </c>
      <c r="E22" s="20">
        <v>434919</v>
      </c>
      <c r="F22" s="20">
        <v>1722976</v>
      </c>
      <c r="G22" s="11">
        <f t="shared" si="0"/>
        <v>0.05</v>
      </c>
      <c r="I22" s="25">
        <v>40664</v>
      </c>
      <c r="K22" s="20" t="s">
        <v>90</v>
      </c>
      <c r="L22" s="20" t="s">
        <v>87</v>
      </c>
      <c r="M22" s="20" t="s">
        <v>92</v>
      </c>
      <c r="N22" s="20" t="s">
        <v>110</v>
      </c>
    </row>
    <row r="23" spans="1:14" x14ac:dyDescent="0.25">
      <c r="A23" s="11" t="s">
        <v>106</v>
      </c>
      <c r="B23" s="11" t="s">
        <v>107</v>
      </c>
      <c r="C23" s="11" t="s">
        <v>108</v>
      </c>
      <c r="D23" s="21">
        <v>120</v>
      </c>
      <c r="E23" s="20">
        <v>434949</v>
      </c>
      <c r="F23" s="20">
        <v>1723099</v>
      </c>
      <c r="G23" s="11">
        <f t="shared" si="0"/>
        <v>0.05</v>
      </c>
      <c r="I23" s="25">
        <v>40664</v>
      </c>
      <c r="K23" s="20" t="s">
        <v>90</v>
      </c>
      <c r="L23" s="20" t="s">
        <v>87</v>
      </c>
      <c r="M23" s="20" t="s">
        <v>92</v>
      </c>
      <c r="N23" s="20" t="s">
        <v>110</v>
      </c>
    </row>
    <row r="24" spans="1:14" x14ac:dyDescent="0.25">
      <c r="A24" s="11" t="s">
        <v>106</v>
      </c>
      <c r="B24" s="11" t="s">
        <v>107</v>
      </c>
      <c r="C24" s="11" t="s">
        <v>108</v>
      </c>
      <c r="D24" s="21">
        <v>121</v>
      </c>
      <c r="E24" s="20">
        <v>434981</v>
      </c>
      <c r="F24" s="20">
        <v>1723385</v>
      </c>
      <c r="G24" s="11">
        <f t="shared" si="0"/>
        <v>0.05</v>
      </c>
      <c r="I24" s="25">
        <v>40664</v>
      </c>
      <c r="K24" s="20" t="s">
        <v>90</v>
      </c>
      <c r="L24" s="20" t="s">
        <v>87</v>
      </c>
      <c r="M24" s="20" t="s">
        <v>92</v>
      </c>
      <c r="N24" s="20" t="s">
        <v>110</v>
      </c>
    </row>
    <row r="25" spans="1:14" x14ac:dyDescent="0.25">
      <c r="A25" s="11" t="s">
        <v>106</v>
      </c>
      <c r="B25" s="11" t="s">
        <v>107</v>
      </c>
      <c r="C25" s="11" t="s">
        <v>108</v>
      </c>
      <c r="D25" s="21">
        <v>122</v>
      </c>
      <c r="E25" s="20">
        <v>435003</v>
      </c>
      <c r="F25" s="20">
        <v>1723494</v>
      </c>
      <c r="G25" s="11">
        <f t="shared" si="0"/>
        <v>0.05</v>
      </c>
      <c r="I25" s="25">
        <v>40664</v>
      </c>
      <c r="K25" s="20" t="s">
        <v>90</v>
      </c>
      <c r="L25" s="20" t="s">
        <v>87</v>
      </c>
      <c r="M25" s="20" t="s">
        <v>92</v>
      </c>
      <c r="N25" s="20" t="s">
        <v>110</v>
      </c>
    </row>
    <row r="26" spans="1:14" x14ac:dyDescent="0.25">
      <c r="A26" s="11" t="s">
        <v>106</v>
      </c>
      <c r="B26" s="11" t="s">
        <v>107</v>
      </c>
      <c r="C26" s="11" t="s">
        <v>108</v>
      </c>
      <c r="D26" s="21">
        <v>123</v>
      </c>
      <c r="E26" s="20">
        <v>435031</v>
      </c>
      <c r="F26" s="20">
        <v>1723724</v>
      </c>
      <c r="G26" s="11">
        <f t="shared" si="0"/>
        <v>0.05</v>
      </c>
      <c r="I26" s="25">
        <v>40664</v>
      </c>
      <c r="K26" s="20" t="s">
        <v>90</v>
      </c>
      <c r="L26" s="20" t="s">
        <v>87</v>
      </c>
      <c r="M26" s="20" t="s">
        <v>92</v>
      </c>
      <c r="N26" s="20" t="s">
        <v>110</v>
      </c>
    </row>
    <row r="27" spans="1:14" x14ac:dyDescent="0.25">
      <c r="A27" s="11" t="s">
        <v>106</v>
      </c>
      <c r="B27" s="11" t="s">
        <v>107</v>
      </c>
      <c r="C27" s="11" t="s">
        <v>108</v>
      </c>
      <c r="D27" s="21">
        <v>124</v>
      </c>
      <c r="E27" s="20">
        <v>435055</v>
      </c>
      <c r="F27" s="20">
        <v>1723927</v>
      </c>
      <c r="G27" s="11">
        <f t="shared" si="0"/>
        <v>0.05</v>
      </c>
      <c r="I27" s="25">
        <v>40664</v>
      </c>
      <c r="K27" s="20" t="s">
        <v>90</v>
      </c>
      <c r="L27" s="20" t="s">
        <v>87</v>
      </c>
      <c r="M27" s="20" t="s">
        <v>92</v>
      </c>
      <c r="N27" s="20" t="s">
        <v>110</v>
      </c>
    </row>
    <row r="28" spans="1:14" x14ac:dyDescent="0.25">
      <c r="A28" s="11" t="s">
        <v>106</v>
      </c>
      <c r="B28" s="11" t="s">
        <v>107</v>
      </c>
      <c r="C28" s="11" t="s">
        <v>108</v>
      </c>
      <c r="D28" s="21">
        <v>125</v>
      </c>
      <c r="E28" s="20">
        <v>435054</v>
      </c>
      <c r="F28" s="20">
        <v>1724059</v>
      </c>
      <c r="G28" s="11">
        <f t="shared" si="0"/>
        <v>0.05</v>
      </c>
      <c r="I28" s="25">
        <v>40664</v>
      </c>
      <c r="K28" s="20" t="s">
        <v>90</v>
      </c>
      <c r="L28" s="20" t="s">
        <v>87</v>
      </c>
      <c r="M28" s="20" t="s">
        <v>92</v>
      </c>
      <c r="N28" s="20" t="s">
        <v>110</v>
      </c>
    </row>
    <row r="29" spans="1:14" x14ac:dyDescent="0.25">
      <c r="A29" s="11" t="s">
        <v>106</v>
      </c>
      <c r="B29" s="11" t="s">
        <v>107</v>
      </c>
      <c r="C29" s="11" t="s">
        <v>108</v>
      </c>
      <c r="D29" s="21">
        <v>128</v>
      </c>
      <c r="E29" s="20">
        <v>435149</v>
      </c>
      <c r="F29" s="20">
        <v>1724763</v>
      </c>
      <c r="G29" s="11">
        <f t="shared" si="0"/>
        <v>0.05</v>
      </c>
      <c r="I29" s="25">
        <v>40664</v>
      </c>
      <c r="K29" s="20" t="s">
        <v>90</v>
      </c>
      <c r="L29" s="20" t="s">
        <v>87</v>
      </c>
      <c r="M29" s="20" t="s">
        <v>92</v>
      </c>
      <c r="N29" s="20" t="s">
        <v>110</v>
      </c>
    </row>
    <row r="30" spans="1:14" x14ac:dyDescent="0.25">
      <c r="A30" s="11" t="s">
        <v>106</v>
      </c>
      <c r="B30" s="11" t="s">
        <v>107</v>
      </c>
      <c r="C30" s="11" t="s">
        <v>108</v>
      </c>
      <c r="D30" s="21">
        <v>129</v>
      </c>
      <c r="E30" s="20">
        <v>435232</v>
      </c>
      <c r="F30" s="20">
        <v>1724914</v>
      </c>
      <c r="G30" s="11">
        <f t="shared" si="0"/>
        <v>0.05</v>
      </c>
      <c r="I30" s="25">
        <v>40664</v>
      </c>
      <c r="K30" s="20" t="s">
        <v>90</v>
      </c>
      <c r="L30" s="20" t="s">
        <v>87</v>
      </c>
      <c r="M30" s="20" t="s">
        <v>93</v>
      </c>
      <c r="N30" s="20" t="s">
        <v>110</v>
      </c>
    </row>
    <row r="31" spans="1:14" x14ac:dyDescent="0.25">
      <c r="A31" s="11" t="s">
        <v>106</v>
      </c>
      <c r="B31" s="11" t="s">
        <v>107</v>
      </c>
      <c r="C31" s="11" t="s">
        <v>108</v>
      </c>
      <c r="D31" s="21">
        <v>130</v>
      </c>
      <c r="E31" s="20">
        <v>455338</v>
      </c>
      <c r="F31" s="20">
        <v>1725123</v>
      </c>
      <c r="G31" s="11">
        <f t="shared" si="0"/>
        <v>0.05</v>
      </c>
      <c r="I31" s="25">
        <v>40664</v>
      </c>
      <c r="K31" s="20" t="s">
        <v>90</v>
      </c>
      <c r="L31" s="20" t="s">
        <v>87</v>
      </c>
      <c r="M31" s="20" t="s">
        <v>93</v>
      </c>
      <c r="N31" s="20" t="s">
        <v>110</v>
      </c>
    </row>
    <row r="32" spans="1:14" x14ac:dyDescent="0.25">
      <c r="A32" s="11" t="s">
        <v>106</v>
      </c>
      <c r="B32" s="11" t="s">
        <v>107</v>
      </c>
      <c r="C32" s="11" t="s">
        <v>108</v>
      </c>
      <c r="D32" s="21">
        <v>131</v>
      </c>
      <c r="E32" s="20">
        <v>455428</v>
      </c>
      <c r="F32" s="20">
        <v>1725286</v>
      </c>
      <c r="G32" s="11">
        <f t="shared" si="0"/>
        <v>0.05</v>
      </c>
      <c r="I32" s="25">
        <v>40664</v>
      </c>
      <c r="K32" s="20" t="s">
        <v>90</v>
      </c>
      <c r="L32" s="20" t="s">
        <v>87</v>
      </c>
      <c r="M32" s="20" t="s">
        <v>93</v>
      </c>
      <c r="N32" s="20" t="s">
        <v>110</v>
      </c>
    </row>
    <row r="33" spans="1:14" x14ac:dyDescent="0.25">
      <c r="A33" s="11" t="s">
        <v>106</v>
      </c>
      <c r="B33" s="11" t="s">
        <v>107</v>
      </c>
      <c r="C33" s="11" t="s">
        <v>108</v>
      </c>
      <c r="D33" s="21">
        <v>132</v>
      </c>
      <c r="E33" s="20">
        <v>435502</v>
      </c>
      <c r="F33" s="20">
        <v>1725445</v>
      </c>
      <c r="G33" s="11">
        <f t="shared" si="0"/>
        <v>0.05</v>
      </c>
      <c r="I33" s="25">
        <v>40664</v>
      </c>
      <c r="K33" s="20" t="s">
        <v>90</v>
      </c>
      <c r="L33" s="20" t="s">
        <v>87</v>
      </c>
      <c r="M33" s="20" t="s">
        <v>93</v>
      </c>
      <c r="N33" s="20" t="s">
        <v>110</v>
      </c>
    </row>
    <row r="34" spans="1:14" x14ac:dyDescent="0.25">
      <c r="A34" s="11" t="s">
        <v>106</v>
      </c>
      <c r="B34" s="11" t="s">
        <v>107</v>
      </c>
      <c r="C34" s="11" t="s">
        <v>108</v>
      </c>
      <c r="D34" s="21">
        <v>133</v>
      </c>
      <c r="E34" s="20">
        <v>435599</v>
      </c>
      <c r="F34" s="20">
        <v>1725619</v>
      </c>
      <c r="G34" s="11">
        <f t="shared" si="0"/>
        <v>0.05</v>
      </c>
      <c r="I34" s="25">
        <v>40664</v>
      </c>
      <c r="K34" s="20" t="s">
        <v>90</v>
      </c>
      <c r="L34" s="20" t="s">
        <v>87</v>
      </c>
      <c r="M34" s="20" t="s">
        <v>93</v>
      </c>
      <c r="N34" s="20" t="s">
        <v>110</v>
      </c>
    </row>
    <row r="35" spans="1:14" x14ac:dyDescent="0.25">
      <c r="A35" s="11" t="s">
        <v>106</v>
      </c>
      <c r="B35" s="11" t="s">
        <v>107</v>
      </c>
      <c r="C35" s="11" t="s">
        <v>108</v>
      </c>
      <c r="D35" s="21">
        <v>134</v>
      </c>
      <c r="E35" s="20">
        <v>435663</v>
      </c>
      <c r="F35" s="20">
        <v>1725784</v>
      </c>
      <c r="G35" s="11">
        <f t="shared" si="0"/>
        <v>0.05</v>
      </c>
      <c r="I35" s="25">
        <v>40664</v>
      </c>
      <c r="K35" s="20" t="s">
        <v>90</v>
      </c>
      <c r="L35" s="20" t="s">
        <v>87</v>
      </c>
      <c r="M35" s="20" t="s">
        <v>93</v>
      </c>
      <c r="N35" s="20" t="s">
        <v>110</v>
      </c>
    </row>
    <row r="36" spans="1:14" x14ac:dyDescent="0.25">
      <c r="A36" s="11" t="s">
        <v>106</v>
      </c>
      <c r="B36" s="11" t="s">
        <v>107</v>
      </c>
      <c r="C36" s="11" t="s">
        <v>108</v>
      </c>
      <c r="D36" s="21">
        <v>135</v>
      </c>
      <c r="E36" s="20">
        <v>435729</v>
      </c>
      <c r="F36" s="20">
        <v>1725905</v>
      </c>
      <c r="G36" s="11">
        <f t="shared" si="0"/>
        <v>0.05</v>
      </c>
      <c r="I36" s="25">
        <v>40664</v>
      </c>
      <c r="K36" s="20" t="s">
        <v>90</v>
      </c>
      <c r="L36" s="20" t="s">
        <v>87</v>
      </c>
      <c r="M36" s="20" t="s">
        <v>93</v>
      </c>
      <c r="N36" s="20" t="s">
        <v>110</v>
      </c>
    </row>
    <row r="37" spans="1:14" x14ac:dyDescent="0.25">
      <c r="A37" s="11" t="s">
        <v>106</v>
      </c>
      <c r="B37" s="11" t="s">
        <v>107</v>
      </c>
      <c r="C37" s="11" t="s">
        <v>108</v>
      </c>
      <c r="D37" s="21">
        <v>136</v>
      </c>
      <c r="E37" s="20">
        <v>435886</v>
      </c>
      <c r="F37" s="20">
        <v>1726175</v>
      </c>
      <c r="G37" s="11">
        <f t="shared" si="0"/>
        <v>0.05</v>
      </c>
      <c r="I37" s="25">
        <v>40664</v>
      </c>
      <c r="K37" s="20" t="s">
        <v>90</v>
      </c>
      <c r="L37" s="20" t="s">
        <v>87</v>
      </c>
      <c r="M37" s="20" t="s">
        <v>93</v>
      </c>
      <c r="N37" s="20" t="s">
        <v>110</v>
      </c>
    </row>
    <row r="38" spans="1:14" x14ac:dyDescent="0.25">
      <c r="A38" s="11" t="s">
        <v>106</v>
      </c>
      <c r="B38" s="11" t="s">
        <v>107</v>
      </c>
      <c r="C38" s="11" t="s">
        <v>108</v>
      </c>
      <c r="D38" s="21">
        <v>137</v>
      </c>
      <c r="E38" s="20">
        <v>435965</v>
      </c>
      <c r="F38" s="20">
        <v>1726297</v>
      </c>
      <c r="G38" s="11">
        <f t="shared" si="0"/>
        <v>0.05</v>
      </c>
      <c r="I38" s="25">
        <v>40664</v>
      </c>
      <c r="K38" s="20" t="s">
        <v>90</v>
      </c>
      <c r="L38" s="20" t="s">
        <v>87</v>
      </c>
      <c r="M38" s="20" t="s">
        <v>93</v>
      </c>
      <c r="N38" s="20" t="s">
        <v>110</v>
      </c>
    </row>
    <row r="39" spans="1:14" x14ac:dyDescent="0.25">
      <c r="A39" s="11" t="s">
        <v>106</v>
      </c>
      <c r="B39" s="11" t="s">
        <v>107</v>
      </c>
      <c r="C39" s="11" t="s">
        <v>108</v>
      </c>
      <c r="D39" s="21">
        <v>138</v>
      </c>
      <c r="E39" s="20">
        <v>436080</v>
      </c>
      <c r="F39" s="20">
        <v>1726452</v>
      </c>
      <c r="G39" s="11">
        <f t="shared" si="0"/>
        <v>0.05</v>
      </c>
      <c r="I39" s="25">
        <v>40664</v>
      </c>
      <c r="K39" s="20" t="s">
        <v>90</v>
      </c>
      <c r="L39" s="20" t="s">
        <v>87</v>
      </c>
      <c r="M39" s="20" t="s">
        <v>93</v>
      </c>
      <c r="N39" s="20" t="s">
        <v>110</v>
      </c>
    </row>
    <row r="40" spans="1:14" x14ac:dyDescent="0.25">
      <c r="A40" s="11" t="s">
        <v>106</v>
      </c>
      <c r="B40" s="11" t="s">
        <v>107</v>
      </c>
      <c r="C40" s="11" t="s">
        <v>108</v>
      </c>
      <c r="D40" s="21">
        <v>139</v>
      </c>
      <c r="E40" s="20">
        <v>436127</v>
      </c>
      <c r="F40" s="20">
        <v>1726619</v>
      </c>
      <c r="G40" s="11">
        <f t="shared" si="0"/>
        <v>0.05</v>
      </c>
      <c r="I40" s="25">
        <v>40664</v>
      </c>
      <c r="K40" s="20" t="s">
        <v>90</v>
      </c>
      <c r="L40" s="20" t="s">
        <v>87</v>
      </c>
      <c r="M40" s="20" t="s">
        <v>93</v>
      </c>
      <c r="N40" s="20" t="s">
        <v>110</v>
      </c>
    </row>
    <row r="41" spans="1:14" x14ac:dyDescent="0.25">
      <c r="A41" s="11" t="s">
        <v>106</v>
      </c>
      <c r="B41" s="11" t="s">
        <v>107</v>
      </c>
      <c r="C41" s="11" t="s">
        <v>108</v>
      </c>
      <c r="D41" s="21">
        <v>141</v>
      </c>
      <c r="E41" s="20">
        <v>436161</v>
      </c>
      <c r="F41" s="20">
        <v>1727066</v>
      </c>
      <c r="G41" s="11">
        <f t="shared" si="0"/>
        <v>0.05</v>
      </c>
      <c r="I41" s="25">
        <v>40664</v>
      </c>
      <c r="K41" s="20" t="s">
        <v>90</v>
      </c>
      <c r="L41" s="20" t="s">
        <v>87</v>
      </c>
      <c r="M41" s="20" t="s">
        <v>93</v>
      </c>
      <c r="N41" s="20" t="s">
        <v>110</v>
      </c>
    </row>
    <row r="42" spans="1:14" x14ac:dyDescent="0.25">
      <c r="A42" s="11" t="s">
        <v>106</v>
      </c>
      <c r="B42" s="11" t="s">
        <v>107</v>
      </c>
      <c r="C42" s="11" t="s">
        <v>108</v>
      </c>
      <c r="D42" s="21">
        <v>144</v>
      </c>
      <c r="E42" s="20">
        <v>436099</v>
      </c>
      <c r="F42" s="20">
        <v>1727851</v>
      </c>
      <c r="G42" s="11">
        <f t="shared" si="0"/>
        <v>0.05</v>
      </c>
      <c r="I42" s="25">
        <v>40664</v>
      </c>
      <c r="K42" s="20" t="s">
        <v>90</v>
      </c>
      <c r="L42" s="20" t="s">
        <v>87</v>
      </c>
      <c r="M42" s="20" t="s">
        <v>94</v>
      </c>
      <c r="N42" s="20" t="s">
        <v>110</v>
      </c>
    </row>
    <row r="43" spans="1:14" x14ac:dyDescent="0.25">
      <c r="A43" s="11" t="s">
        <v>106</v>
      </c>
      <c r="B43" s="11" t="s">
        <v>107</v>
      </c>
      <c r="C43" s="11" t="s">
        <v>108</v>
      </c>
      <c r="D43" s="21">
        <v>145</v>
      </c>
      <c r="E43" s="20">
        <v>436055</v>
      </c>
      <c r="F43" s="20">
        <v>1727957</v>
      </c>
      <c r="G43" s="11">
        <f t="shared" si="0"/>
        <v>0.05</v>
      </c>
      <c r="I43" s="25">
        <v>40664</v>
      </c>
      <c r="K43" s="20" t="s">
        <v>90</v>
      </c>
      <c r="L43" s="20" t="s">
        <v>87</v>
      </c>
      <c r="M43" s="20" t="s">
        <v>94</v>
      </c>
      <c r="N43" s="20" t="s">
        <v>110</v>
      </c>
    </row>
    <row r="44" spans="1:14" x14ac:dyDescent="0.25">
      <c r="A44" s="11" t="s">
        <v>106</v>
      </c>
      <c r="B44" s="11" t="s">
        <v>107</v>
      </c>
      <c r="C44" s="11" t="s">
        <v>108</v>
      </c>
      <c r="D44" s="21">
        <v>194</v>
      </c>
      <c r="E44" s="20">
        <v>435814</v>
      </c>
      <c r="F44" s="20">
        <v>1718082</v>
      </c>
      <c r="G44" s="11">
        <f t="shared" si="0"/>
        <v>0.05</v>
      </c>
      <c r="I44" s="25">
        <v>40664</v>
      </c>
      <c r="K44" s="20" t="s">
        <v>90</v>
      </c>
      <c r="L44" s="20" t="s">
        <v>87</v>
      </c>
      <c r="M44" s="20" t="s">
        <v>95</v>
      </c>
      <c r="N44" s="20" t="s">
        <v>110</v>
      </c>
    </row>
    <row r="45" spans="1:14" x14ac:dyDescent="0.25">
      <c r="A45" s="11" t="s">
        <v>106</v>
      </c>
      <c r="B45" s="11" t="s">
        <v>107</v>
      </c>
      <c r="C45" s="11" t="s">
        <v>108</v>
      </c>
      <c r="D45" s="21">
        <v>195</v>
      </c>
      <c r="E45" s="20">
        <v>433730</v>
      </c>
      <c r="F45" s="20">
        <v>1718306</v>
      </c>
      <c r="G45" s="11">
        <f t="shared" si="0"/>
        <v>0.05</v>
      </c>
      <c r="I45" s="25">
        <v>40664</v>
      </c>
      <c r="K45" s="20" t="s">
        <v>90</v>
      </c>
      <c r="L45" s="20" t="s">
        <v>87</v>
      </c>
      <c r="M45" s="20" t="s">
        <v>95</v>
      </c>
      <c r="N45" s="20" t="s">
        <v>110</v>
      </c>
    </row>
    <row r="46" spans="1:14" x14ac:dyDescent="0.25">
      <c r="A46" s="11" t="s">
        <v>106</v>
      </c>
      <c r="B46" s="11" t="s">
        <v>107</v>
      </c>
      <c r="C46" s="11" t="s">
        <v>108</v>
      </c>
      <c r="D46" s="21">
        <v>196</v>
      </c>
      <c r="E46" s="20">
        <v>435747</v>
      </c>
      <c r="F46" s="20">
        <v>1718432</v>
      </c>
      <c r="G46" s="11">
        <f t="shared" si="0"/>
        <v>0.05</v>
      </c>
      <c r="I46" s="25">
        <v>40664</v>
      </c>
      <c r="K46" s="20" t="s">
        <v>90</v>
      </c>
      <c r="L46" s="20" t="s">
        <v>87</v>
      </c>
      <c r="M46" s="20" t="s">
        <v>95</v>
      </c>
      <c r="N46" s="20" t="s">
        <v>110</v>
      </c>
    </row>
    <row r="47" spans="1:14" x14ac:dyDescent="0.25">
      <c r="A47" s="11" t="s">
        <v>106</v>
      </c>
      <c r="B47" s="11" t="s">
        <v>107</v>
      </c>
      <c r="C47" s="11" t="s">
        <v>108</v>
      </c>
      <c r="D47" s="21">
        <v>197</v>
      </c>
      <c r="E47" s="20">
        <v>435796</v>
      </c>
      <c r="F47" s="20">
        <v>1718632</v>
      </c>
      <c r="G47" s="11">
        <f t="shared" si="0"/>
        <v>0.05</v>
      </c>
      <c r="I47" s="25">
        <v>40664</v>
      </c>
      <c r="K47" s="20" t="s">
        <v>90</v>
      </c>
      <c r="L47" s="20" t="s">
        <v>87</v>
      </c>
      <c r="M47" s="20" t="s">
        <v>95</v>
      </c>
      <c r="N47" s="20" t="s">
        <v>110</v>
      </c>
    </row>
    <row r="48" spans="1:14" x14ac:dyDescent="0.25">
      <c r="A48" s="11" t="s">
        <v>106</v>
      </c>
      <c r="B48" s="11" t="s">
        <v>107</v>
      </c>
      <c r="C48" s="11" t="s">
        <v>108</v>
      </c>
      <c r="D48" s="21">
        <v>198</v>
      </c>
      <c r="E48" s="20">
        <v>435655</v>
      </c>
      <c r="F48" s="20">
        <v>1718866</v>
      </c>
      <c r="G48" s="11">
        <f t="shared" si="0"/>
        <v>0.05</v>
      </c>
      <c r="I48" s="25">
        <v>40664</v>
      </c>
      <c r="K48" s="20" t="s">
        <v>90</v>
      </c>
      <c r="L48" s="20" t="s">
        <v>87</v>
      </c>
      <c r="M48" s="20" t="s">
        <v>91</v>
      </c>
      <c r="N48" s="20" t="s">
        <v>110</v>
      </c>
    </row>
    <row r="49" spans="1:14" x14ac:dyDescent="0.25">
      <c r="A49" s="11" t="s">
        <v>106</v>
      </c>
      <c r="B49" s="11" t="s">
        <v>107</v>
      </c>
      <c r="C49" s="11" t="s">
        <v>108</v>
      </c>
      <c r="D49" s="21">
        <v>199</v>
      </c>
      <c r="E49" s="20">
        <v>435563</v>
      </c>
      <c r="F49" s="20">
        <v>1719144</v>
      </c>
      <c r="G49" s="11">
        <f t="shared" si="0"/>
        <v>0.05</v>
      </c>
      <c r="I49" s="25">
        <v>40664</v>
      </c>
      <c r="K49" s="20" t="s">
        <v>90</v>
      </c>
      <c r="L49" s="20" t="s">
        <v>87</v>
      </c>
      <c r="M49" s="20" t="s">
        <v>91</v>
      </c>
      <c r="N49" s="20" t="s">
        <v>110</v>
      </c>
    </row>
    <row r="50" spans="1:14" x14ac:dyDescent="0.25">
      <c r="A50" s="11" t="s">
        <v>106</v>
      </c>
      <c r="B50" s="11" t="s">
        <v>107</v>
      </c>
      <c r="C50" s="11" t="s">
        <v>108</v>
      </c>
      <c r="D50" s="22">
        <v>1033</v>
      </c>
      <c r="E50" s="20">
        <v>435189</v>
      </c>
      <c r="F50" s="20">
        <v>1724825</v>
      </c>
      <c r="G50" s="11">
        <f t="shared" si="0"/>
        <v>0.05</v>
      </c>
      <c r="I50" s="25">
        <v>40664</v>
      </c>
      <c r="K50" s="20" t="s">
        <v>90</v>
      </c>
      <c r="L50" s="20" t="s">
        <v>87</v>
      </c>
      <c r="M50" s="20" t="s">
        <v>93</v>
      </c>
      <c r="N50" s="20" t="s">
        <v>110</v>
      </c>
    </row>
    <row r="51" spans="1:14" x14ac:dyDescent="0.25">
      <c r="A51" s="11" t="s">
        <v>106</v>
      </c>
      <c r="B51" s="11" t="s">
        <v>107</v>
      </c>
      <c r="C51" s="11" t="s">
        <v>108</v>
      </c>
      <c r="D51" s="21">
        <v>1033</v>
      </c>
      <c r="E51" s="20">
        <v>435202</v>
      </c>
      <c r="F51" s="20">
        <v>1724886</v>
      </c>
      <c r="G51" s="11">
        <f t="shared" si="0"/>
        <v>0.05</v>
      </c>
      <c r="I51" s="25">
        <v>40664</v>
      </c>
      <c r="K51" s="20" t="s">
        <v>90</v>
      </c>
      <c r="L51" s="20" t="s">
        <v>87</v>
      </c>
      <c r="M51" s="20" t="s">
        <v>93</v>
      </c>
      <c r="N51" s="20" t="s">
        <v>110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1"/>
  <sheetViews>
    <sheetView workbookViewId="0">
      <selection activeCell="D2" sqref="D2"/>
    </sheetView>
  </sheetViews>
  <sheetFormatPr baseColWidth="10" defaultRowHeight="15" x14ac:dyDescent="0.25"/>
  <cols>
    <col min="1" max="1" width="11.85546875" bestFit="1" customWidth="1"/>
    <col min="2" max="2" width="4.140625" bestFit="1" customWidth="1"/>
    <col min="3" max="3" width="9.7109375" customWidth="1"/>
    <col min="4" max="4" width="9.140625" bestFit="1" customWidth="1"/>
    <col min="5" max="5" width="11.28515625" bestFit="1" customWidth="1"/>
    <col min="6" max="6" width="15.7109375" bestFit="1" customWidth="1"/>
    <col min="7" max="7" width="9.85546875" bestFit="1" customWidth="1"/>
    <col min="8" max="8" width="2" bestFit="1" customWidth="1"/>
    <col min="9" max="9" width="2.140625" bestFit="1" customWidth="1"/>
    <col min="10" max="10" width="32.85546875" bestFit="1" customWidth="1"/>
    <col min="11" max="11" width="10.7109375" style="24" bestFit="1" customWidth="1"/>
    <col min="12" max="12" width="12" bestFit="1" customWidth="1"/>
    <col min="13" max="13" width="9.7109375" bestFit="1" customWidth="1"/>
    <col min="14" max="14" width="7" bestFit="1" customWidth="1"/>
    <col min="15" max="15" width="8" bestFit="1" customWidth="1"/>
    <col min="16" max="16" width="13.140625" bestFit="1" customWidth="1"/>
  </cols>
  <sheetData>
    <row r="1" spans="1:16" x14ac:dyDescent="0.25">
      <c r="A1" s="11" t="s">
        <v>84</v>
      </c>
      <c r="B1" t="str">
        <f>+'2'!A1:A2</f>
        <v>No.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24" t="s">
        <v>9</v>
      </c>
      <c r="L1" s="11" t="s">
        <v>10</v>
      </c>
      <c r="M1" s="11" t="s">
        <v>11</v>
      </c>
      <c r="N1" s="11" t="s">
        <v>14</v>
      </c>
      <c r="O1" s="11" t="s">
        <v>15</v>
      </c>
      <c r="P1" s="11" t="s">
        <v>13</v>
      </c>
    </row>
    <row r="2" spans="1:16" x14ac:dyDescent="0.25">
      <c r="A2" s="19" t="str">
        <f t="shared" ref="A2:A65" ca="1" si="0">SUBSTITUTE(MID(_xlfn.FORMULATEXT(D2),4,4),"'","")</f>
        <v>2!C</v>
      </c>
      <c r="B2">
        <f>+'2'!A22</f>
        <v>0</v>
      </c>
      <c r="C2" s="11">
        <f>+'2'!B22</f>
        <v>0</v>
      </c>
      <c r="D2" s="11">
        <f>+'2'!C22</f>
        <v>0</v>
      </c>
      <c r="E2" s="11">
        <f>+'2'!D22</f>
        <v>0</v>
      </c>
      <c r="F2" s="11">
        <f>+'2'!E22</f>
        <v>0</v>
      </c>
      <c r="G2" s="11">
        <f>+'2'!F22</f>
        <v>0</v>
      </c>
      <c r="H2" s="11">
        <f>+'2'!G22</f>
        <v>0</v>
      </c>
      <c r="I2" s="11">
        <f>+'2'!H22</f>
        <v>0</v>
      </c>
      <c r="J2" s="11">
        <f>+'2'!I22</f>
        <v>0</v>
      </c>
      <c r="K2" s="24">
        <f>+'2'!J22</f>
        <v>0</v>
      </c>
      <c r="L2" s="11">
        <f>+'2'!K22</f>
        <v>0</v>
      </c>
      <c r="M2" s="11">
        <f>+'2'!L22</f>
        <v>0</v>
      </c>
      <c r="N2" s="11">
        <f>+'2'!M22</f>
        <v>0</v>
      </c>
      <c r="O2" s="11">
        <f>+'2'!N22</f>
        <v>0</v>
      </c>
      <c r="P2" s="11">
        <f>+'2'!O22</f>
        <v>0</v>
      </c>
    </row>
    <row r="3" spans="1:16" x14ac:dyDescent="0.25">
      <c r="A3" s="19" t="str">
        <f t="shared" ca="1" si="0"/>
        <v>3!C</v>
      </c>
      <c r="B3" s="11">
        <f>+'3'!A18</f>
        <v>0</v>
      </c>
      <c r="C3" s="11">
        <f>+'3'!B18</f>
        <v>0</v>
      </c>
      <c r="D3" s="11">
        <f>+'3'!C18</f>
        <v>0</v>
      </c>
      <c r="E3" s="11">
        <f>+'3'!D18</f>
        <v>0</v>
      </c>
      <c r="F3" s="11">
        <f>+'3'!E18</f>
        <v>0</v>
      </c>
      <c r="G3" s="11">
        <f>+'3'!F18</f>
        <v>0</v>
      </c>
      <c r="H3" s="11">
        <f>+'3'!G18</f>
        <v>0</v>
      </c>
      <c r="I3" s="11">
        <f>+'3'!H18</f>
        <v>0</v>
      </c>
      <c r="J3" s="11">
        <f>+'3'!I18</f>
        <v>0</v>
      </c>
      <c r="K3" s="24">
        <f>+'3'!J18</f>
        <v>0</v>
      </c>
      <c r="L3" s="11">
        <f>+'3'!K18</f>
        <v>0</v>
      </c>
      <c r="M3" s="11">
        <f>+'3'!L18</f>
        <v>0</v>
      </c>
      <c r="N3" s="11">
        <f>+'3'!M18</f>
        <v>0</v>
      </c>
      <c r="O3" s="11">
        <f>+'3'!N18</f>
        <v>0</v>
      </c>
      <c r="P3" s="11">
        <f>+'3'!O18</f>
        <v>0</v>
      </c>
    </row>
    <row r="4" spans="1:16" x14ac:dyDescent="0.25">
      <c r="A4" s="19" t="str">
        <f t="shared" ca="1" si="0"/>
        <v>5!C</v>
      </c>
      <c r="B4" s="11">
        <f>+'5'!A15</f>
        <v>0</v>
      </c>
      <c r="C4" s="11">
        <f>+'5'!B15</f>
        <v>0</v>
      </c>
      <c r="D4" s="11">
        <f>+'5'!C15</f>
        <v>0</v>
      </c>
      <c r="E4" s="11">
        <f>+'5'!D15</f>
        <v>0</v>
      </c>
      <c r="F4" s="11">
        <f>+'5'!E15</f>
        <v>0</v>
      </c>
      <c r="G4" s="11">
        <f>+'5'!F15</f>
        <v>0</v>
      </c>
      <c r="H4" s="11">
        <f>+'5'!G15</f>
        <v>0</v>
      </c>
      <c r="I4" s="11">
        <f>+'5'!H15</f>
        <v>0</v>
      </c>
      <c r="J4" s="11">
        <f>+'5'!I15</f>
        <v>0</v>
      </c>
      <c r="K4" s="24">
        <f>+'5'!J15</f>
        <v>0</v>
      </c>
      <c r="L4" s="11">
        <f>+'5'!K15</f>
        <v>0</v>
      </c>
      <c r="M4" s="11">
        <f>+'5'!L15</f>
        <v>0</v>
      </c>
      <c r="N4" s="11">
        <f>+'5'!M15</f>
        <v>0</v>
      </c>
      <c r="O4" s="11">
        <f>+'5'!N15</f>
        <v>0</v>
      </c>
      <c r="P4" s="11">
        <f>+'5'!O15</f>
        <v>0</v>
      </c>
    </row>
    <row r="5" spans="1:16" x14ac:dyDescent="0.25">
      <c r="A5" s="19" t="str">
        <f t="shared" ca="1" si="0"/>
        <v>6!C</v>
      </c>
      <c r="B5" s="11">
        <f>+'6'!A16</f>
        <v>0</v>
      </c>
      <c r="C5" s="11">
        <f>+'6'!B16</f>
        <v>0</v>
      </c>
      <c r="D5" s="11">
        <f>+'6'!C16</f>
        <v>0</v>
      </c>
      <c r="E5" s="11">
        <f>+'6'!D16</f>
        <v>0</v>
      </c>
      <c r="F5" s="11">
        <f>+'6'!E16</f>
        <v>0</v>
      </c>
      <c r="G5" s="11">
        <f>+'6'!F16</f>
        <v>0</v>
      </c>
      <c r="H5" s="11">
        <f>+'6'!G16</f>
        <v>0</v>
      </c>
      <c r="I5" s="11">
        <f>+'6'!H16</f>
        <v>0</v>
      </c>
      <c r="J5" s="11">
        <f>+'6'!I16</f>
        <v>0</v>
      </c>
      <c r="K5" s="24">
        <f>+'6'!J16</f>
        <v>0</v>
      </c>
      <c r="L5" s="11">
        <f>+'6'!K16</f>
        <v>0</v>
      </c>
      <c r="M5" s="11">
        <f>+'6'!L16</f>
        <v>0</v>
      </c>
      <c r="N5" s="11">
        <f>+'6'!M16</f>
        <v>0</v>
      </c>
      <c r="O5" s="11">
        <f>+'6'!N16</f>
        <v>0</v>
      </c>
      <c r="P5" s="11">
        <f>+'6'!O16</f>
        <v>0</v>
      </c>
    </row>
    <row r="6" spans="1:16" x14ac:dyDescent="0.25">
      <c r="A6" s="19" t="str">
        <f t="shared" ca="1" si="0"/>
        <v>7!C</v>
      </c>
      <c r="B6" s="11">
        <f>+'7'!A8</f>
        <v>0</v>
      </c>
      <c r="C6" s="11">
        <f>+'7'!B8</f>
        <v>0</v>
      </c>
      <c r="D6" s="11">
        <f>+'7'!C8</f>
        <v>0</v>
      </c>
      <c r="E6" s="11">
        <f>+'7'!D8</f>
        <v>0</v>
      </c>
      <c r="F6" s="11">
        <f>+'7'!E8</f>
        <v>0</v>
      </c>
      <c r="G6" s="11">
        <f>+'7'!F8</f>
        <v>0</v>
      </c>
      <c r="H6" s="11">
        <f>+'7'!G8</f>
        <v>0</v>
      </c>
      <c r="I6" s="11">
        <f>+'7'!H8</f>
        <v>0</v>
      </c>
      <c r="J6" s="11">
        <f>+'7'!I8</f>
        <v>0</v>
      </c>
      <c r="K6" s="24">
        <f>+'7'!J8</f>
        <v>0</v>
      </c>
      <c r="L6" s="11">
        <f>+'7'!K8</f>
        <v>0</v>
      </c>
      <c r="M6" s="11">
        <f>+'7'!L8</f>
        <v>0</v>
      </c>
      <c r="N6" s="11">
        <f>+'7'!M8</f>
        <v>0</v>
      </c>
      <c r="O6" s="11">
        <f>+'7'!N8</f>
        <v>0</v>
      </c>
      <c r="P6" s="11">
        <f>+'7'!O8</f>
        <v>0</v>
      </c>
    </row>
    <row r="7" spans="1:16" x14ac:dyDescent="0.25">
      <c r="A7" s="19" t="str">
        <f t="shared" ca="1" si="0"/>
        <v>8!C</v>
      </c>
      <c r="B7" s="11">
        <f>+'8'!A25</f>
        <v>0</v>
      </c>
      <c r="C7" s="11">
        <f>+'8'!B25</f>
        <v>0</v>
      </c>
      <c r="D7" s="11">
        <f>+'8'!C25</f>
        <v>0</v>
      </c>
      <c r="E7" s="11">
        <f>+'8'!D25</f>
        <v>0</v>
      </c>
      <c r="F7" s="11">
        <f>+'8'!E25</f>
        <v>0</v>
      </c>
      <c r="G7" s="11">
        <f>+'8'!F25</f>
        <v>0</v>
      </c>
      <c r="H7" s="11">
        <f>+'8'!G25</f>
        <v>0</v>
      </c>
      <c r="I7" s="11">
        <f>+'8'!H25</f>
        <v>0</v>
      </c>
      <c r="J7" s="11">
        <f>+'8'!I25</f>
        <v>0</v>
      </c>
      <c r="K7" s="24">
        <f>+'8'!J25</f>
        <v>0</v>
      </c>
      <c r="L7" s="11">
        <f>+'8'!K25</f>
        <v>0</v>
      </c>
      <c r="M7" s="11">
        <f>+'8'!L25</f>
        <v>0</v>
      </c>
      <c r="N7" s="11">
        <f>+'8'!M25</f>
        <v>0</v>
      </c>
      <c r="O7" s="11">
        <f>+'8'!N25</f>
        <v>0</v>
      </c>
      <c r="P7" s="11">
        <f>+'8'!O25</f>
        <v>0</v>
      </c>
    </row>
    <row r="8" spans="1:16" x14ac:dyDescent="0.25">
      <c r="A8" s="19" t="str">
        <f t="shared" ca="1" si="0"/>
        <v>9!C</v>
      </c>
      <c r="B8" s="11">
        <f>+'9'!A14</f>
        <v>0</v>
      </c>
      <c r="C8" s="11">
        <f>+'9'!B14</f>
        <v>0</v>
      </c>
      <c r="D8" s="11">
        <f>+'9'!C14</f>
        <v>0</v>
      </c>
      <c r="E8" s="11">
        <f>+'9'!D14</f>
        <v>0</v>
      </c>
      <c r="F8" s="11">
        <f>+'9'!E14</f>
        <v>0</v>
      </c>
      <c r="G8" s="11">
        <f>+'9'!F14</f>
        <v>0</v>
      </c>
      <c r="H8" s="11">
        <f>+'9'!G14</f>
        <v>0</v>
      </c>
      <c r="I8" s="11">
        <f>+'9'!H14</f>
        <v>0</v>
      </c>
      <c r="J8" s="11">
        <f>+'9'!I14</f>
        <v>0</v>
      </c>
      <c r="K8" s="24">
        <f>+'9'!J14</f>
        <v>0</v>
      </c>
      <c r="L8" s="11">
        <f>+'9'!K14</f>
        <v>0</v>
      </c>
      <c r="M8" s="11">
        <f>+'9'!L14</f>
        <v>0</v>
      </c>
      <c r="N8" s="11">
        <f>+'9'!M14</f>
        <v>0</v>
      </c>
      <c r="O8" s="11">
        <f>+'9'!N14</f>
        <v>0</v>
      </c>
      <c r="P8" s="11">
        <f>+'9'!O14</f>
        <v>0</v>
      </c>
    </row>
    <row r="9" spans="1:16" x14ac:dyDescent="0.25">
      <c r="A9" s="19" t="str">
        <f t="shared" ca="1" si="0"/>
        <v>13!</v>
      </c>
      <c r="B9" s="11">
        <f>+'13'!A22</f>
        <v>0</v>
      </c>
      <c r="C9" s="11">
        <f>+'13'!B22</f>
        <v>0</v>
      </c>
      <c r="D9" s="11">
        <f>+'13'!C22</f>
        <v>0</v>
      </c>
      <c r="E9" s="11">
        <f>+'13'!D22</f>
        <v>0</v>
      </c>
      <c r="F9" s="11">
        <f>+'13'!E22</f>
        <v>0</v>
      </c>
      <c r="G9" s="11">
        <f>+'13'!F22</f>
        <v>0</v>
      </c>
      <c r="H9" s="11">
        <f>+'13'!G22</f>
        <v>0</v>
      </c>
      <c r="I9" s="11">
        <f>+'13'!H22</f>
        <v>0</v>
      </c>
      <c r="J9" s="11">
        <f>+'13'!I22</f>
        <v>0</v>
      </c>
      <c r="K9" s="24">
        <f>+'13'!J22</f>
        <v>0</v>
      </c>
      <c r="L9" s="11">
        <f>+'13'!K22</f>
        <v>0</v>
      </c>
      <c r="M9" s="11">
        <f>+'13'!L22</f>
        <v>0</v>
      </c>
      <c r="N9" s="11">
        <f>+'13'!M22</f>
        <v>0</v>
      </c>
      <c r="O9" s="11">
        <f>+'13'!N22</f>
        <v>0</v>
      </c>
      <c r="P9" s="11">
        <f>+'13'!O22</f>
        <v>0</v>
      </c>
    </row>
    <row r="10" spans="1:16" x14ac:dyDescent="0.25">
      <c r="A10" s="19" t="str">
        <f t="shared" ca="1" si="0"/>
        <v>14!</v>
      </c>
      <c r="B10" s="11">
        <f>+'14'!A22</f>
        <v>0</v>
      </c>
      <c r="C10" s="11">
        <f>+'14'!B22</f>
        <v>0</v>
      </c>
      <c r="D10" s="11">
        <f>+'14'!C22</f>
        <v>0</v>
      </c>
      <c r="E10" s="11">
        <f>+'14'!D22</f>
        <v>0</v>
      </c>
      <c r="F10" s="11">
        <f>+'14'!E22</f>
        <v>0</v>
      </c>
      <c r="G10" s="11">
        <f>+'14'!F22</f>
        <v>0</v>
      </c>
      <c r="H10" s="11">
        <f>+'14'!G22</f>
        <v>0</v>
      </c>
      <c r="I10" s="11">
        <f>+'14'!H22</f>
        <v>0</v>
      </c>
      <c r="J10" s="11">
        <f>+'14'!I22</f>
        <v>0</v>
      </c>
      <c r="K10" s="24">
        <f>+'14'!J22</f>
        <v>0</v>
      </c>
      <c r="L10" s="11">
        <f>+'14'!K22</f>
        <v>0</v>
      </c>
      <c r="M10" s="11">
        <f>+'14'!L22</f>
        <v>0</v>
      </c>
      <c r="N10" s="11">
        <f>+'14'!M22</f>
        <v>0</v>
      </c>
      <c r="O10" s="11">
        <f>+'14'!N22</f>
        <v>0</v>
      </c>
      <c r="P10" s="11">
        <f>+'14'!O22</f>
        <v>0</v>
      </c>
    </row>
    <row r="11" spans="1:16" x14ac:dyDescent="0.25">
      <c r="A11" s="19" t="str">
        <f t="shared" ca="1" si="0"/>
        <v>15!</v>
      </c>
      <c r="B11" s="11">
        <f>+'15'!A14</f>
        <v>0</v>
      </c>
      <c r="C11" s="11">
        <f>+'15'!B14</f>
        <v>0</v>
      </c>
      <c r="D11" s="11">
        <f>+'15'!C14</f>
        <v>0</v>
      </c>
      <c r="E11" s="11">
        <f>+'15'!D14</f>
        <v>0</v>
      </c>
      <c r="F11" s="11">
        <f>+'15'!E14</f>
        <v>0</v>
      </c>
      <c r="G11" s="11">
        <f>+'15'!F14</f>
        <v>0</v>
      </c>
      <c r="H11" s="11">
        <f>+'15'!G14</f>
        <v>0</v>
      </c>
      <c r="I11" s="11">
        <f>+'15'!H14</f>
        <v>0</v>
      </c>
      <c r="J11" s="11">
        <f>+'15'!I14</f>
        <v>0</v>
      </c>
      <c r="K11" s="24">
        <f>+'15'!J14</f>
        <v>0</v>
      </c>
      <c r="L11" s="11">
        <f>+'15'!K14</f>
        <v>0</v>
      </c>
      <c r="M11" s="11">
        <f>+'15'!L14</f>
        <v>0</v>
      </c>
      <c r="N11" s="11">
        <f>+'15'!M14</f>
        <v>0</v>
      </c>
      <c r="O11" s="11">
        <f>+'15'!N14</f>
        <v>0</v>
      </c>
      <c r="P11" s="11">
        <f>+'15'!O14</f>
        <v>0</v>
      </c>
    </row>
    <row r="12" spans="1:16" x14ac:dyDescent="0.25">
      <c r="A12" s="19" t="str">
        <f t="shared" ca="1" si="0"/>
        <v>72!</v>
      </c>
      <c r="B12" s="11">
        <f>+'72'!A9</f>
        <v>0</v>
      </c>
      <c r="C12" s="11">
        <f>+'72'!B9</f>
        <v>0</v>
      </c>
      <c r="D12" s="11">
        <f>+'72'!C9</f>
        <v>0</v>
      </c>
      <c r="E12" s="11">
        <f>+'72'!D9</f>
        <v>0</v>
      </c>
      <c r="F12" s="11">
        <f>+'72'!E9</f>
        <v>0</v>
      </c>
      <c r="G12" s="11">
        <f>+'72'!F9</f>
        <v>0</v>
      </c>
      <c r="H12" s="11">
        <f>+'72'!G9</f>
        <v>0</v>
      </c>
      <c r="I12" s="11">
        <f>+'72'!H9</f>
        <v>0</v>
      </c>
      <c r="J12" s="11">
        <f>+'72'!I9</f>
        <v>0</v>
      </c>
      <c r="K12" s="24">
        <f>+'72'!J9</f>
        <v>0</v>
      </c>
      <c r="L12" s="11">
        <f>+'72'!K9</f>
        <v>0</v>
      </c>
      <c r="M12" s="11">
        <f>+'72'!L9</f>
        <v>0</v>
      </c>
      <c r="N12" s="11">
        <f>+'72'!M9</f>
        <v>0</v>
      </c>
      <c r="O12" s="11">
        <f>+'72'!N9</f>
        <v>0</v>
      </c>
      <c r="P12" s="11">
        <f>+'72'!O9</f>
        <v>0</v>
      </c>
    </row>
    <row r="13" spans="1:16" x14ac:dyDescent="0.25">
      <c r="A13" s="19" t="str">
        <f t="shared" ca="1" si="0"/>
        <v>73!</v>
      </c>
      <c r="B13" s="11">
        <f>+'73'!A13</f>
        <v>0</v>
      </c>
      <c r="C13" s="11">
        <f>+'73'!B13</f>
        <v>0</v>
      </c>
      <c r="D13" s="11">
        <f>+'73'!C13</f>
        <v>0</v>
      </c>
      <c r="E13" s="11">
        <f>+'73'!D13</f>
        <v>0</v>
      </c>
      <c r="F13" s="11">
        <f>+'73'!E13</f>
        <v>0</v>
      </c>
      <c r="G13" s="11">
        <f>+'73'!F13</f>
        <v>0</v>
      </c>
      <c r="H13" s="11">
        <f>+'73'!G13</f>
        <v>0</v>
      </c>
      <c r="I13" s="11">
        <f>+'73'!H13</f>
        <v>0</v>
      </c>
      <c r="J13" s="11">
        <f>+'73'!I13</f>
        <v>0</v>
      </c>
      <c r="K13" s="24">
        <f>+'73'!J13</f>
        <v>0</v>
      </c>
      <c r="L13" s="11">
        <f>+'73'!K13</f>
        <v>0</v>
      </c>
      <c r="M13" s="11">
        <f>+'73'!L13</f>
        <v>0</v>
      </c>
      <c r="N13" s="11">
        <f>+'73'!M13</f>
        <v>0</v>
      </c>
      <c r="O13" s="11">
        <f>+'73'!N13</f>
        <v>0</v>
      </c>
      <c r="P13" s="11">
        <f>+'73'!O13</f>
        <v>0</v>
      </c>
    </row>
    <row r="14" spans="1:16" x14ac:dyDescent="0.25">
      <c r="A14" s="19" t="str">
        <f t="shared" ca="1" si="0"/>
        <v>74!</v>
      </c>
      <c r="B14" s="11">
        <f>+'74'!A26</f>
        <v>0</v>
      </c>
      <c r="C14" s="11">
        <f>+'74'!B26</f>
        <v>0</v>
      </c>
      <c r="D14" s="11">
        <f>+'74'!C26</f>
        <v>0</v>
      </c>
      <c r="E14" s="11">
        <f>+'74'!D26</f>
        <v>0</v>
      </c>
      <c r="F14" s="11">
        <f>+'74'!E26</f>
        <v>0</v>
      </c>
      <c r="G14" s="11">
        <f>+'74'!F26</f>
        <v>0</v>
      </c>
      <c r="H14" s="11">
        <f>+'74'!G26</f>
        <v>0</v>
      </c>
      <c r="I14" s="11">
        <f>+'74'!H26</f>
        <v>0</v>
      </c>
      <c r="J14" s="11">
        <f>+'74'!I26</f>
        <v>0</v>
      </c>
      <c r="K14" s="24">
        <f>+'74'!J26</f>
        <v>0</v>
      </c>
      <c r="L14" s="11">
        <f>+'74'!K26</f>
        <v>0</v>
      </c>
      <c r="M14" s="11">
        <f>+'74'!L26</f>
        <v>0</v>
      </c>
      <c r="N14" s="11">
        <f>+'74'!M26</f>
        <v>0</v>
      </c>
      <c r="O14" s="11">
        <f>+'74'!N26</f>
        <v>0</v>
      </c>
      <c r="P14" s="11">
        <f>+'74'!O26</f>
        <v>0</v>
      </c>
    </row>
    <row r="15" spans="1:16" x14ac:dyDescent="0.25">
      <c r="A15" s="19" t="str">
        <f t="shared" ca="1" si="0"/>
        <v>75!</v>
      </c>
      <c r="B15" s="11">
        <f>+'75'!A17</f>
        <v>0</v>
      </c>
      <c r="C15" s="11">
        <f>+'75'!B17</f>
        <v>0</v>
      </c>
      <c r="D15" s="11">
        <f>+'75'!C17</f>
        <v>0</v>
      </c>
      <c r="E15" s="11">
        <f>+'75'!D17</f>
        <v>0</v>
      </c>
      <c r="F15" s="11">
        <f>+'75'!E17</f>
        <v>0</v>
      </c>
      <c r="G15" s="11">
        <f>+'75'!F17</f>
        <v>0</v>
      </c>
      <c r="H15" s="11">
        <f>+'75'!G17</f>
        <v>0</v>
      </c>
      <c r="I15" s="11">
        <f>+'75'!H17</f>
        <v>0</v>
      </c>
      <c r="J15" s="11">
        <f>+'75'!I17</f>
        <v>0</v>
      </c>
      <c r="K15" s="24">
        <f>+'75'!J17</f>
        <v>0</v>
      </c>
      <c r="L15" s="11">
        <f>+'75'!K17</f>
        <v>0</v>
      </c>
      <c r="M15" s="11">
        <f>+'75'!L17</f>
        <v>0</v>
      </c>
      <c r="N15" s="11">
        <f>+'75'!M17</f>
        <v>0</v>
      </c>
      <c r="O15" s="11">
        <f>+'75'!N17</f>
        <v>0</v>
      </c>
      <c r="P15" s="11">
        <f>+'75'!O17</f>
        <v>0</v>
      </c>
    </row>
    <row r="16" spans="1:16" x14ac:dyDescent="0.25">
      <c r="A16" s="19" t="str">
        <f t="shared" ca="1" si="0"/>
        <v>76!</v>
      </c>
      <c r="B16" s="11">
        <f>+'76'!A14</f>
        <v>0</v>
      </c>
      <c r="C16" s="11">
        <f>+'76'!B14</f>
        <v>0</v>
      </c>
      <c r="D16" s="11">
        <f>+'76'!C14</f>
        <v>0</v>
      </c>
      <c r="E16" s="11">
        <f>+'76'!D14</f>
        <v>0</v>
      </c>
      <c r="F16" s="11">
        <f>+'76'!E14</f>
        <v>0</v>
      </c>
      <c r="G16" s="11">
        <f>+'76'!F14</f>
        <v>0</v>
      </c>
      <c r="H16" s="11">
        <f>+'76'!G14</f>
        <v>0</v>
      </c>
      <c r="I16" s="11">
        <f>+'76'!H14</f>
        <v>0</v>
      </c>
      <c r="J16" s="11">
        <f>+'76'!I14</f>
        <v>0</v>
      </c>
      <c r="K16" s="24">
        <f>+'76'!J14</f>
        <v>0</v>
      </c>
      <c r="L16" s="11">
        <f>+'76'!K14</f>
        <v>0</v>
      </c>
      <c r="M16" s="11">
        <f>+'76'!L14</f>
        <v>0</v>
      </c>
      <c r="N16" s="11">
        <f>+'76'!M14</f>
        <v>0</v>
      </c>
      <c r="O16" s="11">
        <f>+'76'!N14</f>
        <v>0</v>
      </c>
      <c r="P16" s="11">
        <f>+'76'!O14</f>
        <v>0</v>
      </c>
    </row>
    <row r="17" spans="1:16" x14ac:dyDescent="0.25">
      <c r="A17" s="19" t="str">
        <f t="shared" ca="1" si="0"/>
        <v>81!</v>
      </c>
      <c r="B17" s="11">
        <f>+'81'!A19</f>
        <v>0</v>
      </c>
      <c r="C17" s="11">
        <f>+'81'!B19</f>
        <v>0</v>
      </c>
      <c r="D17" s="11">
        <f>+'81'!C19</f>
        <v>0</v>
      </c>
      <c r="E17" s="11">
        <f>+'81'!D19</f>
        <v>0</v>
      </c>
      <c r="F17" s="11">
        <f>+'81'!E19</f>
        <v>0</v>
      </c>
      <c r="G17" s="11">
        <f>+'81'!F19</f>
        <v>0</v>
      </c>
      <c r="H17" s="11">
        <f>+'81'!G19</f>
        <v>0</v>
      </c>
      <c r="I17" s="11">
        <f>+'81'!H19</f>
        <v>0</v>
      </c>
      <c r="J17" s="11">
        <f>+'81'!I19</f>
        <v>0</v>
      </c>
      <c r="K17" s="24">
        <f>+'81'!J19</f>
        <v>0</v>
      </c>
      <c r="L17" s="11">
        <f>+'81'!K19</f>
        <v>0</v>
      </c>
      <c r="M17" s="11">
        <f>+'81'!L19</f>
        <v>0</v>
      </c>
      <c r="N17" s="11">
        <f>+'81'!M19</f>
        <v>0</v>
      </c>
      <c r="O17" s="11">
        <f>+'81'!N19</f>
        <v>0</v>
      </c>
      <c r="P17" s="11">
        <f>+'81'!O19</f>
        <v>0</v>
      </c>
    </row>
    <row r="18" spans="1:16" x14ac:dyDescent="0.25">
      <c r="A18" s="19" t="str">
        <f t="shared" ca="1" si="0"/>
        <v>82!</v>
      </c>
      <c r="B18" s="11">
        <f>+'82'!A47</f>
        <v>0</v>
      </c>
      <c r="C18" s="11">
        <f>+'82'!B47</f>
        <v>0</v>
      </c>
      <c r="D18" s="11">
        <f>+'82'!C47</f>
        <v>0</v>
      </c>
      <c r="E18" s="11">
        <f>+'82'!D47</f>
        <v>0</v>
      </c>
      <c r="F18" s="11">
        <f>+'82'!E47</f>
        <v>0</v>
      </c>
      <c r="G18" s="11">
        <f>+'82'!F47</f>
        <v>0</v>
      </c>
      <c r="H18" s="11">
        <f>+'82'!G47</f>
        <v>0</v>
      </c>
      <c r="I18" s="11">
        <f>+'82'!H47</f>
        <v>0</v>
      </c>
      <c r="J18" s="11">
        <f>+'82'!I47</f>
        <v>0</v>
      </c>
      <c r="K18" s="24">
        <f>+'82'!J47</f>
        <v>0</v>
      </c>
      <c r="L18" s="11">
        <f>+'82'!K47</f>
        <v>0</v>
      </c>
      <c r="M18" s="11">
        <f>+'82'!L47</f>
        <v>0</v>
      </c>
      <c r="N18" s="11">
        <f>+'82'!M47</f>
        <v>0</v>
      </c>
      <c r="O18" s="11">
        <f>+'82'!N47</f>
        <v>0</v>
      </c>
      <c r="P18" s="11">
        <f>+'82'!O47</f>
        <v>0</v>
      </c>
    </row>
    <row r="19" spans="1:16" x14ac:dyDescent="0.25">
      <c r="A19" s="19" t="str">
        <f t="shared" ca="1" si="0"/>
        <v>83!</v>
      </c>
      <c r="B19" s="11">
        <f>+'83'!A24</f>
        <v>0</v>
      </c>
      <c r="C19" s="11">
        <f>+'83'!B24</f>
        <v>0</v>
      </c>
      <c r="D19" s="11">
        <f>+'83'!C24</f>
        <v>0</v>
      </c>
      <c r="E19" s="11">
        <f>+'83'!D24</f>
        <v>0</v>
      </c>
      <c r="F19" s="11">
        <f>+'83'!E24</f>
        <v>0</v>
      </c>
      <c r="G19" s="11">
        <f>+'83'!F24</f>
        <v>0</v>
      </c>
      <c r="H19" s="11">
        <f>+'83'!G24</f>
        <v>0</v>
      </c>
      <c r="I19" s="11">
        <f>+'83'!H24</f>
        <v>0</v>
      </c>
      <c r="J19" s="11">
        <f>+'83'!I24</f>
        <v>0</v>
      </c>
      <c r="K19" s="24">
        <f>+'83'!J24</f>
        <v>0</v>
      </c>
      <c r="L19" s="11">
        <f>+'83'!K24</f>
        <v>0</v>
      </c>
      <c r="M19" s="11">
        <f>+'83'!L24</f>
        <v>0</v>
      </c>
      <c r="N19" s="11">
        <f>+'83'!M24</f>
        <v>0</v>
      </c>
      <c r="O19" s="11">
        <f>+'83'!N24</f>
        <v>0</v>
      </c>
      <c r="P19" s="11">
        <f>+'83'!O24</f>
        <v>0</v>
      </c>
    </row>
    <row r="20" spans="1:16" x14ac:dyDescent="0.25">
      <c r="A20" s="19" t="str">
        <f t="shared" ca="1" si="0"/>
        <v>87!</v>
      </c>
      <c r="B20" s="11">
        <f>+'87'!A24</f>
        <v>0</v>
      </c>
      <c r="C20" s="11">
        <f>+'87'!B24</f>
        <v>0</v>
      </c>
      <c r="D20" s="11">
        <f>+'87'!C24</f>
        <v>0</v>
      </c>
      <c r="E20" s="11">
        <f>+'87'!D24</f>
        <v>0</v>
      </c>
      <c r="F20" s="11">
        <f>+'87'!E24</f>
        <v>0</v>
      </c>
      <c r="G20" s="11">
        <f>+'87'!F24</f>
        <v>0</v>
      </c>
      <c r="H20" s="11">
        <f>+'87'!G24</f>
        <v>0</v>
      </c>
      <c r="I20" s="11">
        <f>+'87'!H24</f>
        <v>0</v>
      </c>
      <c r="J20" s="11">
        <f>+'87'!I24</f>
        <v>0</v>
      </c>
      <c r="K20" s="24">
        <f>+'87'!J24</f>
        <v>0</v>
      </c>
      <c r="L20" s="11">
        <f>+'87'!K24</f>
        <v>0</v>
      </c>
      <c r="M20" s="11">
        <f>+'87'!L24</f>
        <v>0</v>
      </c>
      <c r="N20" s="11">
        <f>+'87'!M24</f>
        <v>0</v>
      </c>
      <c r="O20" s="11">
        <f>+'87'!N24</f>
        <v>0</v>
      </c>
      <c r="P20" s="11">
        <f>+'87'!O24</f>
        <v>0</v>
      </c>
    </row>
    <row r="21" spans="1:16" x14ac:dyDescent="0.25">
      <c r="A21" s="19" t="str">
        <f t="shared" ca="1" si="0"/>
        <v>88!</v>
      </c>
      <c r="B21" s="11">
        <f>+'88'!A24</f>
        <v>0</v>
      </c>
      <c r="C21" s="11">
        <f>+'88'!B24</f>
        <v>0</v>
      </c>
      <c r="D21" s="11">
        <f>+'88'!C24</f>
        <v>0</v>
      </c>
      <c r="E21" s="11">
        <f>+'88'!D24</f>
        <v>0</v>
      </c>
      <c r="F21" s="11">
        <f>+'88'!E24</f>
        <v>0</v>
      </c>
      <c r="G21" s="11">
        <f>+'88'!F24</f>
        <v>0</v>
      </c>
      <c r="H21" s="11">
        <f>+'88'!G24</f>
        <v>0</v>
      </c>
      <c r="I21" s="11">
        <f>+'88'!H24</f>
        <v>0</v>
      </c>
      <c r="J21" s="11">
        <f>+'88'!I24</f>
        <v>0</v>
      </c>
      <c r="K21" s="24">
        <f>+'88'!J24</f>
        <v>0</v>
      </c>
      <c r="L21" s="11">
        <f>+'88'!K24</f>
        <v>0</v>
      </c>
      <c r="M21" s="11">
        <f>+'88'!L24</f>
        <v>0</v>
      </c>
      <c r="N21" s="11">
        <f>+'88'!M24</f>
        <v>0</v>
      </c>
      <c r="O21" s="11">
        <f>+'88'!N24</f>
        <v>0</v>
      </c>
      <c r="P21" s="11">
        <f>+'88'!O24</f>
        <v>0</v>
      </c>
    </row>
    <row r="22" spans="1:16" x14ac:dyDescent="0.25">
      <c r="A22" s="19" t="str">
        <f t="shared" ca="1" si="0"/>
        <v>105</v>
      </c>
      <c r="B22" s="11">
        <f>+'105'!A18</f>
        <v>0</v>
      </c>
      <c r="C22" s="11">
        <f>+'105'!B18</f>
        <v>0</v>
      </c>
      <c r="D22" s="11">
        <f>+'105'!C18</f>
        <v>0</v>
      </c>
      <c r="E22" s="11">
        <f>+'105'!D18</f>
        <v>0</v>
      </c>
      <c r="F22" s="11">
        <f>+'105'!E18</f>
        <v>0</v>
      </c>
      <c r="G22" s="11">
        <f>+'105'!F18</f>
        <v>0</v>
      </c>
      <c r="H22" s="11">
        <f>+'105'!G18</f>
        <v>0</v>
      </c>
      <c r="I22" s="11">
        <f>+'105'!H18</f>
        <v>0</v>
      </c>
      <c r="J22" s="11">
        <f>+'105'!I18</f>
        <v>0</v>
      </c>
      <c r="K22" s="24">
        <f>+'105'!J18</f>
        <v>0</v>
      </c>
      <c r="L22" s="11">
        <f>+'105'!K18</f>
        <v>0</v>
      </c>
      <c r="M22" s="11">
        <f>+'105'!L18</f>
        <v>0</v>
      </c>
      <c r="N22" s="11">
        <f>+'105'!M18</f>
        <v>0</v>
      </c>
      <c r="O22" s="11">
        <f>+'105'!N18</f>
        <v>0</v>
      </c>
      <c r="P22" s="11">
        <f>+'105'!O18</f>
        <v>0</v>
      </c>
    </row>
    <row r="23" spans="1:16" x14ac:dyDescent="0.25">
      <c r="A23" s="19" t="str">
        <f t="shared" ca="1" si="0"/>
        <v>106</v>
      </c>
      <c r="B23" s="11">
        <f>+'106'!A14</f>
        <v>0</v>
      </c>
      <c r="C23" s="11">
        <f>+'106'!B14</f>
        <v>0</v>
      </c>
      <c r="D23" s="11">
        <f>+'106'!C14</f>
        <v>0</v>
      </c>
      <c r="E23" s="11">
        <f>+'106'!D14</f>
        <v>0</v>
      </c>
      <c r="F23" s="11">
        <f>+'106'!E14</f>
        <v>0</v>
      </c>
      <c r="G23" s="11">
        <f>+'106'!F14</f>
        <v>0</v>
      </c>
      <c r="H23" s="11">
        <f>+'106'!G14</f>
        <v>0</v>
      </c>
      <c r="I23" s="11">
        <f>+'106'!H14</f>
        <v>0</v>
      </c>
      <c r="J23" s="11">
        <f>+'106'!I14</f>
        <v>0</v>
      </c>
      <c r="K23" s="24">
        <f>+'106'!J14</f>
        <v>0</v>
      </c>
      <c r="L23" s="11">
        <f>+'106'!K14</f>
        <v>0</v>
      </c>
      <c r="M23" s="11">
        <f>+'106'!L14</f>
        <v>0</v>
      </c>
      <c r="N23" s="11">
        <f>+'106'!M14</f>
        <v>0</v>
      </c>
      <c r="O23" s="11">
        <f>+'106'!N14</f>
        <v>0</v>
      </c>
      <c r="P23" s="11">
        <f>+'106'!O14</f>
        <v>0</v>
      </c>
    </row>
    <row r="24" spans="1:16" x14ac:dyDescent="0.25">
      <c r="A24" s="19" t="str">
        <f t="shared" ca="1" si="0"/>
        <v>117</v>
      </c>
      <c r="B24" s="11">
        <f>+'117'!A11</f>
        <v>0</v>
      </c>
      <c r="C24" s="11">
        <f>+'117'!B11</f>
        <v>0</v>
      </c>
      <c r="D24" s="11">
        <f>+'117'!C11</f>
        <v>0</v>
      </c>
      <c r="E24" s="11">
        <f>+'117'!D11</f>
        <v>0</v>
      </c>
      <c r="F24" s="11">
        <f>+'117'!E11</f>
        <v>0</v>
      </c>
      <c r="G24" s="11">
        <f>+'117'!F11</f>
        <v>0</v>
      </c>
      <c r="H24" s="11">
        <f>+'117'!G11</f>
        <v>0</v>
      </c>
      <c r="I24" s="11">
        <f>+'117'!H11</f>
        <v>0</v>
      </c>
      <c r="J24" s="11">
        <f>+'117'!I11</f>
        <v>0</v>
      </c>
      <c r="K24" s="24">
        <f>+'117'!J11</f>
        <v>0</v>
      </c>
      <c r="L24" s="11">
        <f>+'117'!K11</f>
        <v>0</v>
      </c>
      <c r="M24" s="11">
        <f>+'117'!L11</f>
        <v>0</v>
      </c>
      <c r="N24" s="11">
        <f>+'117'!M11</f>
        <v>0</v>
      </c>
      <c r="O24" s="11">
        <f>+'117'!N11</f>
        <v>0</v>
      </c>
      <c r="P24" s="11">
        <f>+'117'!O11</f>
        <v>0</v>
      </c>
    </row>
    <row r="25" spans="1:16" x14ac:dyDescent="0.25">
      <c r="A25" s="19" t="str">
        <f t="shared" ca="1" si="0"/>
        <v>118</v>
      </c>
      <c r="B25" s="11">
        <f>+'118'!A10</f>
        <v>0</v>
      </c>
      <c r="C25" s="11">
        <f>+'118'!B10</f>
        <v>0</v>
      </c>
      <c r="D25" s="11">
        <f>+'118'!C10</f>
        <v>0</v>
      </c>
      <c r="E25" s="11">
        <f>+'118'!D10</f>
        <v>0</v>
      </c>
      <c r="F25" s="11">
        <f>+'118'!E10</f>
        <v>0</v>
      </c>
      <c r="G25" s="11">
        <f>+'118'!F10</f>
        <v>0</v>
      </c>
      <c r="H25" s="11">
        <f>+'118'!G10</f>
        <v>0</v>
      </c>
      <c r="I25" s="11">
        <f>+'118'!H10</f>
        <v>0</v>
      </c>
      <c r="J25" s="11">
        <f>+'118'!I10</f>
        <v>0</v>
      </c>
      <c r="K25" s="24">
        <f>+'118'!J10</f>
        <v>0</v>
      </c>
      <c r="L25" s="11">
        <f>+'118'!K10</f>
        <v>0</v>
      </c>
      <c r="M25" s="11">
        <f>+'118'!L10</f>
        <v>0</v>
      </c>
      <c r="N25" s="11">
        <f>+'118'!M10</f>
        <v>0</v>
      </c>
      <c r="O25" s="11">
        <f>+'118'!N10</f>
        <v>0</v>
      </c>
      <c r="P25" s="11">
        <f>+'118'!O10</f>
        <v>0</v>
      </c>
    </row>
    <row r="26" spans="1:16" x14ac:dyDescent="0.25">
      <c r="A26" s="19" t="str">
        <f t="shared" ca="1" si="0"/>
        <v>119</v>
      </c>
      <c r="B26" s="11">
        <f>+'119'!A21</f>
        <v>0</v>
      </c>
      <c r="C26" s="11">
        <f>+'119'!B21</f>
        <v>0</v>
      </c>
      <c r="D26" s="11">
        <f>+'119'!C21</f>
        <v>0</v>
      </c>
      <c r="E26" s="11">
        <f>+'119'!D21</f>
        <v>0</v>
      </c>
      <c r="F26" s="11">
        <f>+'119'!E21</f>
        <v>0</v>
      </c>
      <c r="G26" s="11">
        <f>+'119'!F21</f>
        <v>0</v>
      </c>
      <c r="H26" s="11">
        <f>+'119'!G21</f>
        <v>0</v>
      </c>
      <c r="I26" s="11">
        <f>+'119'!H21</f>
        <v>0</v>
      </c>
      <c r="J26" s="11">
        <f>+'119'!I21</f>
        <v>0</v>
      </c>
      <c r="K26" s="24">
        <f>+'119'!J21</f>
        <v>0</v>
      </c>
      <c r="L26" s="11">
        <f>+'119'!K21</f>
        <v>0</v>
      </c>
      <c r="M26" s="11">
        <f>+'119'!L21</f>
        <v>0</v>
      </c>
      <c r="N26" s="11">
        <f>+'119'!M21</f>
        <v>0</v>
      </c>
      <c r="O26" s="11">
        <f>+'119'!N21</f>
        <v>0</v>
      </c>
      <c r="P26" s="11">
        <f>+'119'!O21</f>
        <v>0</v>
      </c>
    </row>
    <row r="27" spans="1:16" x14ac:dyDescent="0.25">
      <c r="A27" s="19" t="str">
        <f t="shared" ca="1" si="0"/>
        <v>120</v>
      </c>
      <c r="B27" s="11">
        <f>+'120'!A27</f>
        <v>0</v>
      </c>
      <c r="C27" s="11">
        <f>+'120'!B27</f>
        <v>0</v>
      </c>
      <c r="D27" s="11">
        <f>+'120'!C27</f>
        <v>0</v>
      </c>
      <c r="E27" s="11">
        <f>+'120'!D27</f>
        <v>0</v>
      </c>
      <c r="F27" s="11">
        <f>+'120'!E27</f>
        <v>0</v>
      </c>
      <c r="G27" s="11">
        <f>+'120'!F27</f>
        <v>0</v>
      </c>
      <c r="H27" s="11">
        <f>+'120'!G27</f>
        <v>0</v>
      </c>
      <c r="I27" s="11">
        <f>+'120'!H27</f>
        <v>0</v>
      </c>
      <c r="J27" s="11">
        <f>+'120'!I27</f>
        <v>0</v>
      </c>
      <c r="K27" s="24">
        <f>+'120'!J27</f>
        <v>0</v>
      </c>
      <c r="L27" s="11">
        <f>+'120'!K27</f>
        <v>0</v>
      </c>
      <c r="M27" s="11">
        <f>+'120'!L27</f>
        <v>0</v>
      </c>
      <c r="N27" s="11">
        <f>+'120'!M27</f>
        <v>0</v>
      </c>
      <c r="O27" s="11">
        <f>+'120'!N27</f>
        <v>0</v>
      </c>
      <c r="P27" s="11">
        <f>+'120'!O27</f>
        <v>0</v>
      </c>
    </row>
    <row r="28" spans="1:16" x14ac:dyDescent="0.25">
      <c r="A28" s="19" t="str">
        <f t="shared" ca="1" si="0"/>
        <v>121</v>
      </c>
      <c r="B28" s="11">
        <f>+'121'!A27</f>
        <v>0</v>
      </c>
      <c r="C28" s="11">
        <f>+'121'!B27</f>
        <v>0</v>
      </c>
      <c r="D28" s="11">
        <f>+'121'!C27</f>
        <v>0</v>
      </c>
      <c r="E28" s="11">
        <f>+'121'!D27</f>
        <v>0</v>
      </c>
      <c r="F28" s="11">
        <f>+'121'!E27</f>
        <v>0</v>
      </c>
      <c r="G28" s="11">
        <f>+'121'!F27</f>
        <v>0</v>
      </c>
      <c r="H28" s="11">
        <f>+'121'!G27</f>
        <v>0</v>
      </c>
      <c r="I28" s="11">
        <f>+'121'!H27</f>
        <v>0</v>
      </c>
      <c r="J28" s="11">
        <f>+'121'!I27</f>
        <v>0</v>
      </c>
      <c r="K28" s="24">
        <f>+'121'!J27</f>
        <v>0</v>
      </c>
      <c r="L28" s="11">
        <f>+'121'!K27</f>
        <v>0</v>
      </c>
      <c r="M28" s="11">
        <f>+'121'!L27</f>
        <v>0</v>
      </c>
      <c r="N28" s="11">
        <f>+'121'!M27</f>
        <v>0</v>
      </c>
      <c r="O28" s="11">
        <f>+'121'!N27</f>
        <v>0</v>
      </c>
      <c r="P28" s="11">
        <f>+'121'!O27</f>
        <v>0</v>
      </c>
    </row>
    <row r="29" spans="1:16" x14ac:dyDescent="0.25">
      <c r="A29" s="19" t="str">
        <f t="shared" ca="1" si="0"/>
        <v>122</v>
      </c>
      <c r="B29" s="11">
        <f>+'122'!A11</f>
        <v>0</v>
      </c>
      <c r="C29" s="11">
        <f>+'122'!B11</f>
        <v>0</v>
      </c>
      <c r="D29" s="11">
        <f>+'122'!C11</f>
        <v>0</v>
      </c>
      <c r="E29" s="11">
        <f>+'122'!D11</f>
        <v>0</v>
      </c>
      <c r="F29" s="11">
        <f>+'122'!E11</f>
        <v>0</v>
      </c>
      <c r="G29" s="11">
        <f>+'122'!F11</f>
        <v>0</v>
      </c>
      <c r="H29" s="11">
        <f>+'122'!G11</f>
        <v>0</v>
      </c>
      <c r="I29" s="11">
        <f>+'122'!H11</f>
        <v>0</v>
      </c>
      <c r="J29" s="11">
        <f>+'122'!I11</f>
        <v>0</v>
      </c>
      <c r="K29" s="24">
        <f>+'122'!J11</f>
        <v>0</v>
      </c>
      <c r="L29" s="11">
        <f>+'122'!K11</f>
        <v>0</v>
      </c>
      <c r="M29" s="11">
        <f>+'122'!L11</f>
        <v>0</v>
      </c>
      <c r="N29" s="11">
        <f>+'122'!M11</f>
        <v>0</v>
      </c>
      <c r="O29" s="11">
        <f>+'122'!N11</f>
        <v>0</v>
      </c>
      <c r="P29" s="11">
        <f>+'122'!O11</f>
        <v>0</v>
      </c>
    </row>
    <row r="30" spans="1:16" x14ac:dyDescent="0.25">
      <c r="A30" s="19" t="str">
        <f t="shared" ca="1" si="0"/>
        <v>144</v>
      </c>
      <c r="B30" s="11">
        <f>+'144'!A8</f>
        <v>0</v>
      </c>
      <c r="C30" s="11" t="str">
        <f>+'144'!B8</f>
        <v>Nota: la vegetacion dominte es la del café existente en el área.</v>
      </c>
      <c r="D30" s="11">
        <f>+'144'!C8</f>
        <v>0</v>
      </c>
      <c r="E30" s="11">
        <f>+'144'!D8</f>
        <v>0</v>
      </c>
      <c r="F30" s="11">
        <f>+'144'!E8</f>
        <v>0</v>
      </c>
      <c r="G30" s="11">
        <f>+'144'!F8</f>
        <v>0</v>
      </c>
      <c r="H30" s="11">
        <f>+'144'!G8</f>
        <v>0</v>
      </c>
      <c r="I30" s="11">
        <f>+'144'!H8</f>
        <v>0</v>
      </c>
      <c r="J30" s="11">
        <f>+'144'!I8</f>
        <v>0</v>
      </c>
      <c r="K30" s="24">
        <f>+'144'!J8</f>
        <v>0</v>
      </c>
      <c r="L30" s="11">
        <f>+'144'!K8</f>
        <v>0</v>
      </c>
      <c r="M30" s="11">
        <f>+'144'!L8</f>
        <v>0</v>
      </c>
      <c r="N30" s="11">
        <f>+'144'!M8</f>
        <v>0</v>
      </c>
      <c r="O30" s="11">
        <f>+'144'!N8</f>
        <v>0</v>
      </c>
      <c r="P30" s="11">
        <f>+'144'!O8</f>
        <v>0</v>
      </c>
    </row>
    <row r="31" spans="1:16" x14ac:dyDescent="0.25">
      <c r="A31" s="19" t="str">
        <f t="shared" ca="1" si="0"/>
        <v>144</v>
      </c>
      <c r="B31" s="11">
        <f>+'144'!A9</f>
        <v>0</v>
      </c>
      <c r="C31" s="11">
        <f>+'144'!B9</f>
        <v>0</v>
      </c>
      <c r="D31" s="11">
        <f>+'144'!C9</f>
        <v>0</v>
      </c>
      <c r="E31" s="11">
        <f>+'144'!D9</f>
        <v>0</v>
      </c>
      <c r="F31" s="11">
        <f>+'144'!E9</f>
        <v>0</v>
      </c>
      <c r="G31" s="11">
        <f>+'144'!F9</f>
        <v>0</v>
      </c>
      <c r="H31" s="11">
        <f>+'144'!G9</f>
        <v>0</v>
      </c>
      <c r="I31" s="11">
        <f>+'144'!H9</f>
        <v>0</v>
      </c>
      <c r="J31" s="11">
        <f>+'144'!I9</f>
        <v>0</v>
      </c>
      <c r="K31" s="24">
        <f>+'144'!J9</f>
        <v>0</v>
      </c>
      <c r="L31" s="11">
        <f>+'144'!K9</f>
        <v>0</v>
      </c>
      <c r="M31" s="11">
        <f>+'144'!L9</f>
        <v>0</v>
      </c>
      <c r="N31" s="11">
        <f>+'144'!M9</f>
        <v>0</v>
      </c>
      <c r="O31" s="11">
        <f>+'144'!N9</f>
        <v>0</v>
      </c>
      <c r="P31" s="11">
        <f>+'144'!O9</f>
        <v>0</v>
      </c>
    </row>
    <row r="32" spans="1:16" x14ac:dyDescent="0.25">
      <c r="A32" s="19" t="str">
        <f t="shared" ca="1" si="0"/>
        <v>145</v>
      </c>
      <c r="B32" s="11"/>
      <c r="C32" s="11"/>
      <c r="D32" s="11">
        <f>+'145'!C4</f>
        <v>0</v>
      </c>
      <c r="E32" s="11">
        <f>+'145'!D4</f>
        <v>0</v>
      </c>
      <c r="F32" s="11">
        <f>+'145'!E4</f>
        <v>0</v>
      </c>
      <c r="G32" s="11">
        <f>+'145'!F4</f>
        <v>0</v>
      </c>
      <c r="H32" s="11">
        <f>+'145'!G4</f>
        <v>0</v>
      </c>
      <c r="I32" s="11">
        <f>+'145'!H4</f>
        <v>0</v>
      </c>
      <c r="J32" s="11">
        <f>+'145'!I4</f>
        <v>0</v>
      </c>
      <c r="K32" s="24">
        <f>+'145'!J4</f>
        <v>0</v>
      </c>
      <c r="L32" s="11">
        <f>+'145'!K4</f>
        <v>0</v>
      </c>
      <c r="M32" s="11">
        <f>+'145'!L4</f>
        <v>0</v>
      </c>
      <c r="N32" s="11">
        <f>+'145'!M4</f>
        <v>0</v>
      </c>
      <c r="O32" s="11">
        <f>+'145'!N4</f>
        <v>0</v>
      </c>
      <c r="P32" s="11">
        <f>+'145'!O4</f>
        <v>0</v>
      </c>
    </row>
    <row r="33" spans="1:16" x14ac:dyDescent="0.25">
      <c r="A33" s="19" t="str">
        <f t="shared" ca="1" si="0"/>
        <v>131</v>
      </c>
      <c r="B33" s="11">
        <f>+'131'!A18</f>
        <v>0</v>
      </c>
      <c r="C33" s="11">
        <f>+'131'!B18</f>
        <v>0</v>
      </c>
      <c r="D33" s="11">
        <f>+'131'!C18</f>
        <v>0</v>
      </c>
      <c r="E33" s="11">
        <f>+'131'!D18</f>
        <v>0</v>
      </c>
      <c r="F33" s="11">
        <f>+'131'!E18</f>
        <v>0</v>
      </c>
      <c r="G33" s="11">
        <f>+'131'!F18</f>
        <v>0</v>
      </c>
      <c r="H33" s="11">
        <f>+'131'!G18</f>
        <v>0</v>
      </c>
      <c r="I33" s="11">
        <f>+'131'!H18</f>
        <v>0</v>
      </c>
      <c r="J33" s="11">
        <f>+'131'!I18</f>
        <v>0</v>
      </c>
      <c r="K33" s="24">
        <f>+'131'!J18</f>
        <v>0</v>
      </c>
      <c r="L33" s="11">
        <f>+'131'!K18</f>
        <v>0</v>
      </c>
      <c r="M33" s="11">
        <f>+'131'!L18</f>
        <v>0</v>
      </c>
      <c r="N33" s="11">
        <f>+'131'!M18</f>
        <v>0</v>
      </c>
      <c r="O33" s="11">
        <f>+'131'!N18</f>
        <v>0</v>
      </c>
      <c r="P33" s="11">
        <f>+'131'!O18</f>
        <v>0</v>
      </c>
    </row>
    <row r="34" spans="1:16" x14ac:dyDescent="0.25">
      <c r="A34" s="19" t="str">
        <f t="shared" ca="1" si="0"/>
        <v>132</v>
      </c>
      <c r="B34" s="11">
        <f>+'132'!A22</f>
        <v>0</v>
      </c>
      <c r="C34" s="11">
        <f>+'132'!B22</f>
        <v>0</v>
      </c>
      <c r="D34" s="11">
        <f>+'132'!C22</f>
        <v>0</v>
      </c>
      <c r="E34" s="11">
        <f>+'132'!D22</f>
        <v>0</v>
      </c>
      <c r="F34" s="11">
        <f>+'132'!E22</f>
        <v>0</v>
      </c>
      <c r="G34" s="11">
        <f>+'132'!F22</f>
        <v>0</v>
      </c>
      <c r="H34" s="11">
        <f>+'132'!G22</f>
        <v>0</v>
      </c>
      <c r="I34" s="11">
        <f>+'132'!H22</f>
        <v>0</v>
      </c>
      <c r="J34" s="11">
        <f>+'132'!I22</f>
        <v>0</v>
      </c>
      <c r="K34" s="24">
        <f>+'132'!J22</f>
        <v>0</v>
      </c>
      <c r="L34" s="11">
        <f>+'132'!K22</f>
        <v>0</v>
      </c>
      <c r="M34" s="11">
        <f>+'132'!L22</f>
        <v>0</v>
      </c>
      <c r="N34" s="11">
        <f>+'132'!M22</f>
        <v>0</v>
      </c>
      <c r="O34" s="11">
        <f>+'132'!N22</f>
        <v>0</v>
      </c>
      <c r="P34" s="11">
        <f>+'132'!O22</f>
        <v>0</v>
      </c>
    </row>
    <row r="35" spans="1:16" x14ac:dyDescent="0.25">
      <c r="A35" s="19" t="str">
        <f t="shared" ca="1" si="0"/>
        <v>133</v>
      </c>
      <c r="B35" s="11">
        <f>+'133'!A16</f>
        <v>0</v>
      </c>
      <c r="C35" s="11">
        <f>+'133'!B16</f>
        <v>0</v>
      </c>
      <c r="D35" s="11">
        <f>+'133'!C16</f>
        <v>0</v>
      </c>
      <c r="E35" s="11">
        <f>+'133'!D16</f>
        <v>0</v>
      </c>
      <c r="F35" s="11">
        <f>+'133'!E16</f>
        <v>0</v>
      </c>
      <c r="G35" s="11">
        <f>+'133'!F16</f>
        <v>0</v>
      </c>
      <c r="H35" s="11">
        <f>+'133'!G16</f>
        <v>0</v>
      </c>
      <c r="I35" s="11">
        <f>+'133'!H16</f>
        <v>0</v>
      </c>
      <c r="J35" s="11">
        <f>+'133'!I16</f>
        <v>0</v>
      </c>
      <c r="K35" s="24">
        <f>+'133'!J16</f>
        <v>0</v>
      </c>
      <c r="L35" s="11">
        <f>+'133'!K16</f>
        <v>0</v>
      </c>
      <c r="M35" s="11">
        <f>+'133'!L16</f>
        <v>0</v>
      </c>
      <c r="N35" s="11">
        <f>+'133'!M16</f>
        <v>0</v>
      </c>
      <c r="O35" s="11">
        <f>+'133'!N16</f>
        <v>0</v>
      </c>
      <c r="P35" s="11">
        <f>+'133'!O16</f>
        <v>0</v>
      </c>
    </row>
    <row r="36" spans="1:16" x14ac:dyDescent="0.25">
      <c r="A36" s="19" t="str">
        <f t="shared" ca="1" si="0"/>
        <v>134</v>
      </c>
      <c r="B36" s="11">
        <f>+'134'!A18</f>
        <v>0</v>
      </c>
      <c r="C36" s="11">
        <f>+'134'!B18</f>
        <v>0</v>
      </c>
      <c r="D36" s="11">
        <f>+'134'!C18</f>
        <v>0</v>
      </c>
      <c r="E36" s="11">
        <f>+'134'!D18</f>
        <v>0</v>
      </c>
      <c r="F36" s="11">
        <f>+'134'!E18</f>
        <v>0</v>
      </c>
      <c r="G36" s="11">
        <f>+'134'!F18</f>
        <v>0</v>
      </c>
      <c r="H36" s="11">
        <f>+'134'!G18</f>
        <v>0</v>
      </c>
      <c r="I36" s="11">
        <f>+'134'!H18</f>
        <v>0</v>
      </c>
      <c r="J36" s="11">
        <f>+'134'!I18</f>
        <v>0</v>
      </c>
      <c r="K36" s="24">
        <f>+'134'!J18</f>
        <v>0</v>
      </c>
      <c r="L36" s="11">
        <f>+'134'!K18</f>
        <v>0</v>
      </c>
      <c r="M36" s="11">
        <f>+'134'!L18</f>
        <v>0</v>
      </c>
      <c r="N36" s="11">
        <f>+'134'!M18</f>
        <v>0</v>
      </c>
      <c r="O36" s="11">
        <f>+'134'!N18</f>
        <v>0</v>
      </c>
      <c r="P36" s="11">
        <f>+'134'!O18</f>
        <v>0</v>
      </c>
    </row>
    <row r="37" spans="1:16" x14ac:dyDescent="0.25">
      <c r="A37" s="19" t="str">
        <f t="shared" ca="1" si="0"/>
        <v>135</v>
      </c>
      <c r="B37" s="11">
        <f>+'135'!A18</f>
        <v>0</v>
      </c>
      <c r="C37" s="11">
        <f>+'135'!B18</f>
        <v>0</v>
      </c>
      <c r="D37" s="11">
        <f>+'135'!C18</f>
        <v>0</v>
      </c>
      <c r="E37" s="11">
        <f>+'135'!D18</f>
        <v>0</v>
      </c>
      <c r="F37" s="11">
        <f>+'135'!E18</f>
        <v>0</v>
      </c>
      <c r="G37" s="11">
        <f>+'135'!F18</f>
        <v>0</v>
      </c>
      <c r="H37" s="11">
        <f>+'135'!G18</f>
        <v>0</v>
      </c>
      <c r="I37" s="11">
        <f>+'135'!H18</f>
        <v>0</v>
      </c>
      <c r="J37" s="11">
        <f>+'135'!I18</f>
        <v>0</v>
      </c>
      <c r="K37" s="24">
        <f>+'135'!J18</f>
        <v>0</v>
      </c>
      <c r="L37" s="11">
        <f>+'135'!K18</f>
        <v>0</v>
      </c>
      <c r="M37" s="11">
        <f>+'135'!L18</f>
        <v>0</v>
      </c>
      <c r="N37" s="11">
        <f>+'135'!M18</f>
        <v>0</v>
      </c>
      <c r="O37" s="11">
        <f>+'135'!N18</f>
        <v>0</v>
      </c>
      <c r="P37" s="11">
        <f>+'135'!O18</f>
        <v>0</v>
      </c>
    </row>
    <row r="38" spans="1:16" x14ac:dyDescent="0.25">
      <c r="A38" s="19" t="str">
        <f t="shared" ca="1" si="0"/>
        <v>136</v>
      </c>
      <c r="B38" s="11">
        <f>+'136'!A11</f>
        <v>0</v>
      </c>
      <c r="C38" s="11">
        <f>+'136'!B11</f>
        <v>0</v>
      </c>
      <c r="D38" s="11">
        <f>+'136'!C11</f>
        <v>0</v>
      </c>
      <c r="E38" s="11">
        <f>+'136'!D11</f>
        <v>0</v>
      </c>
      <c r="F38" s="11">
        <f>+'136'!E11</f>
        <v>0</v>
      </c>
      <c r="G38" s="11">
        <f>+'136'!F11</f>
        <v>0</v>
      </c>
      <c r="H38" s="11">
        <f>+'136'!G11</f>
        <v>0</v>
      </c>
      <c r="I38" s="11">
        <f>+'136'!H11</f>
        <v>0</v>
      </c>
      <c r="J38" s="11">
        <f>+'136'!I11</f>
        <v>0</v>
      </c>
      <c r="K38" s="24">
        <f>+'136'!J11</f>
        <v>0</v>
      </c>
      <c r="L38" s="11">
        <f>+'136'!K11</f>
        <v>0</v>
      </c>
      <c r="M38" s="11">
        <f>+'136'!L11</f>
        <v>0</v>
      </c>
      <c r="N38" s="11">
        <f>+'136'!M11</f>
        <v>0</v>
      </c>
      <c r="O38" s="11">
        <f>+'136'!N11</f>
        <v>0</v>
      </c>
      <c r="P38" s="11">
        <f>+'136'!O11</f>
        <v>0</v>
      </c>
    </row>
    <row r="39" spans="1:16" x14ac:dyDescent="0.25">
      <c r="A39" s="19" t="str">
        <f t="shared" ca="1" si="0"/>
        <v>137</v>
      </c>
      <c r="B39" s="11">
        <f>+'137'!A9</f>
        <v>0</v>
      </c>
      <c r="C39" s="11">
        <f>+'137'!B9</f>
        <v>0</v>
      </c>
      <c r="D39" s="11">
        <f>+'137'!C9</f>
        <v>0</v>
      </c>
      <c r="E39" s="11">
        <f>+'137'!D9</f>
        <v>0</v>
      </c>
      <c r="F39" s="11">
        <f>+'137'!E9</f>
        <v>0</v>
      </c>
      <c r="G39" s="11">
        <f>+'137'!F9</f>
        <v>0</v>
      </c>
      <c r="H39" s="11">
        <f>+'137'!G9</f>
        <v>0</v>
      </c>
      <c r="I39" s="11">
        <f>+'137'!H9</f>
        <v>0</v>
      </c>
      <c r="J39" s="11">
        <f>+'137'!I9</f>
        <v>0</v>
      </c>
      <c r="K39" s="24">
        <f>+'137'!J9</f>
        <v>0</v>
      </c>
      <c r="L39" s="11">
        <f>+'137'!K9</f>
        <v>0</v>
      </c>
      <c r="M39" s="11">
        <f>+'137'!L9</f>
        <v>0</v>
      </c>
      <c r="N39" s="11">
        <f>+'137'!M9</f>
        <v>0</v>
      </c>
      <c r="O39" s="11">
        <f>+'137'!N9</f>
        <v>0</v>
      </c>
      <c r="P39" s="11">
        <f>+'137'!O9</f>
        <v>0</v>
      </c>
    </row>
    <row r="40" spans="1:16" x14ac:dyDescent="0.25">
      <c r="A40" s="19" t="str">
        <f t="shared" ca="1" si="0"/>
        <v>138</v>
      </c>
      <c r="B40" s="11">
        <f>+'138'!A13</f>
        <v>0</v>
      </c>
      <c r="C40" s="11">
        <f>+'138'!B13</f>
        <v>0</v>
      </c>
      <c r="D40" s="11">
        <f>+'138'!C13</f>
        <v>0</v>
      </c>
      <c r="E40" s="11">
        <f>+'138'!D13</f>
        <v>0</v>
      </c>
      <c r="F40" s="11">
        <f>+'138'!E13</f>
        <v>0</v>
      </c>
      <c r="G40" s="11">
        <f>+'138'!F13</f>
        <v>0</v>
      </c>
      <c r="H40" s="11">
        <f>+'138'!G13</f>
        <v>0</v>
      </c>
      <c r="I40" s="11">
        <f>+'138'!H13</f>
        <v>0</v>
      </c>
      <c r="J40" s="11">
        <f>+'138'!I13</f>
        <v>0</v>
      </c>
      <c r="K40" s="24">
        <f>+'138'!J13</f>
        <v>0</v>
      </c>
      <c r="L40" s="11">
        <f>+'138'!K13</f>
        <v>0</v>
      </c>
      <c r="M40" s="11">
        <f>+'138'!L13</f>
        <v>0</v>
      </c>
      <c r="N40" s="11">
        <f>+'138'!M13</f>
        <v>0</v>
      </c>
      <c r="O40" s="11">
        <f>+'138'!N13</f>
        <v>0</v>
      </c>
      <c r="P40" s="11">
        <f>+'138'!O13</f>
        <v>0</v>
      </c>
    </row>
    <row r="41" spans="1:16" x14ac:dyDescent="0.25">
      <c r="A41" s="19" t="str">
        <f t="shared" ca="1" si="0"/>
        <v>139</v>
      </c>
      <c r="B41" s="11">
        <f>+'139'!A12</f>
        <v>0</v>
      </c>
      <c r="C41" s="11">
        <f>+'139'!B12</f>
        <v>0</v>
      </c>
      <c r="D41" s="11">
        <f>+'139'!C12</f>
        <v>0</v>
      </c>
      <c r="E41" s="11">
        <f>+'139'!D12</f>
        <v>0</v>
      </c>
      <c r="F41" s="11">
        <f>+'139'!E12</f>
        <v>0</v>
      </c>
      <c r="G41" s="11">
        <f>+'139'!F12</f>
        <v>0</v>
      </c>
      <c r="H41" s="11">
        <f>+'139'!G12</f>
        <v>0</v>
      </c>
      <c r="I41" s="11">
        <f>+'139'!H12</f>
        <v>0</v>
      </c>
      <c r="J41" s="11">
        <f>+'139'!I12</f>
        <v>0</v>
      </c>
      <c r="K41" s="24">
        <f>+'139'!J12</f>
        <v>0</v>
      </c>
      <c r="L41" s="11">
        <f>+'139'!K12</f>
        <v>0</v>
      </c>
      <c r="M41" s="11">
        <f>+'139'!L12</f>
        <v>0</v>
      </c>
      <c r="N41" s="11">
        <f>+'139'!M12</f>
        <v>0</v>
      </c>
      <c r="O41" s="11">
        <f>+'139'!N12</f>
        <v>0</v>
      </c>
      <c r="P41" s="11">
        <f>+'139'!O12</f>
        <v>0</v>
      </c>
    </row>
    <row r="42" spans="1:16" x14ac:dyDescent="0.25">
      <c r="A42" s="19" t="str">
        <f t="shared" ca="1" si="0"/>
        <v>141</v>
      </c>
      <c r="B42" s="11">
        <f>+'141'!A10</f>
        <v>0</v>
      </c>
      <c r="C42" s="11">
        <f>+'141'!B10</f>
        <v>0</v>
      </c>
      <c r="D42" s="11">
        <f>+'141'!C10</f>
        <v>0</v>
      </c>
      <c r="E42" s="11">
        <f>+'141'!D10</f>
        <v>0</v>
      </c>
      <c r="F42" s="11">
        <f>+'141'!E10</f>
        <v>0</v>
      </c>
      <c r="G42" s="11">
        <f>+'141'!F10</f>
        <v>0</v>
      </c>
      <c r="H42" s="11">
        <f>+'141'!G10</f>
        <v>0</v>
      </c>
      <c r="I42" s="11">
        <f>+'141'!H10</f>
        <v>0</v>
      </c>
      <c r="J42" s="11">
        <f>+'141'!I10</f>
        <v>0</v>
      </c>
      <c r="K42" s="24">
        <f>+'141'!J10</f>
        <v>0</v>
      </c>
      <c r="L42" s="11">
        <f>+'141'!K10</f>
        <v>0</v>
      </c>
      <c r="M42" s="11">
        <f>+'141'!L10</f>
        <v>0</v>
      </c>
      <c r="N42" s="11">
        <f>+'141'!M10</f>
        <v>0</v>
      </c>
      <c r="O42" s="11">
        <f>+'141'!N10</f>
        <v>0</v>
      </c>
      <c r="P42" s="11">
        <f>+'141'!O10</f>
        <v>0</v>
      </c>
    </row>
    <row r="43" spans="1:16" x14ac:dyDescent="0.25">
      <c r="A43" s="19" t="str">
        <f t="shared" ca="1" si="0"/>
        <v>123</v>
      </c>
      <c r="B43" s="11">
        <f>+'123'!A7</f>
        <v>0</v>
      </c>
      <c r="C43" s="11">
        <f>+'123'!B7</f>
        <v>0</v>
      </c>
      <c r="D43" s="11">
        <f>+'123'!C7</f>
        <v>0</v>
      </c>
      <c r="E43" s="11">
        <f>+'123'!D7</f>
        <v>0</v>
      </c>
      <c r="F43" s="11">
        <f>+'123'!E7</f>
        <v>0</v>
      </c>
      <c r="G43" s="11">
        <f>+'123'!F7</f>
        <v>0</v>
      </c>
      <c r="H43" s="11">
        <f>+'123'!G7</f>
        <v>0</v>
      </c>
      <c r="I43" s="11">
        <f>+'123'!H7</f>
        <v>0</v>
      </c>
      <c r="J43" s="11">
        <f>+'123'!I7</f>
        <v>0</v>
      </c>
      <c r="K43" s="24">
        <f>+'123'!J7</f>
        <v>0</v>
      </c>
      <c r="L43" s="11">
        <f>+'123'!K7</f>
        <v>0</v>
      </c>
      <c r="M43" s="11">
        <f>+'123'!L7</f>
        <v>0</v>
      </c>
      <c r="N43" s="11">
        <f>+'123'!M7</f>
        <v>0</v>
      </c>
      <c r="O43" s="11">
        <f>+'123'!N7</f>
        <v>0</v>
      </c>
      <c r="P43" s="11">
        <f>+'123'!O7</f>
        <v>0</v>
      </c>
    </row>
    <row r="44" spans="1:16" x14ac:dyDescent="0.25">
      <c r="A44" s="19" t="str">
        <f t="shared" ca="1" si="0"/>
        <v>124</v>
      </c>
      <c r="B44" s="11">
        <f>+'124'!A8</f>
        <v>0</v>
      </c>
      <c r="C44" s="11">
        <f>+'124'!B8</f>
        <v>0</v>
      </c>
      <c r="D44" s="11">
        <f>+'124'!C8</f>
        <v>0</v>
      </c>
      <c r="E44" s="11">
        <f>+'124'!D8</f>
        <v>0</v>
      </c>
      <c r="F44" s="11">
        <f>+'124'!E8</f>
        <v>0</v>
      </c>
      <c r="G44" s="11">
        <f>+'124'!F8</f>
        <v>0</v>
      </c>
      <c r="H44" s="11">
        <f>+'124'!G8</f>
        <v>0</v>
      </c>
      <c r="I44" s="11">
        <f>+'124'!H8</f>
        <v>0</v>
      </c>
      <c r="J44" s="11">
        <f>+'124'!I8</f>
        <v>0</v>
      </c>
      <c r="K44" s="24">
        <f>+'124'!J8</f>
        <v>0</v>
      </c>
      <c r="L44" s="11">
        <f>+'124'!K8</f>
        <v>0</v>
      </c>
      <c r="M44" s="11">
        <f>+'124'!L8</f>
        <v>0</v>
      </c>
      <c r="N44" s="11">
        <f>+'124'!M8</f>
        <v>0</v>
      </c>
      <c r="O44" s="11">
        <f>+'124'!N8</f>
        <v>0</v>
      </c>
      <c r="P44" s="11">
        <f>+'124'!O8</f>
        <v>0</v>
      </c>
    </row>
    <row r="45" spans="1:16" x14ac:dyDescent="0.25">
      <c r="A45" s="19" t="str">
        <f t="shared" ca="1" si="0"/>
        <v>125</v>
      </c>
      <c r="B45" s="11">
        <f>+'125'!A14</f>
        <v>0</v>
      </c>
      <c r="C45" s="11">
        <f>+'125'!B14</f>
        <v>0</v>
      </c>
      <c r="D45" s="11">
        <f>+'125'!C14</f>
        <v>0</v>
      </c>
      <c r="E45" s="11">
        <f>+'125'!D14</f>
        <v>0</v>
      </c>
      <c r="F45" s="11">
        <f>+'125'!E14</f>
        <v>0</v>
      </c>
      <c r="G45" s="11">
        <f>+'125'!F14</f>
        <v>0</v>
      </c>
      <c r="H45" s="11">
        <f>+'125'!G14</f>
        <v>0</v>
      </c>
      <c r="I45" s="11">
        <f>+'125'!H14</f>
        <v>0</v>
      </c>
      <c r="J45" s="11">
        <f>+'125'!I14</f>
        <v>0</v>
      </c>
      <c r="K45" s="24">
        <f>+'125'!J14</f>
        <v>0</v>
      </c>
      <c r="L45" s="11">
        <f>+'125'!K14</f>
        <v>0</v>
      </c>
      <c r="M45" s="11">
        <f>+'125'!L14</f>
        <v>0</v>
      </c>
      <c r="N45" s="11">
        <f>+'125'!M14</f>
        <v>0</v>
      </c>
      <c r="O45" s="11">
        <f>+'125'!N14</f>
        <v>0</v>
      </c>
      <c r="P45" s="11">
        <f>+'125'!O14</f>
        <v>0</v>
      </c>
    </row>
    <row r="46" spans="1:16" x14ac:dyDescent="0.25">
      <c r="A46" s="19" t="str">
        <f t="shared" ca="1" si="0"/>
        <v>128</v>
      </c>
      <c r="B46" s="11">
        <f>+'128'!A18</f>
        <v>0</v>
      </c>
      <c r="C46" s="11">
        <f>+'128'!B18</f>
        <v>0</v>
      </c>
      <c r="D46" s="11">
        <f>+'128'!C18</f>
        <v>0</v>
      </c>
      <c r="E46" s="11">
        <f>+'128'!D18</f>
        <v>0</v>
      </c>
      <c r="F46" s="11">
        <f>+'128'!E18</f>
        <v>0</v>
      </c>
      <c r="G46" s="11">
        <f>+'128'!F18</f>
        <v>0</v>
      </c>
      <c r="H46" s="11">
        <f>+'128'!G18</f>
        <v>0</v>
      </c>
      <c r="I46" s="11">
        <f>+'128'!H18</f>
        <v>0</v>
      </c>
      <c r="J46" s="11">
        <f>+'128'!I18</f>
        <v>0</v>
      </c>
      <c r="K46" s="24">
        <f>+'128'!J18</f>
        <v>0</v>
      </c>
      <c r="L46" s="11">
        <f>+'128'!K18</f>
        <v>0</v>
      </c>
      <c r="M46" s="11">
        <f>+'128'!L18</f>
        <v>0</v>
      </c>
      <c r="N46" s="11">
        <f>+'128'!M18</f>
        <v>0</v>
      </c>
      <c r="O46" s="11">
        <f>+'128'!N18</f>
        <v>0</v>
      </c>
      <c r="P46" s="11">
        <f>+'128'!O18</f>
        <v>0</v>
      </c>
    </row>
    <row r="47" spans="1:16" x14ac:dyDescent="0.25">
      <c r="A47" s="19" t="str">
        <f t="shared" ca="1" si="0"/>
        <v>1033</v>
      </c>
      <c r="B47" s="11">
        <f>+'1033'!A22</f>
        <v>0</v>
      </c>
      <c r="C47" s="11">
        <f>+'1033'!B22</f>
        <v>0</v>
      </c>
      <c r="D47" s="11">
        <f>+'1033'!C22</f>
        <v>0</v>
      </c>
      <c r="E47" s="11">
        <f>+'1033'!D22</f>
        <v>0</v>
      </c>
      <c r="F47" s="11">
        <f>+'1033'!E22</f>
        <v>0</v>
      </c>
      <c r="G47" s="11">
        <f>+'1033'!F22</f>
        <v>0</v>
      </c>
      <c r="H47" s="11">
        <f>+'1033'!G22</f>
        <v>0</v>
      </c>
      <c r="I47" s="11">
        <f>+'1033'!H22</f>
        <v>0</v>
      </c>
      <c r="J47" s="11">
        <f>+'1033'!I22</f>
        <v>0</v>
      </c>
      <c r="K47" s="24">
        <f>+'1033'!J22</f>
        <v>0</v>
      </c>
      <c r="L47" s="11">
        <f>+'1033'!K22</f>
        <v>0</v>
      </c>
      <c r="M47" s="11">
        <f>+'1033'!L22</f>
        <v>0</v>
      </c>
      <c r="N47" s="11">
        <f>+'1033'!M22</f>
        <v>0</v>
      </c>
      <c r="O47" s="11">
        <f>+'1033'!N22</f>
        <v>0</v>
      </c>
      <c r="P47" s="11">
        <f>+'1033'!O22</f>
        <v>0</v>
      </c>
    </row>
    <row r="48" spans="1:16" x14ac:dyDescent="0.25">
      <c r="A48" s="19" t="str">
        <f t="shared" ca="1" si="0"/>
        <v>129</v>
      </c>
      <c r="B48" s="11">
        <f>+'129'!A22</f>
        <v>0</v>
      </c>
      <c r="C48" s="11">
        <f>+'129'!B22</f>
        <v>0</v>
      </c>
      <c r="D48" s="11">
        <f>+'129'!C22</f>
        <v>0</v>
      </c>
      <c r="E48" s="11">
        <f>+'129'!D22</f>
        <v>0</v>
      </c>
      <c r="F48" s="11">
        <f>+'129'!E22</f>
        <v>0</v>
      </c>
      <c r="G48" s="11">
        <f>+'129'!F22</f>
        <v>0</v>
      </c>
      <c r="H48" s="11">
        <f>+'129'!G22</f>
        <v>0</v>
      </c>
      <c r="I48" s="11">
        <f>+'129'!H22</f>
        <v>0</v>
      </c>
      <c r="J48" s="11">
        <f>+'129'!I22</f>
        <v>0</v>
      </c>
      <c r="K48" s="24">
        <f>+'129'!J22</f>
        <v>0</v>
      </c>
      <c r="L48" s="11">
        <f>+'129'!K22</f>
        <v>0</v>
      </c>
      <c r="M48" s="11">
        <f>+'129'!L22</f>
        <v>0</v>
      </c>
      <c r="N48" s="11">
        <f>+'129'!M22</f>
        <v>0</v>
      </c>
      <c r="O48" s="11">
        <f>+'129'!N22</f>
        <v>0</v>
      </c>
      <c r="P48" s="11">
        <f>+'129'!O22</f>
        <v>0</v>
      </c>
    </row>
    <row r="49" spans="1:16" x14ac:dyDescent="0.25">
      <c r="A49" s="19" t="str">
        <f t="shared" ca="1" si="0"/>
        <v>130</v>
      </c>
      <c r="B49" s="11">
        <f>+'130'!A13</f>
        <v>0</v>
      </c>
      <c r="C49" s="11">
        <f>+'130'!B13</f>
        <v>0</v>
      </c>
      <c r="D49" s="11">
        <f>+'130'!C13</f>
        <v>0</v>
      </c>
      <c r="E49" s="11">
        <f>+'130'!D13</f>
        <v>0</v>
      </c>
      <c r="F49" s="11">
        <f>+'130'!E13</f>
        <v>0</v>
      </c>
      <c r="G49" s="11">
        <f>+'130'!F13</f>
        <v>0</v>
      </c>
      <c r="H49" s="11">
        <f>+'130'!G13</f>
        <v>0</v>
      </c>
      <c r="I49" s="11">
        <f>+'130'!H13</f>
        <v>0</v>
      </c>
      <c r="J49" s="11">
        <f>+'130'!I13</f>
        <v>0</v>
      </c>
      <c r="K49" s="24">
        <f>+'130'!J13</f>
        <v>0</v>
      </c>
      <c r="L49" s="11">
        <f>+'130'!K13</f>
        <v>0</v>
      </c>
      <c r="M49" s="11">
        <f>+'130'!L13</f>
        <v>0</v>
      </c>
      <c r="N49" s="11">
        <f>+'130'!M13</f>
        <v>0</v>
      </c>
      <c r="O49" s="11">
        <f>+'130'!N13</f>
        <v>0</v>
      </c>
      <c r="P49" s="11">
        <f>+'130'!O13</f>
        <v>0</v>
      </c>
    </row>
    <row r="50" spans="1:16" x14ac:dyDescent="0.25">
      <c r="A50" s="19" t="str">
        <f t="shared" ca="1" si="0"/>
        <v>94!</v>
      </c>
      <c r="B50" s="11">
        <f>+'94'!A8</f>
        <v>0</v>
      </c>
      <c r="C50" s="11">
        <f>+'94'!B8</f>
        <v>0</v>
      </c>
      <c r="D50" s="11">
        <f>+'94'!C8</f>
        <v>0</v>
      </c>
      <c r="E50" s="11">
        <f>+'94'!D8</f>
        <v>0</v>
      </c>
      <c r="F50" s="11">
        <f>+'94'!E8</f>
        <v>0</v>
      </c>
      <c r="G50" s="11">
        <f>+'94'!F8</f>
        <v>0</v>
      </c>
      <c r="H50" s="11">
        <f>+'94'!G8</f>
        <v>0</v>
      </c>
      <c r="I50" s="11">
        <f>+'94'!H8</f>
        <v>0</v>
      </c>
      <c r="J50" s="11">
        <f>+'94'!I8</f>
        <v>0</v>
      </c>
      <c r="K50" s="24">
        <f>+'94'!J8</f>
        <v>0</v>
      </c>
      <c r="L50" s="11">
        <f>+'94'!K8</f>
        <v>0</v>
      </c>
      <c r="M50" s="11">
        <f>+'94'!L8</f>
        <v>0</v>
      </c>
      <c r="N50" s="11">
        <f>+'94'!M8</f>
        <v>0</v>
      </c>
      <c r="O50" s="11">
        <f>+'94'!N8</f>
        <v>0</v>
      </c>
      <c r="P50" s="11">
        <f>+'94'!O8</f>
        <v>0</v>
      </c>
    </row>
    <row r="51" spans="1:16" x14ac:dyDescent="0.25">
      <c r="A51" s="19" t="str">
        <f t="shared" ca="1" si="0"/>
        <v>95!</v>
      </c>
      <c r="B51" s="11">
        <f>+'95'!A14</f>
        <v>0</v>
      </c>
      <c r="C51" s="11">
        <f>+'95'!B14</f>
        <v>0</v>
      </c>
      <c r="D51" s="11">
        <f>+'95'!C14</f>
        <v>0</v>
      </c>
      <c r="E51" s="11">
        <f>+'95'!D14</f>
        <v>0</v>
      </c>
      <c r="F51" s="11">
        <f>+'95'!E14</f>
        <v>0</v>
      </c>
      <c r="G51" s="11">
        <f>+'95'!F14</f>
        <v>0</v>
      </c>
      <c r="H51" s="11">
        <f>+'95'!G14</f>
        <v>0</v>
      </c>
      <c r="I51" s="11">
        <f>+'95'!H14</f>
        <v>0</v>
      </c>
      <c r="J51" s="11">
        <f>+'95'!I14</f>
        <v>0</v>
      </c>
      <c r="K51" s="24">
        <f>+'95'!J14</f>
        <v>0</v>
      </c>
      <c r="L51" s="11">
        <f>+'95'!K14</f>
        <v>0</v>
      </c>
      <c r="M51" s="11">
        <f>+'95'!L14</f>
        <v>0</v>
      </c>
      <c r="N51" s="11">
        <f>+'95'!M14</f>
        <v>0</v>
      </c>
      <c r="O51" s="11">
        <f>+'95'!N14</f>
        <v>0</v>
      </c>
      <c r="P51" s="11">
        <f>+'95'!O14</f>
        <v>0</v>
      </c>
    </row>
    <row r="52" spans="1:16" x14ac:dyDescent="0.25">
      <c r="A52" s="19" t="str">
        <f t="shared" ca="1" si="0"/>
        <v>96!</v>
      </c>
      <c r="B52" s="11">
        <f>+'96'!A12</f>
        <v>0</v>
      </c>
      <c r="C52" s="11">
        <f>+'96'!B12</f>
        <v>0</v>
      </c>
      <c r="D52" s="11">
        <f>+'96'!C12</f>
        <v>0</v>
      </c>
      <c r="E52" s="11">
        <f>+'96'!D12</f>
        <v>0</v>
      </c>
      <c r="F52" s="11">
        <f>+'96'!E12</f>
        <v>0</v>
      </c>
      <c r="G52" s="11">
        <f>+'96'!F12</f>
        <v>0</v>
      </c>
      <c r="H52" s="11">
        <f>+'96'!G12</f>
        <v>0</v>
      </c>
      <c r="I52" s="11">
        <f>+'96'!H12</f>
        <v>0</v>
      </c>
      <c r="J52" s="11">
        <f>+'96'!I12</f>
        <v>0</v>
      </c>
      <c r="K52" s="24">
        <f>+'96'!J12</f>
        <v>0</v>
      </c>
      <c r="L52" s="11">
        <f>+'96'!K12</f>
        <v>0</v>
      </c>
      <c r="M52" s="11">
        <f>+'96'!L12</f>
        <v>0</v>
      </c>
      <c r="N52" s="11">
        <f>+'96'!M12</f>
        <v>0</v>
      </c>
      <c r="O52" s="11">
        <f>+'96'!N12</f>
        <v>0</v>
      </c>
      <c r="P52" s="11">
        <f>+'96'!O12</f>
        <v>0</v>
      </c>
    </row>
    <row r="53" spans="1:16" x14ac:dyDescent="0.25">
      <c r="A53" s="19" t="str">
        <f t="shared" ca="1" si="0"/>
        <v>97!</v>
      </c>
      <c r="B53" s="11">
        <f>+'97'!A11</f>
        <v>0</v>
      </c>
      <c r="C53" s="11">
        <f>+'97'!B11</f>
        <v>0</v>
      </c>
      <c r="D53" s="11">
        <f>+'97'!C11</f>
        <v>0</v>
      </c>
      <c r="E53" s="11">
        <f>+'97'!D11</f>
        <v>0</v>
      </c>
      <c r="F53" s="11">
        <f>+'97'!E11</f>
        <v>0</v>
      </c>
      <c r="G53" s="11">
        <f>+'97'!F11</f>
        <v>0</v>
      </c>
      <c r="H53" s="11">
        <f>+'97'!G11</f>
        <v>0</v>
      </c>
      <c r="I53" s="11">
        <f>+'97'!H11</f>
        <v>0</v>
      </c>
      <c r="J53" s="11">
        <f>+'97'!I11</f>
        <v>0</v>
      </c>
      <c r="K53" s="24">
        <f>+'97'!J11</f>
        <v>0</v>
      </c>
      <c r="L53" s="11">
        <f>+'97'!K11</f>
        <v>0</v>
      </c>
      <c r="M53" s="11">
        <f>+'97'!L11</f>
        <v>0</v>
      </c>
      <c r="N53" s="11">
        <f>+'97'!M11</f>
        <v>0</v>
      </c>
      <c r="O53" s="11">
        <f>+'97'!N11</f>
        <v>0</v>
      </c>
      <c r="P53" s="11">
        <f>+'97'!O11</f>
        <v>0</v>
      </c>
    </row>
    <row r="54" spans="1:16" x14ac:dyDescent="0.25">
      <c r="A54" s="19" t="str">
        <f t="shared" ca="1" si="0"/>
        <v>98!</v>
      </c>
      <c r="B54" s="11">
        <f>+'98'!A19</f>
        <v>0</v>
      </c>
      <c r="C54" s="11">
        <f>+'98'!B19</f>
        <v>0</v>
      </c>
      <c r="D54" s="11">
        <f>+'98'!C19</f>
        <v>0</v>
      </c>
      <c r="E54" s="11">
        <f>+'98'!D19</f>
        <v>0</v>
      </c>
      <c r="F54" s="11">
        <f>+'98'!E19</f>
        <v>0</v>
      </c>
      <c r="G54" s="11">
        <f>+'98'!F19</f>
        <v>0</v>
      </c>
      <c r="H54" s="11">
        <f>+'98'!G19</f>
        <v>0</v>
      </c>
      <c r="I54" s="11">
        <f>+'98'!H19</f>
        <v>0</v>
      </c>
      <c r="J54" s="11">
        <f>+'98'!I19</f>
        <v>0</v>
      </c>
      <c r="K54" s="24">
        <f>+'98'!J19</f>
        <v>0</v>
      </c>
      <c r="L54" s="11">
        <f>+'98'!K19</f>
        <v>0</v>
      </c>
      <c r="M54" s="11">
        <f>+'98'!L19</f>
        <v>0</v>
      </c>
      <c r="N54" s="11">
        <f>+'98'!M19</f>
        <v>0</v>
      </c>
      <c r="O54" s="11">
        <f>+'98'!N19</f>
        <v>0</v>
      </c>
      <c r="P54" s="11">
        <f>+'98'!O19</f>
        <v>0</v>
      </c>
    </row>
    <row r="55" spans="1:16" x14ac:dyDescent="0.25">
      <c r="A55" s="19" t="str">
        <f t="shared" ca="1" si="0"/>
        <v>99!</v>
      </c>
      <c r="B55" s="11">
        <f>+'99'!A20</f>
        <v>0</v>
      </c>
      <c r="C55" s="11">
        <f>+'99'!B20</f>
        <v>0</v>
      </c>
      <c r="D55" s="11">
        <f>+'99'!C20</f>
        <v>0</v>
      </c>
      <c r="E55" s="11">
        <f>+'99'!D20</f>
        <v>0</v>
      </c>
      <c r="F55" s="11">
        <f>+'99'!E20</f>
        <v>0</v>
      </c>
      <c r="G55" s="11">
        <f>+'99'!F20</f>
        <v>0</v>
      </c>
      <c r="H55" s="11">
        <f>+'99'!G20</f>
        <v>0</v>
      </c>
      <c r="I55" s="11">
        <f>+'99'!H20</f>
        <v>0</v>
      </c>
      <c r="J55" s="11">
        <f>+'99'!I20</f>
        <v>0</v>
      </c>
      <c r="K55" s="24">
        <f>+'99'!J20</f>
        <v>0</v>
      </c>
      <c r="L55" s="11">
        <f>+'99'!K20</f>
        <v>0</v>
      </c>
      <c r="M55" s="11">
        <f>+'99'!L20</f>
        <v>0</v>
      </c>
      <c r="N55" s="11">
        <f>+'99'!M20</f>
        <v>0</v>
      </c>
      <c r="O55" s="11">
        <f>+'99'!N20</f>
        <v>0</v>
      </c>
      <c r="P55" s="11">
        <f>+'99'!O20</f>
        <v>0</v>
      </c>
    </row>
    <row r="56" spans="1:16" x14ac:dyDescent="0.25">
      <c r="A56" s="19" t="str">
        <f t="shared" ca="1" si="0"/>
        <v>2!C</v>
      </c>
      <c r="B56" s="11">
        <f>+'2'!A3</f>
        <v>1</v>
      </c>
      <c r="C56" s="11" t="str">
        <f>+'2'!B3</f>
        <v>Cajete</v>
      </c>
      <c r="D56" s="11">
        <f>+'2'!C3</f>
        <v>18</v>
      </c>
      <c r="E56" s="11">
        <f>+'2'!D3</f>
        <v>18</v>
      </c>
      <c r="F56" s="11">
        <f>+'2'!E3</f>
        <v>13</v>
      </c>
      <c r="G56" s="11" t="str">
        <f>+'2'!F3</f>
        <v>Sano</v>
      </c>
      <c r="H56" s="11">
        <f>+'2'!G3</f>
        <v>0</v>
      </c>
      <c r="I56" s="11" t="str">
        <f>+'2'!H3</f>
        <v>B</v>
      </c>
      <c r="J56" s="11" t="str">
        <f>+'2'!I3</f>
        <v>Cheputul 2, San Juan Cotzal, Quiche</v>
      </c>
      <c r="K56" s="24">
        <f>+'2'!J3</f>
        <v>40688</v>
      </c>
      <c r="L56" s="11">
        <f>+'2'!K3</f>
        <v>0</v>
      </c>
      <c r="M56" s="11">
        <f>+'2'!L3</f>
        <v>2</v>
      </c>
      <c r="N56" s="11">
        <f>+'2'!M3</f>
        <v>459476</v>
      </c>
      <c r="O56" s="11">
        <f>+'2'!N3</f>
        <v>1715184</v>
      </c>
      <c r="P56" s="11">
        <f>+'2'!O3</f>
        <v>0</v>
      </c>
    </row>
    <row r="57" spans="1:16" x14ac:dyDescent="0.25">
      <c r="A57" s="19" t="str">
        <f t="shared" ca="1" si="0"/>
        <v>2!C</v>
      </c>
      <c r="B57" s="11">
        <f>+'2'!A4</f>
        <v>2</v>
      </c>
      <c r="C57" s="11" t="str">
        <f>+'2'!B4</f>
        <v>Inga sp.</v>
      </c>
      <c r="D57" s="11">
        <f>+'2'!C4</f>
        <v>27</v>
      </c>
      <c r="E57" s="11">
        <f>+'2'!D4</f>
        <v>20</v>
      </c>
      <c r="F57" s="11">
        <f>+'2'!E4</f>
        <v>15</v>
      </c>
      <c r="G57" s="11" t="str">
        <f>+'2'!F4</f>
        <v>Sano</v>
      </c>
      <c r="H57" s="11">
        <f>+'2'!G4</f>
        <v>0</v>
      </c>
      <c r="I57" s="11" t="str">
        <f>+'2'!H4</f>
        <v>B</v>
      </c>
      <c r="J57" s="11" t="str">
        <f>+'2'!I4</f>
        <v>Cheputul 2, San Juan Cotzal, Quiche</v>
      </c>
      <c r="K57" s="24">
        <f>+'2'!J4</f>
        <v>40688</v>
      </c>
      <c r="L57" s="11">
        <f>+'2'!K4</f>
        <v>0</v>
      </c>
      <c r="M57" s="11">
        <f>+'2'!L4</f>
        <v>2</v>
      </c>
      <c r="N57" s="11">
        <f>+'2'!M4</f>
        <v>459476</v>
      </c>
      <c r="O57" s="11">
        <f>+'2'!N4</f>
        <v>1715184</v>
      </c>
      <c r="P57" s="11">
        <f>+'2'!O4</f>
        <v>0</v>
      </c>
    </row>
    <row r="58" spans="1:16" x14ac:dyDescent="0.25">
      <c r="A58" s="19" t="str">
        <f t="shared" ca="1" si="0"/>
        <v>2!C</v>
      </c>
      <c r="B58" s="11">
        <f>+'2'!A5</f>
        <v>3</v>
      </c>
      <c r="C58" s="11" t="str">
        <f>+'2'!B5</f>
        <v>Inga sp.</v>
      </c>
      <c r="D58" s="11">
        <f>+'2'!C5</f>
        <v>27</v>
      </c>
      <c r="E58" s="11">
        <f>+'2'!D5</f>
        <v>20</v>
      </c>
      <c r="F58" s="11">
        <f>+'2'!E5</f>
        <v>15</v>
      </c>
      <c r="G58" s="11" t="str">
        <f>+'2'!F5</f>
        <v>Sano</v>
      </c>
      <c r="H58" s="11">
        <f>+'2'!G5</f>
        <v>0</v>
      </c>
      <c r="I58" s="11" t="str">
        <f>+'2'!H5</f>
        <v>B</v>
      </c>
      <c r="J58" s="11" t="str">
        <f>+'2'!I5</f>
        <v>Cheputul 2, San Juan Cotzal, Quiche</v>
      </c>
      <c r="K58" s="24">
        <f>+'2'!J5</f>
        <v>40688</v>
      </c>
      <c r="L58" s="11">
        <f>+'2'!K5</f>
        <v>0</v>
      </c>
      <c r="M58" s="11">
        <f>+'2'!L5</f>
        <v>2</v>
      </c>
      <c r="N58" s="11">
        <f>+'2'!M5</f>
        <v>459476</v>
      </c>
      <c r="O58" s="11">
        <f>+'2'!N5</f>
        <v>1715184</v>
      </c>
      <c r="P58" s="11">
        <f>+'2'!O5</f>
        <v>0</v>
      </c>
    </row>
    <row r="59" spans="1:16" x14ac:dyDescent="0.25">
      <c r="A59" s="19" t="str">
        <f t="shared" ca="1" si="0"/>
        <v>2!C</v>
      </c>
      <c r="B59" s="11">
        <f>+'2'!A6</f>
        <v>4</v>
      </c>
      <c r="C59" s="11" t="str">
        <f>+'2'!B6</f>
        <v>Cajete</v>
      </c>
      <c r="D59" s="11">
        <f>+'2'!C6</f>
        <v>15</v>
      </c>
      <c r="E59" s="11">
        <f>+'2'!D6</f>
        <v>15</v>
      </c>
      <c r="F59" s="11">
        <f>+'2'!E6</f>
        <v>13</v>
      </c>
      <c r="G59" s="11" t="str">
        <f>+'2'!F6</f>
        <v>Sano</v>
      </c>
      <c r="H59" s="11">
        <f>+'2'!G6</f>
        <v>0</v>
      </c>
      <c r="I59" s="11" t="str">
        <f>+'2'!H6</f>
        <v>B</v>
      </c>
      <c r="J59" s="11" t="str">
        <f>+'2'!I6</f>
        <v>Cheputul 2, San Juan Cotzal, Quiche</v>
      </c>
      <c r="K59" s="24">
        <f>+'2'!J6</f>
        <v>40688</v>
      </c>
      <c r="L59" s="11">
        <f>+'2'!K6</f>
        <v>0</v>
      </c>
      <c r="M59" s="11">
        <f>+'2'!L6</f>
        <v>2</v>
      </c>
      <c r="N59" s="11">
        <f>+'2'!M6</f>
        <v>459476</v>
      </c>
      <c r="O59" s="11">
        <f>+'2'!N6</f>
        <v>1715184</v>
      </c>
      <c r="P59" s="11">
        <f>+'2'!O6</f>
        <v>0</v>
      </c>
    </row>
    <row r="60" spans="1:16" x14ac:dyDescent="0.25">
      <c r="A60" s="19" t="str">
        <f t="shared" ca="1" si="0"/>
        <v>2!C</v>
      </c>
      <c r="B60" s="11">
        <f>+'2'!A7</f>
        <v>5</v>
      </c>
      <c r="C60" s="11" t="str">
        <f>+'2'!B7</f>
        <v>Inga sp.</v>
      </c>
      <c r="D60" s="11">
        <f>+'2'!C7</f>
        <v>11</v>
      </c>
      <c r="E60" s="11">
        <f>+'2'!D7</f>
        <v>9</v>
      </c>
      <c r="F60" s="11">
        <f>+'2'!E7</f>
        <v>5</v>
      </c>
      <c r="G60" s="11" t="str">
        <f>+'2'!F7</f>
        <v>Sano</v>
      </c>
      <c r="H60" s="11">
        <f>+'2'!G7</f>
        <v>0</v>
      </c>
      <c r="I60" s="11" t="str">
        <f>+'2'!H7</f>
        <v>B</v>
      </c>
      <c r="J60" s="11" t="str">
        <f>+'2'!I7</f>
        <v>Cheputul 2, San Juan Cotzal, Quiche</v>
      </c>
      <c r="K60" s="24">
        <f>+'2'!J7</f>
        <v>40688</v>
      </c>
      <c r="L60" s="11">
        <f>+'2'!K7</f>
        <v>0</v>
      </c>
      <c r="M60" s="11">
        <f>+'2'!L7</f>
        <v>2</v>
      </c>
      <c r="N60" s="11">
        <f>+'2'!M7</f>
        <v>459476</v>
      </c>
      <c r="O60" s="11">
        <f>+'2'!N7</f>
        <v>1715184</v>
      </c>
      <c r="P60" s="11">
        <f>+'2'!O7</f>
        <v>0</v>
      </c>
    </row>
    <row r="61" spans="1:16" x14ac:dyDescent="0.25">
      <c r="A61" s="19" t="str">
        <f t="shared" ca="1" si="0"/>
        <v>2!C</v>
      </c>
      <c r="B61" s="11">
        <f>+'2'!A8</f>
        <v>6</v>
      </c>
      <c r="C61" s="11" t="str">
        <f>+'2'!B8</f>
        <v>Inga sp.</v>
      </c>
      <c r="D61" s="11">
        <f>+'2'!C8</f>
        <v>18</v>
      </c>
      <c r="E61" s="11">
        <f>+'2'!D8</f>
        <v>17</v>
      </c>
      <c r="F61" s="11">
        <f>+'2'!E8</f>
        <v>13</v>
      </c>
      <c r="G61" s="11" t="str">
        <f>+'2'!F8</f>
        <v>Sano</v>
      </c>
      <c r="H61" s="11">
        <f>+'2'!G8</f>
        <v>0</v>
      </c>
      <c r="I61" s="11" t="str">
        <f>+'2'!H8</f>
        <v>B</v>
      </c>
      <c r="J61" s="11" t="str">
        <f>+'2'!I8</f>
        <v>Cheputul 2, San Juan Cotzal, Quiche</v>
      </c>
      <c r="K61" s="24">
        <f>+'2'!J8</f>
        <v>40688</v>
      </c>
      <c r="L61" s="11">
        <f>+'2'!K8</f>
        <v>0</v>
      </c>
      <c r="M61" s="11">
        <f>+'2'!L8</f>
        <v>2</v>
      </c>
      <c r="N61" s="11">
        <f>+'2'!M8</f>
        <v>459476</v>
      </c>
      <c r="O61" s="11">
        <f>+'2'!N8</f>
        <v>1715184</v>
      </c>
      <c r="P61" s="11">
        <f>+'2'!O8</f>
        <v>0</v>
      </c>
    </row>
    <row r="62" spans="1:16" x14ac:dyDescent="0.25">
      <c r="A62" s="19" t="str">
        <f t="shared" ca="1" si="0"/>
        <v>2!C</v>
      </c>
      <c r="B62" s="11">
        <f>+'2'!A9</f>
        <v>7</v>
      </c>
      <c r="C62" s="11" t="str">
        <f>+'2'!B9</f>
        <v>Cajete</v>
      </c>
      <c r="D62" s="11">
        <f>+'2'!C9</f>
        <v>24</v>
      </c>
      <c r="E62" s="11">
        <f>+'2'!D9</f>
        <v>20</v>
      </c>
      <c r="F62" s="11">
        <f>+'2'!E9</f>
        <v>15</v>
      </c>
      <c r="G62" s="11" t="str">
        <f>+'2'!F9</f>
        <v>Sano</v>
      </c>
      <c r="H62" s="11">
        <f>+'2'!G9</f>
        <v>0</v>
      </c>
      <c r="I62" s="11" t="str">
        <f>+'2'!H9</f>
        <v>B</v>
      </c>
      <c r="J62" s="11" t="str">
        <f>+'2'!I9</f>
        <v>Cheputul 2, San Juan Cotzal, Quiche</v>
      </c>
      <c r="K62" s="24">
        <f>+'2'!J9</f>
        <v>40688</v>
      </c>
      <c r="L62" s="11">
        <f>+'2'!K9</f>
        <v>0</v>
      </c>
      <c r="M62" s="11">
        <f>+'2'!L9</f>
        <v>2</v>
      </c>
      <c r="N62" s="11">
        <f>+'2'!M9</f>
        <v>459476</v>
      </c>
      <c r="O62" s="11">
        <f>+'2'!N9</f>
        <v>1715184</v>
      </c>
      <c r="P62" s="11">
        <f>+'2'!O9</f>
        <v>0</v>
      </c>
    </row>
    <row r="63" spans="1:16" x14ac:dyDescent="0.25">
      <c r="A63" s="19" t="str">
        <f t="shared" ca="1" si="0"/>
        <v>2!C</v>
      </c>
      <c r="B63" s="11">
        <f>+'2'!A10</f>
        <v>8</v>
      </c>
      <c r="C63" s="11" t="str">
        <f>+'2'!B10</f>
        <v>Cajete</v>
      </c>
      <c r="D63" s="11">
        <f>+'2'!C10</f>
        <v>14</v>
      </c>
      <c r="E63" s="11">
        <f>+'2'!D10</f>
        <v>14</v>
      </c>
      <c r="F63" s="11">
        <f>+'2'!E10</f>
        <v>10</v>
      </c>
      <c r="G63" s="11" t="str">
        <f>+'2'!F10</f>
        <v>Dañado</v>
      </c>
      <c r="H63" s="11">
        <f>+'2'!G10</f>
        <v>0</v>
      </c>
      <c r="I63" s="11" t="str">
        <f>+'2'!H10</f>
        <v>B</v>
      </c>
      <c r="J63" s="11" t="str">
        <f>+'2'!I10</f>
        <v>Cheputul 2, San Juan Cotzal, Quiche</v>
      </c>
      <c r="K63" s="24">
        <f>+'2'!J10</f>
        <v>40688</v>
      </c>
      <c r="L63" s="11">
        <f>+'2'!K10</f>
        <v>0</v>
      </c>
      <c r="M63" s="11">
        <f>+'2'!L10</f>
        <v>2</v>
      </c>
      <c r="N63" s="11">
        <f>+'2'!M10</f>
        <v>459476</v>
      </c>
      <c r="O63" s="11">
        <f>+'2'!N10</f>
        <v>1715184</v>
      </c>
      <c r="P63" s="11">
        <f>+'2'!O10</f>
        <v>0</v>
      </c>
    </row>
    <row r="64" spans="1:16" x14ac:dyDescent="0.25">
      <c r="A64" s="19" t="str">
        <f t="shared" ca="1" si="0"/>
        <v>2!C</v>
      </c>
      <c r="B64" s="11">
        <f>+'2'!A11</f>
        <v>9</v>
      </c>
      <c r="C64" s="11" t="str">
        <f>+'2'!B11</f>
        <v>Cajete</v>
      </c>
      <c r="D64" s="11">
        <f>+'2'!C11</f>
        <v>20</v>
      </c>
      <c r="E64" s="11">
        <f>+'2'!D11</f>
        <v>18</v>
      </c>
      <c r="F64" s="11">
        <f>+'2'!E11</f>
        <v>15</v>
      </c>
      <c r="G64" s="11" t="str">
        <f>+'2'!F11</f>
        <v>Sano</v>
      </c>
      <c r="H64" s="11">
        <f>+'2'!G11</f>
        <v>0</v>
      </c>
      <c r="I64" s="11" t="str">
        <f>+'2'!H11</f>
        <v>B</v>
      </c>
      <c r="J64" s="11" t="str">
        <f>+'2'!I11</f>
        <v>Cheputul 2, San Juan Cotzal, Quiche</v>
      </c>
      <c r="K64" s="24">
        <f>+'2'!J11</f>
        <v>40688</v>
      </c>
      <c r="L64" s="11">
        <f>+'2'!K11</f>
        <v>0</v>
      </c>
      <c r="M64" s="11">
        <f>+'2'!L11</f>
        <v>2</v>
      </c>
      <c r="N64" s="11">
        <f>+'2'!M11</f>
        <v>459476</v>
      </c>
      <c r="O64" s="11">
        <f>+'2'!N11</f>
        <v>1715184</v>
      </c>
      <c r="P64" s="11">
        <f>+'2'!O11</f>
        <v>0</v>
      </c>
    </row>
    <row r="65" spans="1:16" x14ac:dyDescent="0.25">
      <c r="A65" s="19" t="str">
        <f t="shared" ca="1" si="0"/>
        <v>2!C</v>
      </c>
      <c r="B65" s="11">
        <f>+'2'!A12</f>
        <v>10</v>
      </c>
      <c r="C65" s="11" t="str">
        <f>+'2'!B12</f>
        <v>Inga sp.</v>
      </c>
      <c r="D65" s="11">
        <f>+'2'!C12</f>
        <v>12</v>
      </c>
      <c r="E65" s="11">
        <f>+'2'!D12</f>
        <v>12</v>
      </c>
      <c r="F65" s="11">
        <f>+'2'!E12</f>
        <v>9</v>
      </c>
      <c r="G65" s="11" t="str">
        <f>+'2'!F12</f>
        <v>Sano</v>
      </c>
      <c r="H65" s="11">
        <f>+'2'!G12</f>
        <v>0</v>
      </c>
      <c r="I65" s="11" t="str">
        <f>+'2'!H12</f>
        <v>B</v>
      </c>
      <c r="J65" s="11" t="str">
        <f>+'2'!I12</f>
        <v>Cheputul 2, San Juan Cotzal, Quiche</v>
      </c>
      <c r="K65" s="24">
        <f>+'2'!J12</f>
        <v>40688</v>
      </c>
      <c r="L65" s="11">
        <f>+'2'!K12</f>
        <v>0</v>
      </c>
      <c r="M65" s="11">
        <f>+'2'!L12</f>
        <v>2</v>
      </c>
      <c r="N65" s="11">
        <f>+'2'!M12</f>
        <v>459476</v>
      </c>
      <c r="O65" s="11">
        <f>+'2'!N12</f>
        <v>1715184</v>
      </c>
      <c r="P65" s="11">
        <f>+'2'!O12</f>
        <v>0</v>
      </c>
    </row>
    <row r="66" spans="1:16" x14ac:dyDescent="0.25">
      <c r="A66" s="19" t="str">
        <f t="shared" ref="A66:A129" ca="1" si="1">SUBSTITUTE(MID(_xlfn.FORMULATEXT(D66),4,4),"'","")</f>
        <v>2!C</v>
      </c>
      <c r="B66" s="11">
        <f>+'2'!A13</f>
        <v>11</v>
      </c>
      <c r="C66" s="11" t="str">
        <f>+'2'!B13</f>
        <v>Cajete</v>
      </c>
      <c r="D66" s="11">
        <f>+'2'!C13</f>
        <v>32</v>
      </c>
      <c r="E66" s="11">
        <f>+'2'!D13</f>
        <v>24</v>
      </c>
      <c r="F66" s="11">
        <f>+'2'!E13</f>
        <v>20</v>
      </c>
      <c r="G66" s="11" t="str">
        <f>+'2'!F13</f>
        <v>Sano</v>
      </c>
      <c r="H66" s="11">
        <f>+'2'!G13</f>
        <v>0</v>
      </c>
      <c r="I66" s="11" t="str">
        <f>+'2'!H13</f>
        <v>B</v>
      </c>
      <c r="J66" s="11" t="str">
        <f>+'2'!I13</f>
        <v>Cheputul 2, San Juan Cotzal, Quiche</v>
      </c>
      <c r="K66" s="24">
        <f>+'2'!J13</f>
        <v>40688</v>
      </c>
      <c r="L66" s="11">
        <f>+'2'!K13</f>
        <v>0</v>
      </c>
      <c r="M66" s="11">
        <f>+'2'!L13</f>
        <v>2</v>
      </c>
      <c r="N66" s="11">
        <f>+'2'!M13</f>
        <v>459476</v>
      </c>
      <c r="O66" s="11">
        <f>+'2'!N13</f>
        <v>1715184</v>
      </c>
      <c r="P66" s="11">
        <f>+'2'!O13</f>
        <v>0</v>
      </c>
    </row>
    <row r="67" spans="1:16" x14ac:dyDescent="0.25">
      <c r="A67" s="19" t="str">
        <f t="shared" ca="1" si="1"/>
        <v>2!C</v>
      </c>
      <c r="B67" s="11">
        <f>+'2'!A14</f>
        <v>12</v>
      </c>
      <c r="C67" s="11" t="str">
        <f>+'2'!B14</f>
        <v>Cajete</v>
      </c>
      <c r="D67" s="11">
        <f>+'2'!C14</f>
        <v>29</v>
      </c>
      <c r="E67" s="11">
        <f>+'2'!D14</f>
        <v>20</v>
      </c>
      <c r="F67" s="11">
        <f>+'2'!E14</f>
        <v>15</v>
      </c>
      <c r="G67" s="11" t="str">
        <f>+'2'!F14</f>
        <v>Sano</v>
      </c>
      <c r="H67" s="11">
        <f>+'2'!G14</f>
        <v>0</v>
      </c>
      <c r="I67" s="11" t="str">
        <f>+'2'!H14</f>
        <v>B</v>
      </c>
      <c r="J67" s="11" t="str">
        <f>+'2'!I14</f>
        <v>Cheputul 2, San Juan Cotzal, Quiche</v>
      </c>
      <c r="K67" s="24">
        <f>+'2'!J14</f>
        <v>40688</v>
      </c>
      <c r="L67" s="11">
        <f>+'2'!K14</f>
        <v>0</v>
      </c>
      <c r="M67" s="11">
        <f>+'2'!L14</f>
        <v>2</v>
      </c>
      <c r="N67" s="11">
        <f>+'2'!M14</f>
        <v>459476</v>
      </c>
      <c r="O67" s="11">
        <f>+'2'!N14</f>
        <v>1715184</v>
      </c>
      <c r="P67" s="11">
        <f>+'2'!O14</f>
        <v>0</v>
      </c>
    </row>
    <row r="68" spans="1:16" x14ac:dyDescent="0.25">
      <c r="A68" s="19" t="str">
        <f t="shared" ca="1" si="1"/>
        <v>2!C</v>
      </c>
      <c r="B68" s="11">
        <f>+'2'!A15</f>
        <v>13</v>
      </c>
      <c r="C68" s="11" t="str">
        <f>+'2'!B15</f>
        <v>Cajete</v>
      </c>
      <c r="D68" s="11">
        <f>+'2'!C15</f>
        <v>14</v>
      </c>
      <c r="E68" s="11">
        <f>+'2'!D15</f>
        <v>13</v>
      </c>
      <c r="F68" s="11">
        <f>+'2'!E15</f>
        <v>10</v>
      </c>
      <c r="G68" s="11" t="str">
        <f>+'2'!F15</f>
        <v>Dañado</v>
      </c>
      <c r="H68" s="11">
        <f>+'2'!G15</f>
        <v>0</v>
      </c>
      <c r="I68" s="11" t="str">
        <f>+'2'!H15</f>
        <v>B</v>
      </c>
      <c r="J68" s="11" t="str">
        <f>+'2'!I15</f>
        <v>Cheputul 2, San Juan Cotzal, Quiche</v>
      </c>
      <c r="K68" s="24">
        <f>+'2'!J15</f>
        <v>40688</v>
      </c>
      <c r="L68" s="11">
        <f>+'2'!K15</f>
        <v>0</v>
      </c>
      <c r="M68" s="11">
        <f>+'2'!L15</f>
        <v>2</v>
      </c>
      <c r="N68" s="11">
        <f>+'2'!M15</f>
        <v>459476</v>
      </c>
      <c r="O68" s="11">
        <f>+'2'!N15</f>
        <v>1715184</v>
      </c>
      <c r="P68" s="11">
        <f>+'2'!O15</f>
        <v>0</v>
      </c>
    </row>
    <row r="69" spans="1:16" x14ac:dyDescent="0.25">
      <c r="A69" s="19" t="str">
        <f t="shared" ca="1" si="1"/>
        <v>2!C</v>
      </c>
      <c r="B69" s="11">
        <f>+'2'!A16</f>
        <v>14</v>
      </c>
      <c r="C69" s="11" t="str">
        <f>+'2'!B16</f>
        <v>Capulin</v>
      </c>
      <c r="D69" s="11">
        <f>+'2'!C16</f>
        <v>25</v>
      </c>
      <c r="E69" s="11">
        <f>+'2'!D16</f>
        <v>18</v>
      </c>
      <c r="F69" s="11">
        <f>+'2'!E16</f>
        <v>15</v>
      </c>
      <c r="G69" s="11" t="str">
        <f>+'2'!F16</f>
        <v>Sano</v>
      </c>
      <c r="H69" s="11">
        <f>+'2'!G16</f>
        <v>0</v>
      </c>
      <c r="I69" s="11" t="str">
        <f>+'2'!H16</f>
        <v>B</v>
      </c>
      <c r="J69" s="11" t="str">
        <f>+'2'!I16</f>
        <v>Cheputul 2, San Juan Cotzal, Quiche</v>
      </c>
      <c r="K69" s="24">
        <f>+'2'!J16</f>
        <v>40688</v>
      </c>
      <c r="L69" s="11">
        <f>+'2'!K16</f>
        <v>0</v>
      </c>
      <c r="M69" s="11">
        <f>+'2'!L16</f>
        <v>2</v>
      </c>
      <c r="N69" s="11">
        <f>+'2'!M16</f>
        <v>459476</v>
      </c>
      <c r="O69" s="11">
        <f>+'2'!N16</f>
        <v>1715184</v>
      </c>
      <c r="P69" s="11">
        <f>+'2'!O16</f>
        <v>0</v>
      </c>
    </row>
    <row r="70" spans="1:16" x14ac:dyDescent="0.25">
      <c r="A70" s="19" t="str">
        <f t="shared" ca="1" si="1"/>
        <v>2!C</v>
      </c>
      <c r="B70" s="11">
        <f>+'2'!A17</f>
        <v>15</v>
      </c>
      <c r="C70" s="11" t="str">
        <f>+'2'!B17</f>
        <v>Cajete</v>
      </c>
      <c r="D70" s="11">
        <f>+'2'!C17</f>
        <v>23</v>
      </c>
      <c r="E70" s="11">
        <f>+'2'!D17</f>
        <v>17</v>
      </c>
      <c r="F70" s="11">
        <f>+'2'!E17</f>
        <v>13</v>
      </c>
      <c r="G70" s="11" t="str">
        <f>+'2'!F17</f>
        <v>Sano</v>
      </c>
      <c r="H70" s="11">
        <f>+'2'!G17</f>
        <v>0</v>
      </c>
      <c r="I70" s="11" t="str">
        <f>+'2'!H17</f>
        <v>B</v>
      </c>
      <c r="J70" s="11" t="str">
        <f>+'2'!I17</f>
        <v>Cheputul 2, San Juan Cotzal, Quiche</v>
      </c>
      <c r="K70" s="24">
        <f>+'2'!J17</f>
        <v>40688</v>
      </c>
      <c r="L70" s="11">
        <f>+'2'!K17</f>
        <v>0</v>
      </c>
      <c r="M70" s="11">
        <f>+'2'!L17</f>
        <v>2</v>
      </c>
      <c r="N70" s="11">
        <f>+'2'!M17</f>
        <v>459476</v>
      </c>
      <c r="O70" s="11">
        <f>+'2'!N17</f>
        <v>1715184</v>
      </c>
      <c r="P70" s="11">
        <f>+'2'!O17</f>
        <v>0</v>
      </c>
    </row>
    <row r="71" spans="1:16" x14ac:dyDescent="0.25">
      <c r="A71" s="19" t="str">
        <f t="shared" ca="1" si="1"/>
        <v>2!C</v>
      </c>
      <c r="B71" s="11">
        <f>+'2'!A18</f>
        <v>16</v>
      </c>
      <c r="C71" s="11" t="str">
        <f>+'2'!B18</f>
        <v>Palo de leche</v>
      </c>
      <c r="D71" s="11">
        <f>+'2'!C18</f>
        <v>33</v>
      </c>
      <c r="E71" s="11">
        <f>+'2'!D18</f>
        <v>19</v>
      </c>
      <c r="F71" s="11">
        <f>+'2'!E18</f>
        <v>15</v>
      </c>
      <c r="G71" s="11" t="str">
        <f>+'2'!F18</f>
        <v>Sano</v>
      </c>
      <c r="H71" s="11">
        <f>+'2'!G18</f>
        <v>0</v>
      </c>
      <c r="I71" s="11" t="str">
        <f>+'2'!H18</f>
        <v>B</v>
      </c>
      <c r="J71" s="11" t="str">
        <f>+'2'!I18</f>
        <v>Cheputul 2, San Juan Cotzal, Quiche</v>
      </c>
      <c r="K71" s="24">
        <f>+'2'!J18</f>
        <v>40688</v>
      </c>
      <c r="L71" s="11">
        <f>+'2'!K18</f>
        <v>0</v>
      </c>
      <c r="M71" s="11">
        <f>+'2'!L18</f>
        <v>2</v>
      </c>
      <c r="N71" s="11">
        <f>+'2'!M18</f>
        <v>459476</v>
      </c>
      <c r="O71" s="11">
        <f>+'2'!N18</f>
        <v>1715184</v>
      </c>
      <c r="P71" s="11">
        <f>+'2'!O18</f>
        <v>0</v>
      </c>
    </row>
    <row r="72" spans="1:16" x14ac:dyDescent="0.25">
      <c r="A72" s="19" t="str">
        <f t="shared" ca="1" si="1"/>
        <v>2!C</v>
      </c>
      <c r="B72" s="11">
        <f>+'2'!A19</f>
        <v>17</v>
      </c>
      <c r="C72" s="11" t="str">
        <f>+'2'!B19</f>
        <v>Cajete</v>
      </c>
      <c r="D72" s="11">
        <f>+'2'!C19</f>
        <v>18</v>
      </c>
      <c r="E72" s="11">
        <f>+'2'!D19</f>
        <v>13</v>
      </c>
      <c r="F72" s="11">
        <f>+'2'!E19</f>
        <v>10</v>
      </c>
      <c r="G72" s="11" t="str">
        <f>+'2'!F19</f>
        <v>Sano</v>
      </c>
      <c r="H72" s="11">
        <f>+'2'!G19</f>
        <v>0</v>
      </c>
      <c r="I72" s="11" t="str">
        <f>+'2'!H19</f>
        <v>B</v>
      </c>
      <c r="J72" s="11" t="str">
        <f>+'2'!I19</f>
        <v>Cheputul 2, San Juan Cotzal, Quiche</v>
      </c>
      <c r="K72" s="24">
        <f>+'2'!J19</f>
        <v>40688</v>
      </c>
      <c r="L72" s="11">
        <f>+'2'!K19</f>
        <v>0</v>
      </c>
      <c r="M72" s="11">
        <f>+'2'!L19</f>
        <v>2</v>
      </c>
      <c r="N72" s="11">
        <f>+'2'!M19</f>
        <v>459476</v>
      </c>
      <c r="O72" s="11">
        <f>+'2'!N19</f>
        <v>1715184</v>
      </c>
      <c r="P72" s="11">
        <f>+'2'!O19</f>
        <v>0</v>
      </c>
    </row>
    <row r="73" spans="1:16" x14ac:dyDescent="0.25">
      <c r="A73" s="19" t="str">
        <f t="shared" ca="1" si="1"/>
        <v>2!C</v>
      </c>
      <c r="B73" s="11">
        <f>+'2'!A20</f>
        <v>18</v>
      </c>
      <c r="C73" s="11" t="str">
        <f>+'2'!B20</f>
        <v>Cajete</v>
      </c>
      <c r="D73" s="11">
        <f>+'2'!C20</f>
        <v>16</v>
      </c>
      <c r="E73" s="11">
        <f>+'2'!D20</f>
        <v>14</v>
      </c>
      <c r="F73" s="11">
        <f>+'2'!E20</f>
        <v>10</v>
      </c>
      <c r="G73" s="11" t="str">
        <f>+'2'!F20</f>
        <v>Sano</v>
      </c>
      <c r="H73" s="11">
        <f>+'2'!G20</f>
        <v>0</v>
      </c>
      <c r="I73" s="11" t="str">
        <f>+'2'!H20</f>
        <v>B</v>
      </c>
      <c r="J73" s="11" t="str">
        <f>+'2'!I20</f>
        <v>Cheputul 2, San Juan Cotzal, Quiche</v>
      </c>
      <c r="K73" s="24">
        <f>+'2'!J20</f>
        <v>40688</v>
      </c>
      <c r="L73" s="11">
        <f>+'2'!K20</f>
        <v>0</v>
      </c>
      <c r="M73" s="11">
        <f>+'2'!L20</f>
        <v>2</v>
      </c>
      <c r="N73" s="11">
        <f>+'2'!M20</f>
        <v>459476</v>
      </c>
      <c r="O73" s="11">
        <f>+'2'!N20</f>
        <v>1715184</v>
      </c>
      <c r="P73" s="11">
        <f>+'2'!O20</f>
        <v>0</v>
      </c>
    </row>
    <row r="74" spans="1:16" x14ac:dyDescent="0.25">
      <c r="A74" s="19" t="str">
        <f t="shared" ca="1" si="1"/>
        <v>2!C</v>
      </c>
      <c r="B74" s="11">
        <f>+'2'!A21</f>
        <v>19</v>
      </c>
      <c r="C74" s="11" t="str">
        <f>+'2'!B21</f>
        <v>Cajete</v>
      </c>
      <c r="D74" s="11">
        <f>+'2'!C21</f>
        <v>17</v>
      </c>
      <c r="E74" s="11">
        <f>+'2'!D21</f>
        <v>14</v>
      </c>
      <c r="F74" s="11">
        <f>+'2'!E21</f>
        <v>9</v>
      </c>
      <c r="G74" s="11" t="str">
        <f>+'2'!F21</f>
        <v>Sano</v>
      </c>
      <c r="H74" s="11">
        <f>+'2'!G21</f>
        <v>0</v>
      </c>
      <c r="I74" s="11" t="str">
        <f>+'2'!H21</f>
        <v>B</v>
      </c>
      <c r="J74" s="11" t="str">
        <f>+'2'!I21</f>
        <v>Cheputul 2, San Juan Cotzal, Quiche</v>
      </c>
      <c r="K74" s="24">
        <f>+'2'!J21</f>
        <v>40688</v>
      </c>
      <c r="L74" s="11">
        <f>+'2'!K21</f>
        <v>0</v>
      </c>
      <c r="M74" s="11">
        <f>+'2'!L21</f>
        <v>2</v>
      </c>
      <c r="N74" s="11">
        <f>+'2'!M21</f>
        <v>459476</v>
      </c>
      <c r="O74" s="11">
        <f>+'2'!N21</f>
        <v>1715184</v>
      </c>
      <c r="P74" s="11">
        <f>+'2'!O21</f>
        <v>0</v>
      </c>
    </row>
    <row r="75" spans="1:16" x14ac:dyDescent="0.25">
      <c r="A75" s="19" t="str">
        <f t="shared" ca="1" si="1"/>
        <v>3!C</v>
      </c>
      <c r="B75" s="11">
        <f>+'3'!A3</f>
        <v>1</v>
      </c>
      <c r="C75" s="11" t="str">
        <f>+'3'!B3</f>
        <v>Pinus sp</v>
      </c>
      <c r="D75" s="11">
        <f>+'3'!C3</f>
        <v>15</v>
      </c>
      <c r="E75" s="11">
        <f>+'3'!D3</f>
        <v>11</v>
      </c>
      <c r="F75" s="11">
        <f>+'3'!E3</f>
        <v>9</v>
      </c>
      <c r="G75" s="11" t="str">
        <f>+'3'!F3</f>
        <v>Sano</v>
      </c>
      <c r="H75" s="11">
        <f>+'3'!G3</f>
        <v>0</v>
      </c>
      <c r="I75" s="11" t="str">
        <f>+'3'!H3</f>
        <v>B</v>
      </c>
      <c r="J75" s="11" t="str">
        <f>+'3'!I3</f>
        <v>Cheputul 2, San Juan Cotzal, Quiche</v>
      </c>
      <c r="K75" s="24">
        <f>+'3'!J3</f>
        <v>40688</v>
      </c>
      <c r="L75" s="11">
        <f>+'3'!K3</f>
        <v>0</v>
      </c>
      <c r="M75" s="11">
        <f>+'3'!L3</f>
        <v>3</v>
      </c>
      <c r="N75" s="11">
        <f>+'3'!M3</f>
        <v>459364</v>
      </c>
      <c r="O75" s="11">
        <f>+'3'!N3</f>
        <v>1713176</v>
      </c>
      <c r="P75" s="11">
        <f>+'3'!O3</f>
        <v>0</v>
      </c>
    </row>
    <row r="76" spans="1:16" x14ac:dyDescent="0.25">
      <c r="A76" s="19" t="str">
        <f t="shared" ca="1" si="1"/>
        <v>3!C</v>
      </c>
      <c r="B76" s="11">
        <f>+'3'!A4</f>
        <v>2</v>
      </c>
      <c r="C76" s="11" t="str">
        <f>+'3'!B4</f>
        <v>Pinus sp</v>
      </c>
      <c r="D76" s="11">
        <f>+'3'!C4</f>
        <v>18</v>
      </c>
      <c r="E76" s="11">
        <f>+'3'!D4</f>
        <v>12</v>
      </c>
      <c r="F76" s="11">
        <f>+'3'!E4</f>
        <v>9</v>
      </c>
      <c r="G76" s="11" t="str">
        <f>+'3'!F4</f>
        <v>Sano</v>
      </c>
      <c r="H76" s="11">
        <f>+'3'!G4</f>
        <v>0</v>
      </c>
      <c r="I76" s="11" t="str">
        <f>+'3'!H4</f>
        <v>B</v>
      </c>
      <c r="J76" s="11" t="str">
        <f>+'3'!I4</f>
        <v>Cheputul 2, San Juan Cotzal, Quiche</v>
      </c>
      <c r="K76" s="24">
        <f>+'3'!J4</f>
        <v>40688</v>
      </c>
      <c r="L76" s="11">
        <f>+'3'!K4</f>
        <v>0</v>
      </c>
      <c r="M76" s="11">
        <f>+'3'!L4</f>
        <v>3</v>
      </c>
      <c r="N76" s="11">
        <f>+'3'!M4</f>
        <v>459364</v>
      </c>
      <c r="O76" s="11">
        <f>+'3'!N4</f>
        <v>1713176</v>
      </c>
      <c r="P76" s="11">
        <f>+'3'!O4</f>
        <v>0</v>
      </c>
    </row>
    <row r="77" spans="1:16" x14ac:dyDescent="0.25">
      <c r="A77" s="19" t="str">
        <f t="shared" ca="1" si="1"/>
        <v>3!C</v>
      </c>
      <c r="B77" s="11">
        <f>+'3'!A5</f>
        <v>3</v>
      </c>
      <c r="C77" s="11" t="str">
        <f>+'3'!B5</f>
        <v>Pinus sp</v>
      </c>
      <c r="D77" s="11">
        <f>+'3'!C5</f>
        <v>14</v>
      </c>
      <c r="E77" s="11">
        <f>+'3'!D5</f>
        <v>10</v>
      </c>
      <c r="F77" s="11">
        <f>+'3'!E5</f>
        <v>8</v>
      </c>
      <c r="G77" s="11" t="str">
        <f>+'3'!F5</f>
        <v>Sano</v>
      </c>
      <c r="H77" s="11">
        <f>+'3'!G5</f>
        <v>0</v>
      </c>
      <c r="I77" s="11" t="str">
        <f>+'3'!H5</f>
        <v>B</v>
      </c>
      <c r="J77" s="11" t="str">
        <f>+'3'!I5</f>
        <v>Cheputul 2, San Juan Cotzal, Quiche</v>
      </c>
      <c r="K77" s="24">
        <f>+'3'!J5</f>
        <v>40688</v>
      </c>
      <c r="L77" s="11">
        <f>+'3'!K5</f>
        <v>0</v>
      </c>
      <c r="M77" s="11">
        <f>+'3'!L5</f>
        <v>3</v>
      </c>
      <c r="N77" s="11">
        <f>+'3'!M5</f>
        <v>459364</v>
      </c>
      <c r="O77" s="11">
        <f>+'3'!N5</f>
        <v>1713176</v>
      </c>
      <c r="P77" s="11">
        <f>+'3'!O5</f>
        <v>0</v>
      </c>
    </row>
    <row r="78" spans="1:16" x14ac:dyDescent="0.25">
      <c r="A78" s="19" t="str">
        <f t="shared" ca="1" si="1"/>
        <v>3!C</v>
      </c>
      <c r="B78" s="11">
        <f>+'3'!A6</f>
        <v>4</v>
      </c>
      <c r="C78" s="11" t="str">
        <f>+'3'!B6</f>
        <v>Pinus sp</v>
      </c>
      <c r="D78" s="11">
        <f>+'3'!C6</f>
        <v>31</v>
      </c>
      <c r="E78" s="11">
        <f>+'3'!D6</f>
        <v>18</v>
      </c>
      <c r="F78" s="11">
        <f>+'3'!E6</f>
        <v>13</v>
      </c>
      <c r="G78" s="11" t="str">
        <f>+'3'!F6</f>
        <v>Sano</v>
      </c>
      <c r="H78" s="11">
        <f>+'3'!G6</f>
        <v>0</v>
      </c>
      <c r="I78" s="11" t="str">
        <f>+'3'!H6</f>
        <v>B</v>
      </c>
      <c r="J78" s="11" t="str">
        <f>+'3'!I6</f>
        <v>Cheputul 2, San Juan Cotzal, Quiche</v>
      </c>
      <c r="K78" s="24">
        <f>+'3'!J6</f>
        <v>40688</v>
      </c>
      <c r="L78" s="11">
        <f>+'3'!K6</f>
        <v>0</v>
      </c>
      <c r="M78" s="11">
        <f>+'3'!L6</f>
        <v>3</v>
      </c>
      <c r="N78" s="11">
        <f>+'3'!M6</f>
        <v>459364</v>
      </c>
      <c r="O78" s="11">
        <f>+'3'!N6</f>
        <v>1713176</v>
      </c>
      <c r="P78" s="11">
        <f>+'3'!O6</f>
        <v>0</v>
      </c>
    </row>
    <row r="79" spans="1:16" x14ac:dyDescent="0.25">
      <c r="A79" s="19" t="str">
        <f t="shared" ca="1" si="1"/>
        <v>3!C</v>
      </c>
      <c r="B79" s="11">
        <f>+'3'!A7</f>
        <v>5</v>
      </c>
      <c r="C79" s="11" t="str">
        <f>+'3'!B7</f>
        <v>Pinus sp</v>
      </c>
      <c r="D79" s="11">
        <f>+'3'!C7</f>
        <v>30</v>
      </c>
      <c r="E79" s="11">
        <f>+'3'!D7</f>
        <v>15</v>
      </c>
      <c r="F79" s="11">
        <f>+'3'!E7</f>
        <v>13</v>
      </c>
      <c r="G79" s="11" t="str">
        <f>+'3'!F7</f>
        <v>Sano</v>
      </c>
      <c r="H79" s="11">
        <f>+'3'!G7</f>
        <v>0</v>
      </c>
      <c r="I79" s="11" t="str">
        <f>+'3'!H7</f>
        <v>B</v>
      </c>
      <c r="J79" s="11" t="str">
        <f>+'3'!I7</f>
        <v>Cheputul 2, San Juan Cotzal, Quiche</v>
      </c>
      <c r="K79" s="24">
        <f>+'3'!J7</f>
        <v>40688</v>
      </c>
      <c r="L79" s="11">
        <f>+'3'!K7</f>
        <v>0</v>
      </c>
      <c r="M79" s="11">
        <f>+'3'!L7</f>
        <v>3</v>
      </c>
      <c r="N79" s="11">
        <f>+'3'!M7</f>
        <v>459364</v>
      </c>
      <c r="O79" s="11">
        <f>+'3'!N7</f>
        <v>1713176</v>
      </c>
      <c r="P79" s="11">
        <f>+'3'!O7</f>
        <v>0</v>
      </c>
    </row>
    <row r="80" spans="1:16" x14ac:dyDescent="0.25">
      <c r="A80" s="19" t="str">
        <f t="shared" ca="1" si="1"/>
        <v>3!C</v>
      </c>
      <c r="B80" s="11">
        <f>+'3'!A8</f>
        <v>6</v>
      </c>
      <c r="C80" s="11" t="str">
        <f>+'3'!B8</f>
        <v>Pinus sp</v>
      </c>
      <c r="D80" s="11">
        <f>+'3'!C8</f>
        <v>26</v>
      </c>
      <c r="E80" s="11">
        <f>+'3'!D8</f>
        <v>19</v>
      </c>
      <c r="F80" s="11">
        <f>+'3'!E8</f>
        <v>15</v>
      </c>
      <c r="G80" s="11" t="str">
        <f>+'3'!F8</f>
        <v>Sano</v>
      </c>
      <c r="H80" s="11">
        <f>+'3'!G8</f>
        <v>0</v>
      </c>
      <c r="I80" s="11" t="str">
        <f>+'3'!H8</f>
        <v>B</v>
      </c>
      <c r="J80" s="11" t="str">
        <f>+'3'!I8</f>
        <v>Cheputul 2, San Juan Cotzal, Quiche</v>
      </c>
      <c r="K80" s="24">
        <f>+'3'!J8</f>
        <v>40688</v>
      </c>
      <c r="L80" s="11">
        <f>+'3'!K8</f>
        <v>0</v>
      </c>
      <c r="M80" s="11">
        <f>+'3'!L8</f>
        <v>3</v>
      </c>
      <c r="N80" s="11">
        <f>+'3'!M8</f>
        <v>459364</v>
      </c>
      <c r="O80" s="11">
        <f>+'3'!N8</f>
        <v>1713176</v>
      </c>
      <c r="P80" s="11">
        <f>+'3'!O8</f>
        <v>0</v>
      </c>
    </row>
    <row r="81" spans="1:16" x14ac:dyDescent="0.25">
      <c r="A81" s="19" t="str">
        <f t="shared" ca="1" si="1"/>
        <v>3!C</v>
      </c>
      <c r="B81" s="11">
        <f>+'3'!A9</f>
        <v>7</v>
      </c>
      <c r="C81" s="11" t="str">
        <f>+'3'!B9</f>
        <v>Pinus sp</v>
      </c>
      <c r="D81" s="11">
        <f>+'3'!C9</f>
        <v>20</v>
      </c>
      <c r="E81" s="11">
        <f>+'3'!D9</f>
        <v>14</v>
      </c>
      <c r="F81" s="11">
        <f>+'3'!E9</f>
        <v>9</v>
      </c>
      <c r="G81" s="11" t="str">
        <f>+'3'!F9</f>
        <v>Sano</v>
      </c>
      <c r="H81" s="11">
        <f>+'3'!G9</f>
        <v>0</v>
      </c>
      <c r="I81" s="11" t="str">
        <f>+'3'!H9</f>
        <v>B</v>
      </c>
      <c r="J81" s="11" t="str">
        <f>+'3'!I9</f>
        <v>Cheputul 2, San Juan Cotzal, Quiche</v>
      </c>
      <c r="K81" s="24">
        <f>+'3'!J9</f>
        <v>40688</v>
      </c>
      <c r="L81" s="11">
        <f>+'3'!K9</f>
        <v>0</v>
      </c>
      <c r="M81" s="11">
        <f>+'3'!L9</f>
        <v>3</v>
      </c>
      <c r="N81" s="11">
        <f>+'3'!M9</f>
        <v>459364</v>
      </c>
      <c r="O81" s="11">
        <f>+'3'!N9</f>
        <v>1713176</v>
      </c>
      <c r="P81" s="11">
        <f>+'3'!O9</f>
        <v>0</v>
      </c>
    </row>
    <row r="82" spans="1:16" x14ac:dyDescent="0.25">
      <c r="A82" s="19" t="str">
        <f t="shared" ca="1" si="1"/>
        <v>3!C</v>
      </c>
      <c r="B82" s="11">
        <f>+'3'!A10</f>
        <v>8</v>
      </c>
      <c r="C82" s="11" t="str">
        <f>+'3'!B10</f>
        <v>Pinus sp</v>
      </c>
      <c r="D82" s="11">
        <f>+'3'!C10</f>
        <v>26</v>
      </c>
      <c r="E82" s="11">
        <f>+'3'!D10</f>
        <v>19</v>
      </c>
      <c r="F82" s="11">
        <f>+'3'!E10</f>
        <v>15</v>
      </c>
      <c r="G82" s="11" t="str">
        <f>+'3'!F10</f>
        <v>Sano</v>
      </c>
      <c r="H82" s="11">
        <f>+'3'!G10</f>
        <v>0</v>
      </c>
      <c r="I82" s="11" t="str">
        <f>+'3'!H10</f>
        <v>B</v>
      </c>
      <c r="J82" s="11" t="str">
        <f>+'3'!I10</f>
        <v>Cheputul 2, San Juan Cotzal, Quiche</v>
      </c>
      <c r="K82" s="24">
        <f>+'3'!J10</f>
        <v>40688</v>
      </c>
      <c r="L82" s="11">
        <f>+'3'!K10</f>
        <v>0</v>
      </c>
      <c r="M82" s="11">
        <f>+'3'!L10</f>
        <v>3</v>
      </c>
      <c r="N82" s="11">
        <f>+'3'!M10</f>
        <v>459364</v>
      </c>
      <c r="O82" s="11">
        <f>+'3'!N10</f>
        <v>1713176</v>
      </c>
      <c r="P82" s="11">
        <f>+'3'!O10</f>
        <v>0</v>
      </c>
    </row>
    <row r="83" spans="1:16" x14ac:dyDescent="0.25">
      <c r="A83" s="19" t="str">
        <f t="shared" ca="1" si="1"/>
        <v>3!C</v>
      </c>
      <c r="B83" s="11">
        <f>+'3'!A11</f>
        <v>9</v>
      </c>
      <c r="C83" s="11" t="str">
        <f>+'3'!B11</f>
        <v>Pinus sp</v>
      </c>
      <c r="D83" s="11">
        <f>+'3'!C11</f>
        <v>20</v>
      </c>
      <c r="E83" s="11">
        <f>+'3'!D11</f>
        <v>14</v>
      </c>
      <c r="F83" s="11">
        <f>+'3'!E11</f>
        <v>10</v>
      </c>
      <c r="G83" s="11" t="str">
        <f>+'3'!F11</f>
        <v>Sano</v>
      </c>
      <c r="H83" s="11">
        <f>+'3'!G11</f>
        <v>0</v>
      </c>
      <c r="I83" s="11" t="str">
        <f>+'3'!H11</f>
        <v>B</v>
      </c>
      <c r="J83" s="11" t="str">
        <f>+'3'!I11</f>
        <v>Cheputul 2, San Juan Cotzal, Quiche</v>
      </c>
      <c r="K83" s="24">
        <f>+'3'!J11</f>
        <v>40688</v>
      </c>
      <c r="L83" s="11">
        <f>+'3'!K11</f>
        <v>0</v>
      </c>
      <c r="M83" s="11">
        <f>+'3'!L11</f>
        <v>3</v>
      </c>
      <c r="N83" s="11">
        <f>+'3'!M11</f>
        <v>459364</v>
      </c>
      <c r="O83" s="11">
        <f>+'3'!N11</f>
        <v>1713176</v>
      </c>
      <c r="P83" s="11">
        <f>+'3'!O11</f>
        <v>0</v>
      </c>
    </row>
    <row r="84" spans="1:16" x14ac:dyDescent="0.25">
      <c r="A84" s="19" t="str">
        <f t="shared" ca="1" si="1"/>
        <v>3!C</v>
      </c>
      <c r="B84" s="11">
        <f>+'3'!A12</f>
        <v>10</v>
      </c>
      <c r="C84" s="11" t="str">
        <f>+'3'!B12</f>
        <v>Pinus sp</v>
      </c>
      <c r="D84" s="11">
        <f>+'3'!C12</f>
        <v>22</v>
      </c>
      <c r="E84" s="11">
        <f>+'3'!D12</f>
        <v>15</v>
      </c>
      <c r="F84" s="11">
        <f>+'3'!E12</f>
        <v>10</v>
      </c>
      <c r="G84" s="11" t="str">
        <f>+'3'!F12</f>
        <v>Sano</v>
      </c>
      <c r="H84" s="11">
        <f>+'3'!G12</f>
        <v>0</v>
      </c>
      <c r="I84" s="11" t="str">
        <f>+'3'!H12</f>
        <v>B</v>
      </c>
      <c r="J84" s="11" t="str">
        <f>+'3'!I12</f>
        <v>Cheputul 2, San Juan Cotzal, Quiche</v>
      </c>
      <c r="K84" s="24">
        <f>+'3'!J12</f>
        <v>40688</v>
      </c>
      <c r="L84" s="11">
        <f>+'3'!K12</f>
        <v>0</v>
      </c>
      <c r="M84" s="11">
        <f>+'3'!L12</f>
        <v>3</v>
      </c>
      <c r="N84" s="11">
        <f>+'3'!M12</f>
        <v>459364</v>
      </c>
      <c r="O84" s="11">
        <f>+'3'!N12</f>
        <v>1713176</v>
      </c>
      <c r="P84" s="11">
        <f>+'3'!O12</f>
        <v>0</v>
      </c>
    </row>
    <row r="85" spans="1:16" x14ac:dyDescent="0.25">
      <c r="A85" s="19" t="str">
        <f t="shared" ca="1" si="1"/>
        <v>3!C</v>
      </c>
      <c r="B85" s="11">
        <f>+'3'!A13</f>
        <v>11</v>
      </c>
      <c r="C85" s="11" t="str">
        <f>+'3'!B13</f>
        <v>Pinus sp</v>
      </c>
      <c r="D85" s="11">
        <f>+'3'!C13</f>
        <v>22</v>
      </c>
      <c r="E85" s="11">
        <f>+'3'!D13</f>
        <v>15</v>
      </c>
      <c r="F85" s="11">
        <f>+'3'!E13</f>
        <v>11</v>
      </c>
      <c r="G85" s="11" t="str">
        <f>+'3'!F13</f>
        <v>Sano</v>
      </c>
      <c r="H85" s="11">
        <f>+'3'!G13</f>
        <v>0</v>
      </c>
      <c r="I85" s="11" t="str">
        <f>+'3'!H13</f>
        <v>B</v>
      </c>
      <c r="J85" s="11" t="str">
        <f>+'3'!I13</f>
        <v>Cheputul 2, San Juan Cotzal, Quiche</v>
      </c>
      <c r="K85" s="24">
        <f>+'3'!J13</f>
        <v>40688</v>
      </c>
      <c r="L85" s="11">
        <f>+'3'!K13</f>
        <v>0</v>
      </c>
      <c r="M85" s="11">
        <f>+'3'!L13</f>
        <v>3</v>
      </c>
      <c r="N85" s="11">
        <f>+'3'!M13</f>
        <v>459364</v>
      </c>
      <c r="O85" s="11">
        <f>+'3'!N13</f>
        <v>1713176</v>
      </c>
      <c r="P85" s="11">
        <f>+'3'!O13</f>
        <v>0</v>
      </c>
    </row>
    <row r="86" spans="1:16" x14ac:dyDescent="0.25">
      <c r="A86" s="19" t="str">
        <f t="shared" ca="1" si="1"/>
        <v>3!C</v>
      </c>
      <c r="B86" s="11">
        <f>+'3'!A14</f>
        <v>12</v>
      </c>
      <c r="C86" s="11" t="str">
        <f>+'3'!B14</f>
        <v>Pinus sp</v>
      </c>
      <c r="D86" s="11">
        <f>+'3'!C14</f>
        <v>41</v>
      </c>
      <c r="E86" s="11">
        <f>+'3'!D14</f>
        <v>24</v>
      </c>
      <c r="F86" s="11">
        <f>+'3'!E14</f>
        <v>15</v>
      </c>
      <c r="G86" s="11" t="str">
        <f>+'3'!F14</f>
        <v>Dañado</v>
      </c>
      <c r="H86" s="11">
        <f>+'3'!G14</f>
        <v>0</v>
      </c>
      <c r="I86" s="11" t="str">
        <f>+'3'!H14</f>
        <v>B</v>
      </c>
      <c r="J86" s="11" t="str">
        <f>+'3'!I14</f>
        <v>Cheputul 2, San Juan Cotzal, Quiche</v>
      </c>
      <c r="K86" s="24">
        <f>+'3'!J14</f>
        <v>40688</v>
      </c>
      <c r="L86" s="11">
        <f>+'3'!K14</f>
        <v>0</v>
      </c>
      <c r="M86" s="11">
        <f>+'3'!L14</f>
        <v>3</v>
      </c>
      <c r="N86" s="11">
        <f>+'3'!M14</f>
        <v>459364</v>
      </c>
      <c r="O86" s="11">
        <f>+'3'!N14</f>
        <v>1713176</v>
      </c>
      <c r="P86" s="11">
        <f>+'3'!O14</f>
        <v>0</v>
      </c>
    </row>
    <row r="87" spans="1:16" x14ac:dyDescent="0.25">
      <c r="A87" s="19" t="str">
        <f t="shared" ca="1" si="1"/>
        <v>3!C</v>
      </c>
      <c r="B87" s="11">
        <f>+'3'!A15</f>
        <v>13</v>
      </c>
      <c r="C87" s="11" t="str">
        <f>+'3'!B15</f>
        <v>Pinus sp</v>
      </c>
      <c r="D87" s="11">
        <f>+'3'!C15</f>
        <v>36</v>
      </c>
      <c r="E87" s="11">
        <f>+'3'!D15</f>
        <v>20</v>
      </c>
      <c r="F87" s="11">
        <f>+'3'!E15</f>
        <v>13</v>
      </c>
      <c r="G87" s="11" t="str">
        <f>+'3'!F15</f>
        <v>Sano</v>
      </c>
      <c r="H87" s="11">
        <f>+'3'!G15</f>
        <v>0</v>
      </c>
      <c r="I87" s="11" t="str">
        <f>+'3'!H15</f>
        <v>B</v>
      </c>
      <c r="J87" s="11" t="str">
        <f>+'3'!I15</f>
        <v>Cheputul 2, San Juan Cotzal, Quiche</v>
      </c>
      <c r="K87" s="24">
        <f>+'3'!J15</f>
        <v>40688</v>
      </c>
      <c r="L87" s="11">
        <f>+'3'!K15</f>
        <v>0</v>
      </c>
      <c r="M87" s="11">
        <f>+'3'!L15</f>
        <v>3</v>
      </c>
      <c r="N87" s="11">
        <f>+'3'!M15</f>
        <v>459364</v>
      </c>
      <c r="O87" s="11">
        <f>+'3'!N15</f>
        <v>1713176</v>
      </c>
      <c r="P87" s="11">
        <f>+'3'!O15</f>
        <v>0</v>
      </c>
    </row>
    <row r="88" spans="1:16" x14ac:dyDescent="0.25">
      <c r="A88" s="19" t="str">
        <f t="shared" ca="1" si="1"/>
        <v>3!C</v>
      </c>
      <c r="B88" s="11">
        <f>+'3'!A16</f>
        <v>14</v>
      </c>
      <c r="C88" s="11" t="str">
        <f>+'3'!B16</f>
        <v>Pinus sp</v>
      </c>
      <c r="D88" s="11">
        <f>+'3'!C16</f>
        <v>24</v>
      </c>
      <c r="E88" s="11">
        <f>+'3'!D16</f>
        <v>15</v>
      </c>
      <c r="F88" s="11">
        <f>+'3'!E16</f>
        <v>10</v>
      </c>
      <c r="G88" s="11" t="str">
        <f>+'3'!F16</f>
        <v>Dañado</v>
      </c>
      <c r="H88" s="11">
        <f>+'3'!G16</f>
        <v>0</v>
      </c>
      <c r="I88" s="11" t="str">
        <f>+'3'!H16</f>
        <v>B</v>
      </c>
      <c r="J88" s="11" t="str">
        <f>+'3'!I16</f>
        <v>Cheputul 2, San Juan Cotzal, Quiche</v>
      </c>
      <c r="K88" s="24">
        <f>+'3'!J16</f>
        <v>40688</v>
      </c>
      <c r="L88" s="11">
        <f>+'3'!K16</f>
        <v>0</v>
      </c>
      <c r="M88" s="11">
        <f>+'3'!L16</f>
        <v>3</v>
      </c>
      <c r="N88" s="11">
        <f>+'3'!M16</f>
        <v>459364</v>
      </c>
      <c r="O88" s="11">
        <f>+'3'!N16</f>
        <v>1713176</v>
      </c>
      <c r="P88" s="11">
        <f>+'3'!O16</f>
        <v>0</v>
      </c>
    </row>
    <row r="89" spans="1:16" x14ac:dyDescent="0.25">
      <c r="A89" s="19" t="str">
        <f t="shared" ca="1" si="1"/>
        <v>3!C</v>
      </c>
      <c r="B89" s="11">
        <f>+'3'!A17</f>
        <v>15</v>
      </c>
      <c r="C89" s="11" t="str">
        <f>+'3'!B17</f>
        <v>Pinus sp</v>
      </c>
      <c r="D89" s="11">
        <f>+'3'!C17</f>
        <v>65</v>
      </c>
      <c r="E89" s="11">
        <f>+'3'!D17</f>
        <v>30</v>
      </c>
      <c r="F89" s="11">
        <f>+'3'!E17</f>
        <v>25</v>
      </c>
      <c r="G89" s="11" t="str">
        <f>+'3'!F17</f>
        <v>Sano</v>
      </c>
      <c r="H89" s="11">
        <f>+'3'!G17</f>
        <v>0</v>
      </c>
      <c r="I89" s="11" t="str">
        <f>+'3'!H17</f>
        <v>B</v>
      </c>
      <c r="J89" s="11" t="str">
        <f>+'3'!I17</f>
        <v>Cheputul 2, San Juan Cotzal, Quiche</v>
      </c>
      <c r="K89" s="24">
        <f>+'3'!J17</f>
        <v>40688</v>
      </c>
      <c r="L89" s="11">
        <f>+'3'!K17</f>
        <v>0</v>
      </c>
      <c r="M89" s="11">
        <f>+'3'!L17</f>
        <v>3</v>
      </c>
      <c r="N89" s="11">
        <f>+'3'!M17</f>
        <v>459364</v>
      </c>
      <c r="O89" s="11">
        <f>+'3'!N17</f>
        <v>1713176</v>
      </c>
      <c r="P89" s="11">
        <f>+'3'!O17</f>
        <v>0</v>
      </c>
    </row>
    <row r="90" spans="1:16" hidden="1" x14ac:dyDescent="0.25">
      <c r="A90" s="19" t="str">
        <f t="shared" ca="1" si="1"/>
        <v>5!C</v>
      </c>
      <c r="B90" s="11">
        <f>+'5'!A3</f>
        <v>1</v>
      </c>
      <c r="C90" s="11" t="str">
        <f>+'5'!B3</f>
        <v>Pinus sp</v>
      </c>
      <c r="D90" s="11">
        <f>+'5'!C3</f>
        <v>50</v>
      </c>
      <c r="E90" s="11">
        <f>+'5'!D3</f>
        <v>30</v>
      </c>
      <c r="F90" s="11">
        <f>+'5'!E3</f>
        <v>25</v>
      </c>
      <c r="G90" s="11" t="str">
        <f>+'5'!F3</f>
        <v>Sano</v>
      </c>
      <c r="H90" s="11">
        <f>+'5'!G3</f>
        <v>0</v>
      </c>
      <c r="I90" s="11" t="str">
        <f>+'5'!H3</f>
        <v>B</v>
      </c>
      <c r="J90" s="11" t="str">
        <f>+'5'!I3</f>
        <v>Cheputul 2, San Juan Cotzal, Quiche</v>
      </c>
      <c r="K90" s="24">
        <f>+'5'!J3</f>
        <v>40688</v>
      </c>
      <c r="L90" s="11">
        <f>+'5'!K3</f>
        <v>0</v>
      </c>
      <c r="M90" s="11">
        <f>+'5'!L3</f>
        <v>5</v>
      </c>
      <c r="N90" s="11">
        <f>+'5'!M3</f>
        <v>0</v>
      </c>
      <c r="O90" s="11">
        <f>+'5'!N3</f>
        <v>0</v>
      </c>
      <c r="P90" s="11">
        <f>+'5'!O3</f>
        <v>0</v>
      </c>
    </row>
    <row r="91" spans="1:16" hidden="1" x14ac:dyDescent="0.25">
      <c r="A91" s="19" t="str">
        <f t="shared" ca="1" si="1"/>
        <v>5!C</v>
      </c>
      <c r="B91" s="11">
        <f>+'5'!A4</f>
        <v>2</v>
      </c>
      <c r="C91" s="11" t="str">
        <f>+'5'!B4</f>
        <v>Pinus sp</v>
      </c>
      <c r="D91" s="11">
        <f>+'5'!C4</f>
        <v>26</v>
      </c>
      <c r="E91" s="11">
        <f>+'5'!D4</f>
        <v>14</v>
      </c>
      <c r="F91" s="11">
        <f>+'5'!E4</f>
        <v>10</v>
      </c>
      <c r="G91" s="11" t="str">
        <f>+'5'!F4</f>
        <v>Sano</v>
      </c>
      <c r="H91" s="11">
        <f>+'5'!G4</f>
        <v>0</v>
      </c>
      <c r="I91" s="11" t="str">
        <f>+'5'!H4</f>
        <v>B</v>
      </c>
      <c r="J91" s="11" t="str">
        <f>+'5'!I4</f>
        <v>Cheputul 2, San Juan Cotzal, Quiche</v>
      </c>
      <c r="K91" s="24">
        <f>+'5'!J4</f>
        <v>40688</v>
      </c>
      <c r="L91" s="11">
        <f>+'5'!K4</f>
        <v>0</v>
      </c>
      <c r="M91" s="11">
        <f>+'5'!L4</f>
        <v>5</v>
      </c>
      <c r="N91" s="11">
        <f>+'5'!M4</f>
        <v>0</v>
      </c>
      <c r="O91" s="11">
        <f>+'5'!N4</f>
        <v>0</v>
      </c>
      <c r="P91" s="11">
        <f>+'5'!O4</f>
        <v>0</v>
      </c>
    </row>
    <row r="92" spans="1:16" hidden="1" x14ac:dyDescent="0.25">
      <c r="A92" s="19" t="str">
        <f t="shared" ca="1" si="1"/>
        <v>5!C</v>
      </c>
      <c r="B92" s="11">
        <f>+'5'!A5</f>
        <v>3</v>
      </c>
      <c r="C92" s="11" t="str">
        <f>+'5'!B5</f>
        <v>Pinus sp</v>
      </c>
      <c r="D92" s="11">
        <f>+'5'!C5</f>
        <v>20</v>
      </c>
      <c r="E92" s="11">
        <f>+'5'!D5</f>
        <v>10</v>
      </c>
      <c r="F92" s="11">
        <f>+'5'!E5</f>
        <v>9</v>
      </c>
      <c r="G92" s="11" t="str">
        <f>+'5'!F5</f>
        <v>Sano</v>
      </c>
      <c r="H92" s="11">
        <f>+'5'!G5</f>
        <v>0</v>
      </c>
      <c r="I92" s="11" t="str">
        <f>+'5'!H5</f>
        <v>B</v>
      </c>
      <c r="J92" s="11" t="str">
        <f>+'5'!I5</f>
        <v>Cheputul 2, San Juan Cotzal, Quiche</v>
      </c>
      <c r="K92" s="24">
        <f>+'5'!J5</f>
        <v>40688</v>
      </c>
      <c r="L92" s="11">
        <f>+'5'!K5</f>
        <v>0</v>
      </c>
      <c r="M92" s="11">
        <f>+'5'!L5</f>
        <v>5</v>
      </c>
      <c r="N92" s="11">
        <f>+'5'!M5</f>
        <v>0</v>
      </c>
      <c r="O92" s="11">
        <f>+'5'!N5</f>
        <v>0</v>
      </c>
      <c r="P92" s="11">
        <f>+'5'!O5</f>
        <v>0</v>
      </c>
    </row>
    <row r="93" spans="1:16" hidden="1" x14ac:dyDescent="0.25">
      <c r="A93" s="19" t="str">
        <f t="shared" ca="1" si="1"/>
        <v>5!C</v>
      </c>
      <c r="B93" s="11">
        <f>+'5'!A6</f>
        <v>4</v>
      </c>
      <c r="C93" s="11" t="str">
        <f>+'5'!B6</f>
        <v>Liquidambar</v>
      </c>
      <c r="D93" s="11">
        <f>+'5'!C6</f>
        <v>40</v>
      </c>
      <c r="E93" s="11">
        <f>+'5'!D6</f>
        <v>25</v>
      </c>
      <c r="F93" s="11">
        <f>+'5'!E6</f>
        <v>20</v>
      </c>
      <c r="G93" s="11" t="str">
        <f>+'5'!F6</f>
        <v>Sano</v>
      </c>
      <c r="H93" s="11">
        <f>+'5'!G6</f>
        <v>0</v>
      </c>
      <c r="I93" s="11" t="str">
        <f>+'5'!H6</f>
        <v>B</v>
      </c>
      <c r="J93" s="11" t="str">
        <f>+'5'!I6</f>
        <v>Cheputul 2, San Juan Cotzal, Quiche</v>
      </c>
      <c r="K93" s="24">
        <f>+'5'!J6</f>
        <v>40688</v>
      </c>
      <c r="L93" s="11">
        <f>+'5'!K6</f>
        <v>0</v>
      </c>
      <c r="M93" s="11">
        <f>+'5'!L6</f>
        <v>5</v>
      </c>
      <c r="N93" s="11">
        <f>+'5'!M6</f>
        <v>0</v>
      </c>
      <c r="O93" s="11">
        <f>+'5'!N6</f>
        <v>0</v>
      </c>
      <c r="P93" s="11">
        <f>+'5'!O6</f>
        <v>0</v>
      </c>
    </row>
    <row r="94" spans="1:16" hidden="1" x14ac:dyDescent="0.25">
      <c r="A94" s="19" t="str">
        <f t="shared" ca="1" si="1"/>
        <v>5!C</v>
      </c>
      <c r="B94" s="11">
        <f>+'5'!A7</f>
        <v>5</v>
      </c>
      <c r="C94" s="11" t="str">
        <f>+'5'!B7</f>
        <v>Liquidambar</v>
      </c>
      <c r="D94" s="11">
        <f>+'5'!C7</f>
        <v>60</v>
      </c>
      <c r="E94" s="11">
        <f>+'5'!D7</f>
        <v>30</v>
      </c>
      <c r="F94" s="11">
        <f>+'5'!E7</f>
        <v>25</v>
      </c>
      <c r="G94" s="11" t="str">
        <f>+'5'!F7</f>
        <v>Sano</v>
      </c>
      <c r="H94" s="11">
        <f>+'5'!G7</f>
        <v>0</v>
      </c>
      <c r="I94" s="11" t="str">
        <f>+'5'!H7</f>
        <v>B</v>
      </c>
      <c r="J94" s="11" t="str">
        <f>+'5'!I7</f>
        <v>Cheputul 2, San Juan Cotzal, Quiche</v>
      </c>
      <c r="K94" s="24">
        <f>+'5'!J7</f>
        <v>40688</v>
      </c>
      <c r="L94" s="11">
        <f>+'5'!K7</f>
        <v>0</v>
      </c>
      <c r="M94" s="11">
        <f>+'5'!L7</f>
        <v>5</v>
      </c>
      <c r="N94" s="11">
        <f>+'5'!M7</f>
        <v>0</v>
      </c>
      <c r="O94" s="11">
        <f>+'5'!N7</f>
        <v>0</v>
      </c>
      <c r="P94" s="11">
        <f>+'5'!O7</f>
        <v>0</v>
      </c>
    </row>
    <row r="95" spans="1:16" hidden="1" x14ac:dyDescent="0.25">
      <c r="A95" s="19" t="str">
        <f t="shared" ca="1" si="1"/>
        <v>5!C</v>
      </c>
      <c r="B95" s="11">
        <f>+'5'!A8</f>
        <v>6</v>
      </c>
      <c r="C95" s="11" t="str">
        <f>+'5'!B8</f>
        <v>Liquidambar</v>
      </c>
      <c r="D95" s="11">
        <f>+'5'!C8</f>
        <v>22</v>
      </c>
      <c r="E95" s="11">
        <f>+'5'!D8</f>
        <v>10</v>
      </c>
      <c r="F95" s="11">
        <f>+'5'!E8</f>
        <v>9</v>
      </c>
      <c r="G95" s="11" t="str">
        <f>+'5'!F8</f>
        <v>Sano</v>
      </c>
      <c r="H95" s="11">
        <f>+'5'!G8</f>
        <v>0</v>
      </c>
      <c r="I95" s="11" t="str">
        <f>+'5'!H8</f>
        <v>B</v>
      </c>
      <c r="J95" s="11" t="str">
        <f>+'5'!I8</f>
        <v>Cheputul 2, San Juan Cotzal, Quiche</v>
      </c>
      <c r="K95" s="24">
        <f>+'5'!J8</f>
        <v>40688</v>
      </c>
      <c r="L95" s="11">
        <f>+'5'!K8</f>
        <v>0</v>
      </c>
      <c r="M95" s="11">
        <f>+'5'!L8</f>
        <v>5</v>
      </c>
      <c r="N95" s="11">
        <f>+'5'!M8</f>
        <v>0</v>
      </c>
      <c r="O95" s="11">
        <f>+'5'!N8</f>
        <v>0</v>
      </c>
      <c r="P95" s="11">
        <f>+'5'!O8</f>
        <v>0</v>
      </c>
    </row>
    <row r="96" spans="1:16" hidden="1" x14ac:dyDescent="0.25">
      <c r="A96" s="19" t="str">
        <f t="shared" ca="1" si="1"/>
        <v>5!C</v>
      </c>
      <c r="B96" s="11">
        <f>+'5'!A9</f>
        <v>7</v>
      </c>
      <c r="C96" s="11" t="str">
        <f>+'5'!B9</f>
        <v>Pinus sp</v>
      </c>
      <c r="D96" s="11">
        <f>+'5'!C9</f>
        <v>46</v>
      </c>
      <c r="E96" s="11">
        <f>+'5'!D9</f>
        <v>28</v>
      </c>
      <c r="F96" s="11">
        <f>+'5'!E9</f>
        <v>25</v>
      </c>
      <c r="G96" s="11" t="str">
        <f>+'5'!F9</f>
        <v>Sano</v>
      </c>
      <c r="H96" s="11">
        <f>+'5'!G9</f>
        <v>0</v>
      </c>
      <c r="I96" s="11" t="str">
        <f>+'5'!H9</f>
        <v>B</v>
      </c>
      <c r="J96" s="11" t="str">
        <f>+'5'!I9</f>
        <v>Cheputul 2, San Juan Cotzal, Quiche</v>
      </c>
      <c r="K96" s="24">
        <f>+'5'!J9</f>
        <v>40688</v>
      </c>
      <c r="L96" s="11">
        <f>+'5'!K9</f>
        <v>0</v>
      </c>
      <c r="M96" s="11">
        <f>+'5'!L9</f>
        <v>5</v>
      </c>
      <c r="N96" s="11">
        <f>+'5'!M9</f>
        <v>0</v>
      </c>
      <c r="O96" s="11">
        <f>+'5'!N9</f>
        <v>0</v>
      </c>
      <c r="P96" s="11">
        <f>+'5'!O9</f>
        <v>0</v>
      </c>
    </row>
    <row r="97" spans="1:16" hidden="1" x14ac:dyDescent="0.25">
      <c r="A97" s="19" t="str">
        <f t="shared" ca="1" si="1"/>
        <v>5!C</v>
      </c>
      <c r="B97" s="11">
        <f>+'5'!A10</f>
        <v>8</v>
      </c>
      <c r="C97" s="11" t="str">
        <f>+'5'!B10</f>
        <v>Pinus sp</v>
      </c>
      <c r="D97" s="11">
        <f>+'5'!C10</f>
        <v>25</v>
      </c>
      <c r="E97" s="11">
        <f>+'5'!D10</f>
        <v>15</v>
      </c>
      <c r="F97" s="11">
        <f>+'5'!E10</f>
        <v>12</v>
      </c>
      <c r="G97" s="11" t="str">
        <f>+'5'!F10</f>
        <v>Sano</v>
      </c>
      <c r="H97" s="11">
        <f>+'5'!G10</f>
        <v>0</v>
      </c>
      <c r="I97" s="11" t="str">
        <f>+'5'!H10</f>
        <v>B</v>
      </c>
      <c r="J97" s="11" t="str">
        <f>+'5'!I10</f>
        <v>Cheputul 2, San Juan Cotzal, Quiche</v>
      </c>
      <c r="K97" s="24">
        <f>+'5'!J10</f>
        <v>40688</v>
      </c>
      <c r="L97" s="11">
        <f>+'5'!K10</f>
        <v>0</v>
      </c>
      <c r="M97" s="11">
        <f>+'5'!L10</f>
        <v>5</v>
      </c>
      <c r="N97" s="11">
        <f>+'5'!M10</f>
        <v>0</v>
      </c>
      <c r="O97" s="11">
        <f>+'5'!N10</f>
        <v>0</v>
      </c>
      <c r="P97" s="11">
        <f>+'5'!O10</f>
        <v>0</v>
      </c>
    </row>
    <row r="98" spans="1:16" hidden="1" x14ac:dyDescent="0.25">
      <c r="A98" s="19" t="str">
        <f t="shared" ca="1" si="1"/>
        <v>5!C</v>
      </c>
      <c r="B98" s="11">
        <f>+'5'!A11</f>
        <v>9</v>
      </c>
      <c r="C98" s="11" t="str">
        <f>+'5'!B11</f>
        <v>Liquidambar</v>
      </c>
      <c r="D98" s="11">
        <f>+'5'!C11</f>
        <v>11</v>
      </c>
      <c r="E98" s="11">
        <f>+'5'!D11</f>
        <v>8</v>
      </c>
      <c r="F98" s="11">
        <f>+'5'!E11</f>
        <v>5</v>
      </c>
      <c r="G98" s="11" t="str">
        <f>+'5'!F11</f>
        <v>Sano</v>
      </c>
      <c r="H98" s="11">
        <f>+'5'!G11</f>
        <v>0</v>
      </c>
      <c r="I98" s="11" t="str">
        <f>+'5'!H11</f>
        <v>B</v>
      </c>
      <c r="J98" s="11" t="str">
        <f>+'5'!I11</f>
        <v>Cheputul 2, San Juan Cotzal, Quiche</v>
      </c>
      <c r="K98" s="24">
        <f>+'5'!J11</f>
        <v>40688</v>
      </c>
      <c r="L98" s="11">
        <f>+'5'!K11</f>
        <v>0</v>
      </c>
      <c r="M98" s="11">
        <f>+'5'!L11</f>
        <v>5</v>
      </c>
      <c r="N98" s="11">
        <f>+'5'!M11</f>
        <v>0</v>
      </c>
      <c r="O98" s="11">
        <f>+'5'!N11</f>
        <v>0</v>
      </c>
      <c r="P98" s="11">
        <f>+'5'!O11</f>
        <v>0</v>
      </c>
    </row>
    <row r="99" spans="1:16" hidden="1" x14ac:dyDescent="0.25">
      <c r="A99" s="19" t="str">
        <f t="shared" ca="1" si="1"/>
        <v>5!C</v>
      </c>
      <c r="B99" s="11">
        <f>+'5'!A12</f>
        <v>10</v>
      </c>
      <c r="C99" s="11" t="str">
        <f>+'5'!B12</f>
        <v>Pinus sp</v>
      </c>
      <c r="D99" s="11">
        <f>+'5'!C12</f>
        <v>39.4</v>
      </c>
      <c r="E99" s="11">
        <f>+'5'!D12</f>
        <v>25</v>
      </c>
      <c r="F99" s="11">
        <f>+'5'!E12</f>
        <v>20</v>
      </c>
      <c r="G99" s="11" t="str">
        <f>+'5'!F12</f>
        <v>Sano</v>
      </c>
      <c r="H99" s="11">
        <f>+'5'!G12</f>
        <v>0</v>
      </c>
      <c r="I99" s="11" t="str">
        <f>+'5'!H12</f>
        <v>B</v>
      </c>
      <c r="J99" s="11" t="str">
        <f>+'5'!I12</f>
        <v>Cheputul 2, San Juan Cotzal, Quiche</v>
      </c>
      <c r="K99" s="24">
        <f>+'5'!J12</f>
        <v>40688</v>
      </c>
      <c r="L99" s="11">
        <f>+'5'!K12</f>
        <v>0</v>
      </c>
      <c r="M99" s="11">
        <f>+'5'!L12</f>
        <v>5</v>
      </c>
      <c r="N99" s="11">
        <f>+'5'!M12</f>
        <v>0</v>
      </c>
      <c r="O99" s="11">
        <f>+'5'!N12</f>
        <v>0</v>
      </c>
      <c r="P99" s="11">
        <f>+'5'!O12</f>
        <v>0</v>
      </c>
    </row>
    <row r="100" spans="1:16" hidden="1" x14ac:dyDescent="0.25">
      <c r="A100" s="19" t="str">
        <f t="shared" ca="1" si="1"/>
        <v>5!C</v>
      </c>
      <c r="B100" s="11">
        <f>+'5'!A13</f>
        <v>11</v>
      </c>
      <c r="C100" s="11" t="str">
        <f>+'5'!B13</f>
        <v>Liquidambar</v>
      </c>
      <c r="D100" s="11">
        <f>+'5'!C13</f>
        <v>35</v>
      </c>
      <c r="E100" s="11">
        <f>+'5'!D13</f>
        <v>20</v>
      </c>
      <c r="F100" s="11">
        <f>+'5'!E13</f>
        <v>15</v>
      </c>
      <c r="G100" s="11" t="str">
        <f>+'5'!F13</f>
        <v>Sano</v>
      </c>
      <c r="H100" s="11">
        <f>+'5'!G13</f>
        <v>0</v>
      </c>
      <c r="I100" s="11" t="str">
        <f>+'5'!H13</f>
        <v>B</v>
      </c>
      <c r="J100" s="11" t="str">
        <f>+'5'!I13</f>
        <v>Cheputul 2, San Juan Cotzal, Quiche</v>
      </c>
      <c r="K100" s="24">
        <f>+'5'!J13</f>
        <v>40688</v>
      </c>
      <c r="L100" s="11">
        <f>+'5'!K13</f>
        <v>0</v>
      </c>
      <c r="M100" s="11">
        <f>+'5'!L13</f>
        <v>5</v>
      </c>
      <c r="N100" s="11">
        <f>+'5'!M13</f>
        <v>0</v>
      </c>
      <c r="O100" s="11">
        <f>+'5'!N13</f>
        <v>0</v>
      </c>
      <c r="P100" s="11">
        <f>+'5'!O13</f>
        <v>0</v>
      </c>
    </row>
    <row r="101" spans="1:16" hidden="1" x14ac:dyDescent="0.25">
      <c r="A101" s="19" t="str">
        <f t="shared" ca="1" si="1"/>
        <v>5!C</v>
      </c>
      <c r="B101" s="11">
        <f>+'5'!A14</f>
        <v>12</v>
      </c>
      <c r="C101" s="11" t="str">
        <f>+'5'!B14</f>
        <v>Liquidambar</v>
      </c>
      <c r="D101" s="11">
        <f>+'5'!C14</f>
        <v>16</v>
      </c>
      <c r="E101" s="11">
        <f>+'5'!D14</f>
        <v>10</v>
      </c>
      <c r="F101" s="11">
        <f>+'5'!E14</f>
        <v>8</v>
      </c>
      <c r="G101" s="11" t="str">
        <f>+'5'!F14</f>
        <v>Sano</v>
      </c>
      <c r="H101" s="11">
        <f>+'5'!G14</f>
        <v>0</v>
      </c>
      <c r="I101" s="11" t="str">
        <f>+'5'!H14</f>
        <v>B</v>
      </c>
      <c r="J101" s="11" t="str">
        <f>+'5'!I14</f>
        <v>Cheputul 2, San Juan Cotzal, Quiche</v>
      </c>
      <c r="K101" s="24">
        <f>+'5'!J14</f>
        <v>40688</v>
      </c>
      <c r="L101" s="11">
        <f>+'5'!K14</f>
        <v>0</v>
      </c>
      <c r="M101" s="11">
        <f>+'5'!L14</f>
        <v>5</v>
      </c>
      <c r="N101" s="11">
        <f>+'5'!M14</f>
        <v>0</v>
      </c>
      <c r="O101" s="11">
        <f>+'5'!N14</f>
        <v>0</v>
      </c>
      <c r="P101" s="11">
        <f>+'5'!O14</f>
        <v>0</v>
      </c>
    </row>
    <row r="102" spans="1:16" x14ac:dyDescent="0.25">
      <c r="A102" s="19" t="str">
        <f t="shared" ca="1" si="1"/>
        <v>6!C</v>
      </c>
      <c r="B102" s="11">
        <f>+'6'!A3</f>
        <v>1</v>
      </c>
      <c r="C102" s="11" t="str">
        <f>+'6'!B3</f>
        <v>Liquidambar</v>
      </c>
      <c r="D102" s="11">
        <f>+'6'!C3</f>
        <v>26</v>
      </c>
      <c r="E102" s="11">
        <f>+'6'!D3</f>
        <v>16</v>
      </c>
      <c r="F102" s="11">
        <f>+'6'!E3</f>
        <v>15</v>
      </c>
      <c r="G102" s="11" t="str">
        <f>+'6'!F3</f>
        <v>Sano</v>
      </c>
      <c r="H102" s="11">
        <f>+'6'!G3</f>
        <v>0</v>
      </c>
      <c r="I102" s="11" t="str">
        <f>+'6'!H3</f>
        <v>B</v>
      </c>
      <c r="J102" s="11" t="str">
        <f>+'6'!I3</f>
        <v>Cheputul 2, San Juan Cotzal, Quiche</v>
      </c>
      <c r="K102" s="24">
        <f>+'6'!J3</f>
        <v>40688</v>
      </c>
      <c r="L102" s="11">
        <f>+'6'!K3</f>
        <v>0</v>
      </c>
      <c r="M102" s="11">
        <f>+'6'!L3</f>
        <v>6</v>
      </c>
      <c r="N102" s="11">
        <f>+'6'!M3</f>
        <v>458927</v>
      </c>
      <c r="O102" s="11">
        <f>+'6'!N3</f>
        <v>1712967</v>
      </c>
      <c r="P102" s="11">
        <f>+'6'!O3</f>
        <v>0</v>
      </c>
    </row>
    <row r="103" spans="1:16" x14ac:dyDescent="0.25">
      <c r="A103" s="19" t="str">
        <f t="shared" ca="1" si="1"/>
        <v>6!C</v>
      </c>
      <c r="B103" s="11">
        <f>+'6'!A4</f>
        <v>2</v>
      </c>
      <c r="C103" s="11" t="str">
        <f>+'6'!B4</f>
        <v>Liquidambar</v>
      </c>
      <c r="D103" s="11">
        <f>+'6'!C4</f>
        <v>28</v>
      </c>
      <c r="E103" s="11">
        <f>+'6'!D4</f>
        <v>17</v>
      </c>
      <c r="F103" s="11">
        <f>+'6'!E4</f>
        <v>12</v>
      </c>
      <c r="G103" s="11" t="str">
        <f>+'6'!F4</f>
        <v>Sano</v>
      </c>
      <c r="H103" s="11">
        <f>+'6'!G4</f>
        <v>0</v>
      </c>
      <c r="I103" s="11" t="str">
        <f>+'6'!H4</f>
        <v>B</v>
      </c>
      <c r="J103" s="11" t="str">
        <f>+'6'!I4</f>
        <v>Cheputul 2, San Juan Cotzal, Quiche</v>
      </c>
      <c r="K103" s="24">
        <f>+'6'!J4</f>
        <v>40688</v>
      </c>
      <c r="L103" s="11">
        <f>+'6'!K4</f>
        <v>0</v>
      </c>
      <c r="M103" s="11">
        <f>+'6'!L4</f>
        <v>6</v>
      </c>
      <c r="N103" s="11">
        <f>+'6'!M4</f>
        <v>458927</v>
      </c>
      <c r="O103" s="11">
        <f>+'6'!N4</f>
        <v>1712967</v>
      </c>
      <c r="P103" s="11">
        <f>+'6'!O4</f>
        <v>0</v>
      </c>
    </row>
    <row r="104" spans="1:16" x14ac:dyDescent="0.25">
      <c r="A104" s="19" t="str">
        <f t="shared" ca="1" si="1"/>
        <v>6!C</v>
      </c>
      <c r="B104" s="11">
        <f>+'6'!A5</f>
        <v>3</v>
      </c>
      <c r="C104" s="11" t="str">
        <f>+'6'!B5</f>
        <v>Liquidambar</v>
      </c>
      <c r="D104" s="11">
        <f>+'6'!C5</f>
        <v>18</v>
      </c>
      <c r="E104" s="11">
        <f>+'6'!D5</f>
        <v>10</v>
      </c>
      <c r="F104" s="11">
        <f>+'6'!E5</f>
        <v>8</v>
      </c>
      <c r="G104" s="11" t="str">
        <f>+'6'!F5</f>
        <v>Sano</v>
      </c>
      <c r="H104" s="11">
        <f>+'6'!G5</f>
        <v>0</v>
      </c>
      <c r="I104" s="11" t="str">
        <f>+'6'!H5</f>
        <v>B</v>
      </c>
      <c r="J104" s="11" t="str">
        <f>+'6'!I5</f>
        <v>Cheputul 2, San Juan Cotzal, Quiche</v>
      </c>
      <c r="K104" s="24">
        <f>+'6'!J5</f>
        <v>40688</v>
      </c>
      <c r="L104" s="11">
        <f>+'6'!K5</f>
        <v>0</v>
      </c>
      <c r="M104" s="11">
        <f>+'6'!L5</f>
        <v>6</v>
      </c>
      <c r="N104" s="11">
        <f>+'6'!M5</f>
        <v>458927</v>
      </c>
      <c r="O104" s="11">
        <f>+'6'!N5</f>
        <v>1712967</v>
      </c>
      <c r="P104" s="11">
        <f>+'6'!O5</f>
        <v>0</v>
      </c>
    </row>
    <row r="105" spans="1:16" x14ac:dyDescent="0.25">
      <c r="A105" s="19" t="str">
        <f t="shared" ca="1" si="1"/>
        <v>6!C</v>
      </c>
      <c r="B105" s="11">
        <f>+'6'!A6</f>
        <v>4</v>
      </c>
      <c r="C105" s="11" t="str">
        <f>+'6'!B6</f>
        <v>Liquidambar</v>
      </c>
      <c r="D105" s="11">
        <f>+'6'!C6</f>
        <v>22</v>
      </c>
      <c r="E105" s="11">
        <f>+'6'!D6</f>
        <v>11</v>
      </c>
      <c r="F105" s="11">
        <f>+'6'!E6</f>
        <v>9</v>
      </c>
      <c r="G105" s="11" t="str">
        <f>+'6'!F6</f>
        <v>Sano</v>
      </c>
      <c r="H105" s="11">
        <f>+'6'!G6</f>
        <v>0</v>
      </c>
      <c r="I105" s="11" t="str">
        <f>+'6'!H6</f>
        <v>B</v>
      </c>
      <c r="J105" s="11" t="str">
        <f>+'6'!I6</f>
        <v>Cheputul 2, San Juan Cotzal, Quiche</v>
      </c>
      <c r="K105" s="24">
        <f>+'6'!J6</f>
        <v>40688</v>
      </c>
      <c r="L105" s="11">
        <f>+'6'!K6</f>
        <v>0</v>
      </c>
      <c r="M105" s="11">
        <f>+'6'!L6</f>
        <v>6</v>
      </c>
      <c r="N105" s="11">
        <f>+'6'!M6</f>
        <v>458927</v>
      </c>
      <c r="O105" s="11">
        <f>+'6'!N6</f>
        <v>1712967</v>
      </c>
      <c r="P105" s="11">
        <f>+'6'!O6</f>
        <v>0</v>
      </c>
    </row>
    <row r="106" spans="1:16" x14ac:dyDescent="0.25">
      <c r="A106" s="19" t="str">
        <f t="shared" ca="1" si="1"/>
        <v>6!C</v>
      </c>
      <c r="B106" s="11">
        <f>+'6'!A7</f>
        <v>5</v>
      </c>
      <c r="C106" s="11" t="str">
        <f>+'6'!B7</f>
        <v>Pinus sp.</v>
      </c>
      <c r="D106" s="11">
        <f>+'6'!C7</f>
        <v>57</v>
      </c>
      <c r="E106" s="11">
        <f>+'6'!D7</f>
        <v>30</v>
      </c>
      <c r="F106" s="11">
        <f>+'6'!E7</f>
        <v>27</v>
      </c>
      <c r="G106" s="11" t="str">
        <f>+'6'!F7</f>
        <v>Sano</v>
      </c>
      <c r="H106" s="11">
        <f>+'6'!G7</f>
        <v>0</v>
      </c>
      <c r="I106" s="11" t="str">
        <f>+'6'!H7</f>
        <v>B</v>
      </c>
      <c r="J106" s="11" t="str">
        <f>+'6'!I7</f>
        <v>Cheputul 2, San Juan Cotzal, Quiche</v>
      </c>
      <c r="K106" s="24">
        <f>+'6'!J7</f>
        <v>40688</v>
      </c>
      <c r="L106" s="11">
        <f>+'6'!K7</f>
        <v>0</v>
      </c>
      <c r="M106" s="11">
        <f>+'6'!L7</f>
        <v>6</v>
      </c>
      <c r="N106" s="11">
        <f>+'6'!M7</f>
        <v>458927</v>
      </c>
      <c r="O106" s="11">
        <f>+'6'!N7</f>
        <v>1712967</v>
      </c>
      <c r="P106" s="11">
        <f>+'6'!O7</f>
        <v>0</v>
      </c>
    </row>
    <row r="107" spans="1:16" x14ac:dyDescent="0.25">
      <c r="A107" s="19" t="str">
        <f t="shared" ca="1" si="1"/>
        <v>6!C</v>
      </c>
      <c r="B107" s="11">
        <f>+'6'!A8</f>
        <v>6</v>
      </c>
      <c r="C107" s="11" t="str">
        <f>+'6'!B8</f>
        <v>Pinus sp.</v>
      </c>
      <c r="D107" s="11">
        <f>+'6'!C8</f>
        <v>40</v>
      </c>
      <c r="E107" s="11">
        <f>+'6'!D8</f>
        <v>25</v>
      </c>
      <c r="F107" s="11">
        <f>+'6'!E8</f>
        <v>23</v>
      </c>
      <c r="G107" s="11" t="str">
        <f>+'6'!F8</f>
        <v>Sano</v>
      </c>
      <c r="H107" s="11">
        <f>+'6'!G8</f>
        <v>0</v>
      </c>
      <c r="I107" s="11" t="str">
        <f>+'6'!H8</f>
        <v>B</v>
      </c>
      <c r="J107" s="11" t="str">
        <f>+'6'!I8</f>
        <v>Cheputul 2, San Juan Cotzal, Quiche</v>
      </c>
      <c r="K107" s="24">
        <f>+'6'!J8</f>
        <v>40688</v>
      </c>
      <c r="L107" s="11">
        <f>+'6'!K8</f>
        <v>0</v>
      </c>
      <c r="M107" s="11">
        <f>+'6'!L8</f>
        <v>6</v>
      </c>
      <c r="N107" s="11">
        <f>+'6'!M8</f>
        <v>458927</v>
      </c>
      <c r="O107" s="11">
        <f>+'6'!N8</f>
        <v>1712967</v>
      </c>
      <c r="P107" s="11">
        <f>+'6'!O8</f>
        <v>0</v>
      </c>
    </row>
    <row r="108" spans="1:16" x14ac:dyDescent="0.25">
      <c r="A108" s="19" t="str">
        <f t="shared" ca="1" si="1"/>
        <v>6!C</v>
      </c>
      <c r="B108" s="11">
        <f>+'6'!A9</f>
        <v>7</v>
      </c>
      <c r="C108" s="11" t="str">
        <f>+'6'!B9</f>
        <v>Pinus sp.</v>
      </c>
      <c r="D108" s="11">
        <f>+'6'!C9</f>
        <v>34</v>
      </c>
      <c r="E108" s="11">
        <f>+'6'!D9</f>
        <v>22</v>
      </c>
      <c r="F108" s="11">
        <f>+'6'!E9</f>
        <v>20</v>
      </c>
      <c r="G108" s="11" t="str">
        <f>+'6'!F9</f>
        <v>Sano</v>
      </c>
      <c r="H108" s="11">
        <f>+'6'!G9</f>
        <v>0</v>
      </c>
      <c r="I108" s="11" t="str">
        <f>+'6'!H9</f>
        <v>B</v>
      </c>
      <c r="J108" s="11" t="str">
        <f>+'6'!I9</f>
        <v>Cheputul 2, San Juan Cotzal, Quiche</v>
      </c>
      <c r="K108" s="24">
        <f>+'6'!J9</f>
        <v>40688</v>
      </c>
      <c r="L108" s="11">
        <f>+'6'!K9</f>
        <v>0</v>
      </c>
      <c r="M108" s="11">
        <f>+'6'!L9</f>
        <v>6</v>
      </c>
      <c r="N108" s="11">
        <f>+'6'!M9</f>
        <v>458927</v>
      </c>
      <c r="O108" s="11">
        <f>+'6'!N9</f>
        <v>1712967</v>
      </c>
      <c r="P108" s="11">
        <f>+'6'!O9</f>
        <v>0</v>
      </c>
    </row>
    <row r="109" spans="1:16" x14ac:dyDescent="0.25">
      <c r="A109" s="19" t="str">
        <f t="shared" ca="1" si="1"/>
        <v>6!C</v>
      </c>
      <c r="B109" s="11">
        <f>+'6'!A10</f>
        <v>8</v>
      </c>
      <c r="C109" s="11" t="str">
        <f>+'6'!B10</f>
        <v>Pinus sp.</v>
      </c>
      <c r="D109" s="11">
        <f>+'6'!C10</f>
        <v>28</v>
      </c>
      <c r="E109" s="11">
        <f>+'6'!D10</f>
        <v>19</v>
      </c>
      <c r="F109" s="11">
        <f>+'6'!E10</f>
        <v>15</v>
      </c>
      <c r="G109" s="11" t="str">
        <f>+'6'!F10</f>
        <v>Sano</v>
      </c>
      <c r="H109" s="11">
        <f>+'6'!G10</f>
        <v>0</v>
      </c>
      <c r="I109" s="11" t="str">
        <f>+'6'!H10</f>
        <v>B</v>
      </c>
      <c r="J109" s="11" t="str">
        <f>+'6'!I10</f>
        <v>Cheputul 2, San Juan Cotzal, Quiche</v>
      </c>
      <c r="K109" s="24">
        <f>+'6'!J10</f>
        <v>40688</v>
      </c>
      <c r="L109" s="11">
        <f>+'6'!K10</f>
        <v>0</v>
      </c>
      <c r="M109" s="11">
        <f>+'6'!L10</f>
        <v>6</v>
      </c>
      <c r="N109" s="11">
        <f>+'6'!M10</f>
        <v>458927</v>
      </c>
      <c r="O109" s="11">
        <f>+'6'!N10</f>
        <v>1712967</v>
      </c>
      <c r="P109" s="11">
        <f>+'6'!O10</f>
        <v>0</v>
      </c>
    </row>
    <row r="110" spans="1:16" x14ac:dyDescent="0.25">
      <c r="A110" s="19" t="str">
        <f t="shared" ca="1" si="1"/>
        <v>6!C</v>
      </c>
      <c r="B110" s="11">
        <f>+'6'!A11</f>
        <v>9</v>
      </c>
      <c r="C110" s="11" t="str">
        <f>+'6'!B11</f>
        <v>Pinus sp.</v>
      </c>
      <c r="D110" s="11">
        <f>+'6'!C11</f>
        <v>52</v>
      </c>
      <c r="E110" s="11">
        <f>+'6'!D11</f>
        <v>28</v>
      </c>
      <c r="F110" s="11">
        <f>+'6'!E11</f>
        <v>25</v>
      </c>
      <c r="G110" s="11" t="str">
        <f>+'6'!F11</f>
        <v>Sano</v>
      </c>
      <c r="H110" s="11">
        <f>+'6'!G11</f>
        <v>0</v>
      </c>
      <c r="I110" s="11" t="str">
        <f>+'6'!H11</f>
        <v>B</v>
      </c>
      <c r="J110" s="11" t="str">
        <f>+'6'!I11</f>
        <v>Cheputul 2, San Juan Cotzal, Quiche</v>
      </c>
      <c r="K110" s="24">
        <f>+'6'!J11</f>
        <v>40688</v>
      </c>
      <c r="L110" s="11">
        <f>+'6'!K11</f>
        <v>0</v>
      </c>
      <c r="M110" s="11">
        <f>+'6'!L11</f>
        <v>6</v>
      </c>
      <c r="N110" s="11">
        <f>+'6'!M11</f>
        <v>458927</v>
      </c>
      <c r="O110" s="11">
        <f>+'6'!N11</f>
        <v>1712967</v>
      </c>
      <c r="P110" s="11">
        <f>+'6'!O11</f>
        <v>0</v>
      </c>
    </row>
    <row r="111" spans="1:16" x14ac:dyDescent="0.25">
      <c r="A111" s="19" t="str">
        <f t="shared" ca="1" si="1"/>
        <v>6!C</v>
      </c>
      <c r="B111" s="11">
        <f>+'6'!A12</f>
        <v>10</v>
      </c>
      <c r="C111" s="11" t="str">
        <f>+'6'!B12</f>
        <v>Liquidambar</v>
      </c>
      <c r="D111" s="11">
        <f>+'6'!C12</f>
        <v>26</v>
      </c>
      <c r="E111" s="11">
        <f>+'6'!D12</f>
        <v>16</v>
      </c>
      <c r="F111" s="11">
        <f>+'6'!E12</f>
        <v>15</v>
      </c>
      <c r="G111" s="11" t="str">
        <f>+'6'!F12</f>
        <v>Sano</v>
      </c>
      <c r="H111" s="11">
        <f>+'6'!G12</f>
        <v>0</v>
      </c>
      <c r="I111" s="11" t="str">
        <f>+'6'!H12</f>
        <v>B</v>
      </c>
      <c r="J111" s="11" t="str">
        <f>+'6'!I12</f>
        <v>Cheputul 2, San Juan Cotzal, Quiche</v>
      </c>
      <c r="K111" s="24">
        <f>+'6'!J12</f>
        <v>40688</v>
      </c>
      <c r="L111" s="11">
        <f>+'6'!K12</f>
        <v>0</v>
      </c>
      <c r="M111" s="11">
        <f>+'6'!L12</f>
        <v>6</v>
      </c>
      <c r="N111" s="11">
        <f>+'6'!M12</f>
        <v>458927</v>
      </c>
      <c r="O111" s="11">
        <f>+'6'!N12</f>
        <v>1712967</v>
      </c>
      <c r="P111" s="11">
        <f>+'6'!O12</f>
        <v>0</v>
      </c>
    </row>
    <row r="112" spans="1:16" x14ac:dyDescent="0.25">
      <c r="A112" s="19" t="str">
        <f t="shared" ca="1" si="1"/>
        <v>6!C</v>
      </c>
      <c r="B112" s="11">
        <f>+'6'!A13</f>
        <v>11</v>
      </c>
      <c r="C112" s="11" t="str">
        <f>+'6'!B13</f>
        <v>Pinus sp.</v>
      </c>
      <c r="D112" s="11">
        <f>+'6'!C13</f>
        <v>59</v>
      </c>
      <c r="E112" s="11">
        <f>+'6'!D13</f>
        <v>30</v>
      </c>
      <c r="F112" s="11">
        <f>+'6'!E13</f>
        <v>27</v>
      </c>
      <c r="G112" s="11" t="str">
        <f>+'6'!F13</f>
        <v>Sano</v>
      </c>
      <c r="H112" s="11">
        <f>+'6'!G13</f>
        <v>0</v>
      </c>
      <c r="I112" s="11" t="str">
        <f>+'6'!H13</f>
        <v>B</v>
      </c>
      <c r="J112" s="11" t="str">
        <f>+'6'!I13</f>
        <v>Cheputul 2, San Juan Cotzal, Quiche</v>
      </c>
      <c r="K112" s="24">
        <f>+'6'!J13</f>
        <v>40688</v>
      </c>
      <c r="L112" s="11">
        <f>+'6'!K13</f>
        <v>0</v>
      </c>
      <c r="M112" s="11">
        <f>+'6'!L13</f>
        <v>6</v>
      </c>
      <c r="N112" s="11">
        <f>+'6'!M13</f>
        <v>458927</v>
      </c>
      <c r="O112" s="11">
        <f>+'6'!N13</f>
        <v>1712967</v>
      </c>
      <c r="P112" s="11">
        <f>+'6'!O13</f>
        <v>0</v>
      </c>
    </row>
    <row r="113" spans="1:16" x14ac:dyDescent="0.25">
      <c r="A113" s="19" t="str">
        <f t="shared" ca="1" si="1"/>
        <v>6!C</v>
      </c>
      <c r="B113" s="11">
        <f>+'6'!A14</f>
        <v>12</v>
      </c>
      <c r="C113" s="11" t="str">
        <f>+'6'!B14</f>
        <v>Pinus sp.</v>
      </c>
      <c r="D113" s="11">
        <f>+'6'!C14</f>
        <v>15</v>
      </c>
      <c r="E113" s="11">
        <f>+'6'!D14</f>
        <v>11</v>
      </c>
      <c r="F113" s="11">
        <f>+'6'!E14</f>
        <v>9</v>
      </c>
      <c r="G113" s="11" t="str">
        <f>+'6'!F14</f>
        <v>Sano</v>
      </c>
      <c r="H113" s="11">
        <f>+'6'!G14</f>
        <v>0</v>
      </c>
      <c r="I113" s="11" t="str">
        <f>+'6'!H14</f>
        <v>B</v>
      </c>
      <c r="J113" s="11" t="str">
        <f>+'6'!I14</f>
        <v>Cheputul 2, San Juan Cotzal, Quiche</v>
      </c>
      <c r="K113" s="24">
        <f>+'6'!J14</f>
        <v>40688</v>
      </c>
      <c r="L113" s="11">
        <f>+'6'!K14</f>
        <v>0</v>
      </c>
      <c r="M113" s="11">
        <f>+'6'!L14</f>
        <v>6</v>
      </c>
      <c r="N113" s="11">
        <f>+'6'!M14</f>
        <v>458927</v>
      </c>
      <c r="O113" s="11">
        <f>+'6'!N14</f>
        <v>1712967</v>
      </c>
      <c r="P113" s="11">
        <f>+'6'!O14</f>
        <v>0</v>
      </c>
    </row>
    <row r="114" spans="1:16" x14ac:dyDescent="0.25">
      <c r="A114" s="19" t="str">
        <f t="shared" ca="1" si="1"/>
        <v>6!C</v>
      </c>
      <c r="B114" s="11">
        <f>+'6'!A15</f>
        <v>13</v>
      </c>
      <c r="C114" s="11" t="str">
        <f>+'6'!B15</f>
        <v>Pinus sp.</v>
      </c>
      <c r="D114" s="11">
        <f>+'6'!C15</f>
        <v>17</v>
      </c>
      <c r="E114" s="11">
        <f>+'6'!D15</f>
        <v>18</v>
      </c>
      <c r="F114" s="11">
        <f>+'6'!E15</f>
        <v>12</v>
      </c>
      <c r="G114" s="11" t="str">
        <f>+'6'!F15</f>
        <v>Sano</v>
      </c>
      <c r="H114" s="11">
        <f>+'6'!G15</f>
        <v>0</v>
      </c>
      <c r="I114" s="11" t="str">
        <f>+'6'!H15</f>
        <v>B</v>
      </c>
      <c r="J114" s="11" t="str">
        <f>+'6'!I15</f>
        <v>Cheputul 2, San Juan Cotzal, Quiche</v>
      </c>
      <c r="K114" s="24">
        <f>+'6'!J15</f>
        <v>40688</v>
      </c>
      <c r="L114" s="11">
        <f>+'6'!K15</f>
        <v>0</v>
      </c>
      <c r="M114" s="11">
        <f>+'6'!L15</f>
        <v>6</v>
      </c>
      <c r="N114" s="11">
        <f>+'6'!M15</f>
        <v>458927</v>
      </c>
      <c r="O114" s="11">
        <f>+'6'!N15</f>
        <v>1712967</v>
      </c>
      <c r="P114" s="11">
        <f>+'6'!O15</f>
        <v>0</v>
      </c>
    </row>
    <row r="115" spans="1:16" x14ac:dyDescent="0.25">
      <c r="A115" s="19" t="str">
        <f t="shared" ca="1" si="1"/>
        <v>7!C</v>
      </c>
      <c r="B115" s="11">
        <f>+'7'!A3</f>
        <v>1</v>
      </c>
      <c r="C115" s="11" t="str">
        <f>+'7'!B3</f>
        <v>Pinus sp.</v>
      </c>
      <c r="D115" s="11">
        <f>+'7'!C3</f>
        <v>54</v>
      </c>
      <c r="E115" s="11">
        <f>+'7'!D3</f>
        <v>28</v>
      </c>
      <c r="F115" s="11">
        <f>+'7'!E3</f>
        <v>15</v>
      </c>
      <c r="G115" s="11" t="str">
        <f>+'7'!F3</f>
        <v>Sano</v>
      </c>
      <c r="H115" s="11">
        <f>+'7'!G3</f>
        <v>0</v>
      </c>
      <c r="I115" s="11" t="str">
        <f>+'7'!H3</f>
        <v>B</v>
      </c>
      <c r="J115" s="11" t="str">
        <f>+'7'!I3</f>
        <v>Cheputul 2, San Juan Cotzal, Quiche</v>
      </c>
      <c r="K115" s="24">
        <f>+'7'!J3</f>
        <v>40688</v>
      </c>
      <c r="L115" s="11">
        <f>+'7'!K3</f>
        <v>0</v>
      </c>
      <c r="M115" s="11">
        <f>+'7'!L3</f>
        <v>7</v>
      </c>
      <c r="N115" s="11">
        <f>+'7'!M3</f>
        <v>458801</v>
      </c>
      <c r="O115" s="11">
        <f>+'7'!N3</f>
        <v>1712903</v>
      </c>
      <c r="P115" s="11">
        <f>+'7'!O3</f>
        <v>0</v>
      </c>
    </row>
    <row r="116" spans="1:16" x14ac:dyDescent="0.25">
      <c r="A116" s="19" t="str">
        <f t="shared" ca="1" si="1"/>
        <v>7!C</v>
      </c>
      <c r="B116" s="11">
        <f>+'7'!A4</f>
        <v>2</v>
      </c>
      <c r="C116" s="11" t="str">
        <f>+'7'!B4</f>
        <v>Pinus sp.</v>
      </c>
      <c r="D116" s="11">
        <f>+'7'!C4</f>
        <v>25</v>
      </c>
      <c r="E116" s="11">
        <f>+'7'!D4</f>
        <v>12</v>
      </c>
      <c r="F116" s="11">
        <f>+'7'!E4</f>
        <v>10</v>
      </c>
      <c r="G116" s="11" t="str">
        <f>+'7'!F4</f>
        <v>Sano</v>
      </c>
      <c r="H116" s="11">
        <f>+'7'!G4</f>
        <v>0</v>
      </c>
      <c r="I116" s="11" t="str">
        <f>+'7'!H4</f>
        <v>B</v>
      </c>
      <c r="J116" s="11" t="str">
        <f>+'7'!I4</f>
        <v>Cheputul 2, San Juan Cotzal, Quiche</v>
      </c>
      <c r="K116" s="24">
        <f>+'7'!J4</f>
        <v>40688</v>
      </c>
      <c r="L116" s="11">
        <f>+'7'!K4</f>
        <v>0</v>
      </c>
      <c r="M116" s="11">
        <f>+'7'!L4</f>
        <v>7</v>
      </c>
      <c r="N116" s="11">
        <f>+'7'!M4</f>
        <v>458801</v>
      </c>
      <c r="O116" s="11">
        <f>+'7'!N4</f>
        <v>1712903</v>
      </c>
      <c r="P116" s="11">
        <f>+'7'!O4</f>
        <v>0</v>
      </c>
    </row>
    <row r="117" spans="1:16" x14ac:dyDescent="0.25">
      <c r="A117" s="19" t="str">
        <f t="shared" ca="1" si="1"/>
        <v>7!C</v>
      </c>
      <c r="B117" s="11">
        <f>+'7'!A5</f>
        <v>3</v>
      </c>
      <c r="C117" s="11" t="str">
        <f>+'7'!B5</f>
        <v>Pinus sp.</v>
      </c>
      <c r="D117" s="11">
        <f>+'7'!C5</f>
        <v>30</v>
      </c>
      <c r="E117" s="11">
        <f>+'7'!D5</f>
        <v>15</v>
      </c>
      <c r="F117" s="11">
        <f>+'7'!E5</f>
        <v>13</v>
      </c>
      <c r="G117" s="11" t="str">
        <f>+'7'!F5</f>
        <v>Sano</v>
      </c>
      <c r="H117" s="11">
        <f>+'7'!G5</f>
        <v>0</v>
      </c>
      <c r="I117" s="11" t="str">
        <f>+'7'!H5</f>
        <v>B</v>
      </c>
      <c r="J117" s="11" t="str">
        <f>+'7'!I5</f>
        <v>Cheputul 2, San Juan Cotzal, Quiche</v>
      </c>
      <c r="K117" s="24">
        <f>+'7'!J5</f>
        <v>40688</v>
      </c>
      <c r="L117" s="11">
        <f>+'7'!K5</f>
        <v>0</v>
      </c>
      <c r="M117" s="11">
        <f>+'7'!L5</f>
        <v>7</v>
      </c>
      <c r="N117" s="11">
        <f>+'7'!M5</f>
        <v>458801</v>
      </c>
      <c r="O117" s="11">
        <f>+'7'!N5</f>
        <v>1712903</v>
      </c>
      <c r="P117" s="11">
        <f>+'7'!O5</f>
        <v>0</v>
      </c>
    </row>
    <row r="118" spans="1:16" x14ac:dyDescent="0.25">
      <c r="A118" s="19" t="str">
        <f t="shared" ca="1" si="1"/>
        <v>7!C</v>
      </c>
      <c r="B118" s="11">
        <f>+'7'!A6</f>
        <v>4</v>
      </c>
      <c r="C118" s="11" t="str">
        <f>+'7'!B6</f>
        <v>Liquidambar</v>
      </c>
      <c r="D118" s="11">
        <f>+'7'!C6</f>
        <v>46</v>
      </c>
      <c r="E118" s="11">
        <f>+'7'!D6</f>
        <v>27</v>
      </c>
      <c r="F118" s="11">
        <f>+'7'!E6</f>
        <v>25</v>
      </c>
      <c r="G118" s="11" t="str">
        <f>+'7'!F6</f>
        <v>Sano</v>
      </c>
      <c r="H118" s="11">
        <f>+'7'!G6</f>
        <v>0</v>
      </c>
      <c r="I118" s="11" t="str">
        <f>+'7'!H6</f>
        <v>B</v>
      </c>
      <c r="J118" s="11" t="str">
        <f>+'7'!I6</f>
        <v>Cheputul 2, San Juan Cotzal, Quiche</v>
      </c>
      <c r="K118" s="24">
        <f>+'7'!J6</f>
        <v>40688</v>
      </c>
      <c r="L118" s="11">
        <f>+'7'!K6</f>
        <v>0</v>
      </c>
      <c r="M118" s="11">
        <f>+'7'!L6</f>
        <v>7</v>
      </c>
      <c r="N118" s="11">
        <f>+'7'!M6</f>
        <v>458801</v>
      </c>
      <c r="O118" s="11">
        <f>+'7'!N6</f>
        <v>1712903</v>
      </c>
      <c r="P118" s="11">
        <f>+'7'!O6</f>
        <v>0</v>
      </c>
    </row>
    <row r="119" spans="1:16" x14ac:dyDescent="0.25">
      <c r="A119" s="19" t="str">
        <f t="shared" ca="1" si="1"/>
        <v>7!C</v>
      </c>
      <c r="B119" s="11">
        <f>+'7'!A7</f>
        <v>5</v>
      </c>
      <c r="C119" s="11" t="str">
        <f>+'7'!B7</f>
        <v>Liquidambar</v>
      </c>
      <c r="D119" s="11">
        <f>+'7'!C7</f>
        <v>50</v>
      </c>
      <c r="E119" s="11">
        <f>+'7'!D7</f>
        <v>27</v>
      </c>
      <c r="F119" s="11">
        <f>+'7'!E7</f>
        <v>25</v>
      </c>
      <c r="G119" s="11" t="str">
        <f>+'7'!F7</f>
        <v>Sano</v>
      </c>
      <c r="H119" s="11">
        <f>+'7'!G7</f>
        <v>0</v>
      </c>
      <c r="I119" s="11" t="str">
        <f>+'7'!H7</f>
        <v>B</v>
      </c>
      <c r="J119" s="11" t="str">
        <f>+'7'!I7</f>
        <v>Cheputul 2, San Juan Cotzal, Quiche</v>
      </c>
      <c r="K119" s="24">
        <f>+'7'!J7</f>
        <v>40688</v>
      </c>
      <c r="L119" s="11">
        <f>+'7'!K7</f>
        <v>0</v>
      </c>
      <c r="M119" s="11">
        <f>+'7'!L7</f>
        <v>7</v>
      </c>
      <c r="N119" s="11">
        <f>+'7'!M7</f>
        <v>458801</v>
      </c>
      <c r="O119" s="11">
        <f>+'7'!N7</f>
        <v>1712903</v>
      </c>
      <c r="P119" s="11">
        <f>+'7'!O7</f>
        <v>0</v>
      </c>
    </row>
    <row r="120" spans="1:16" x14ac:dyDescent="0.25">
      <c r="A120" s="19" t="str">
        <f t="shared" ca="1" si="1"/>
        <v>8!C</v>
      </c>
      <c r="B120" s="11">
        <f>+'8'!A3</f>
        <v>1</v>
      </c>
      <c r="C120" s="11" t="str">
        <f>+'8'!B3</f>
        <v>Otras sp.</v>
      </c>
      <c r="D120" s="11">
        <f>+'8'!C3</f>
        <v>28</v>
      </c>
      <c r="E120" s="11">
        <f>+'8'!D3</f>
        <v>17</v>
      </c>
      <c r="F120" s="11">
        <f>+'8'!E3</f>
        <v>15</v>
      </c>
      <c r="G120" s="11" t="str">
        <f>+'8'!F3</f>
        <v>Sano</v>
      </c>
      <c r="H120" s="11">
        <f>+'8'!G3</f>
        <v>0</v>
      </c>
      <c r="I120" s="11" t="str">
        <f>+'8'!H3</f>
        <v>B</v>
      </c>
      <c r="J120" s="11" t="str">
        <f>+'8'!I3</f>
        <v>Cheputul 2, San Juan Cotzal, Quiche</v>
      </c>
      <c r="K120" s="24">
        <f>+'8'!J3</f>
        <v>40688</v>
      </c>
      <c r="L120" s="11">
        <f>+'8'!K3</f>
        <v>0</v>
      </c>
      <c r="M120" s="11">
        <f>+'8'!L3</f>
        <v>8</v>
      </c>
      <c r="N120" s="11">
        <f>+'8'!M3</f>
        <v>458466</v>
      </c>
      <c r="O120" s="11">
        <f>+'8'!N3</f>
        <v>1712739</v>
      </c>
      <c r="P120" s="11">
        <f>+'8'!O3</f>
        <v>0</v>
      </c>
    </row>
    <row r="121" spans="1:16" x14ac:dyDescent="0.25">
      <c r="A121" s="19" t="str">
        <f t="shared" ca="1" si="1"/>
        <v>8!C</v>
      </c>
      <c r="B121" s="11">
        <f>+'8'!A4</f>
        <v>2</v>
      </c>
      <c r="C121" s="11" t="str">
        <f>+'8'!B4</f>
        <v>Otras sp.</v>
      </c>
      <c r="D121" s="11">
        <f>+'8'!C4</f>
        <v>41</v>
      </c>
      <c r="E121" s="11">
        <f>+'8'!D4</f>
        <v>23</v>
      </c>
      <c r="F121" s="11">
        <f>+'8'!E4</f>
        <v>20</v>
      </c>
      <c r="G121" s="11" t="str">
        <f>+'8'!F4</f>
        <v>Sano</v>
      </c>
      <c r="H121" s="11">
        <f>+'8'!G4</f>
        <v>0</v>
      </c>
      <c r="I121" s="11" t="str">
        <f>+'8'!H4</f>
        <v>B</v>
      </c>
      <c r="J121" s="11" t="str">
        <f>+'8'!I4</f>
        <v>Cheputul 2, San Juan Cotzal, Quiche</v>
      </c>
      <c r="K121" s="24">
        <f>+'8'!J4</f>
        <v>40688</v>
      </c>
      <c r="L121" s="11">
        <f>+'8'!K4</f>
        <v>0</v>
      </c>
      <c r="M121" s="11">
        <f>+'8'!L4</f>
        <v>8</v>
      </c>
      <c r="N121" s="11">
        <f>+'8'!M4</f>
        <v>458466</v>
      </c>
      <c r="O121" s="11">
        <f>+'8'!N4</f>
        <v>1712739</v>
      </c>
      <c r="P121" s="11">
        <f>+'8'!O4</f>
        <v>0</v>
      </c>
    </row>
    <row r="122" spans="1:16" x14ac:dyDescent="0.25">
      <c r="A122" s="19" t="str">
        <f t="shared" ca="1" si="1"/>
        <v>8!C</v>
      </c>
      <c r="B122" s="11">
        <f>+'8'!A5</f>
        <v>3</v>
      </c>
      <c r="C122" s="11" t="str">
        <f>+'8'!B5</f>
        <v>Otras sp.</v>
      </c>
      <c r="D122" s="11">
        <f>+'8'!C5</f>
        <v>18</v>
      </c>
      <c r="E122" s="11">
        <f>+'8'!D5</f>
        <v>13</v>
      </c>
      <c r="F122" s="11">
        <f>+'8'!E5</f>
        <v>10</v>
      </c>
      <c r="G122" s="11" t="str">
        <f>+'8'!F5</f>
        <v>Sano</v>
      </c>
      <c r="H122" s="11">
        <f>+'8'!G5</f>
        <v>0</v>
      </c>
      <c r="I122" s="11" t="str">
        <f>+'8'!H5</f>
        <v>B</v>
      </c>
      <c r="J122" s="11" t="str">
        <f>+'8'!I5</f>
        <v>Cheputul 2, San Juan Cotzal, Quiche</v>
      </c>
      <c r="K122" s="24">
        <f>+'8'!J5</f>
        <v>40688</v>
      </c>
      <c r="L122" s="11">
        <f>+'8'!K5</f>
        <v>0</v>
      </c>
      <c r="M122" s="11">
        <f>+'8'!L5</f>
        <v>8</v>
      </c>
      <c r="N122" s="11">
        <f>+'8'!M5</f>
        <v>458466</v>
      </c>
      <c r="O122" s="11">
        <f>+'8'!N5</f>
        <v>1712739</v>
      </c>
      <c r="P122" s="11">
        <f>+'8'!O5</f>
        <v>0</v>
      </c>
    </row>
    <row r="123" spans="1:16" x14ac:dyDescent="0.25">
      <c r="A123" s="19" t="str">
        <f t="shared" ca="1" si="1"/>
        <v>8!C</v>
      </c>
      <c r="B123" s="11">
        <f>+'8'!A6</f>
        <v>4</v>
      </c>
      <c r="C123" s="11" t="str">
        <f>+'8'!B6</f>
        <v>Otras sp.</v>
      </c>
      <c r="D123" s="11">
        <f>+'8'!C6</f>
        <v>25</v>
      </c>
      <c r="E123" s="11">
        <f>+'8'!D6</f>
        <v>16</v>
      </c>
      <c r="F123" s="11">
        <f>+'8'!E6</f>
        <v>12</v>
      </c>
      <c r="G123" s="11" t="str">
        <f>+'8'!F6</f>
        <v>Sano</v>
      </c>
      <c r="H123" s="11">
        <f>+'8'!G6</f>
        <v>0</v>
      </c>
      <c r="I123" s="11" t="str">
        <f>+'8'!H6</f>
        <v>B</v>
      </c>
      <c r="J123" s="11" t="str">
        <f>+'8'!I6</f>
        <v>Cheputul 2, San Juan Cotzal, Quiche</v>
      </c>
      <c r="K123" s="24">
        <f>+'8'!J6</f>
        <v>40688</v>
      </c>
      <c r="L123" s="11">
        <f>+'8'!K6</f>
        <v>0</v>
      </c>
      <c r="M123" s="11">
        <f>+'8'!L6</f>
        <v>8</v>
      </c>
      <c r="N123" s="11">
        <f>+'8'!M6</f>
        <v>458466</v>
      </c>
      <c r="O123" s="11">
        <f>+'8'!N6</f>
        <v>1712739</v>
      </c>
      <c r="P123" s="11">
        <f>+'8'!O6</f>
        <v>0</v>
      </c>
    </row>
    <row r="124" spans="1:16" x14ac:dyDescent="0.25">
      <c r="A124" s="19" t="str">
        <f t="shared" ca="1" si="1"/>
        <v>8!C</v>
      </c>
      <c r="B124" s="11">
        <f>+'8'!A7</f>
        <v>5</v>
      </c>
      <c r="C124" s="11" t="str">
        <f>+'8'!B7</f>
        <v>Otras sp.</v>
      </c>
      <c r="D124" s="11">
        <f>+'8'!C7</f>
        <v>25</v>
      </c>
      <c r="E124" s="11">
        <f>+'8'!D7</f>
        <v>16</v>
      </c>
      <c r="F124" s="11">
        <f>+'8'!E7</f>
        <v>12</v>
      </c>
      <c r="G124" s="11" t="str">
        <f>+'8'!F7</f>
        <v>Sano</v>
      </c>
      <c r="H124" s="11">
        <f>+'8'!G7</f>
        <v>0</v>
      </c>
      <c r="I124" s="11" t="str">
        <f>+'8'!H7</f>
        <v>B</v>
      </c>
      <c r="J124" s="11" t="str">
        <f>+'8'!I7</f>
        <v>Cheputul 2, San Juan Cotzal, Quiche</v>
      </c>
      <c r="K124" s="24">
        <f>+'8'!J7</f>
        <v>40688</v>
      </c>
      <c r="L124" s="11">
        <f>+'8'!K7</f>
        <v>0</v>
      </c>
      <c r="M124" s="11">
        <f>+'8'!L7</f>
        <v>8</v>
      </c>
      <c r="N124" s="11">
        <f>+'8'!M7</f>
        <v>458466</v>
      </c>
      <c r="O124" s="11">
        <f>+'8'!N7</f>
        <v>1712739</v>
      </c>
      <c r="P124" s="11">
        <f>+'8'!O7</f>
        <v>0</v>
      </c>
    </row>
    <row r="125" spans="1:16" x14ac:dyDescent="0.25">
      <c r="A125" s="19" t="str">
        <f t="shared" ca="1" si="1"/>
        <v>8!C</v>
      </c>
      <c r="B125" s="11">
        <f>+'8'!A8</f>
        <v>6</v>
      </c>
      <c r="C125" s="11" t="str">
        <f>+'8'!B8</f>
        <v>Otras sp.</v>
      </c>
      <c r="D125" s="11">
        <f>+'8'!C8</f>
        <v>17</v>
      </c>
      <c r="E125" s="11">
        <f>+'8'!D8</f>
        <v>13</v>
      </c>
      <c r="F125" s="11">
        <f>+'8'!E8</f>
        <v>10</v>
      </c>
      <c r="G125" s="11" t="str">
        <f>+'8'!F8</f>
        <v>Sano</v>
      </c>
      <c r="H125" s="11">
        <f>+'8'!G8</f>
        <v>0</v>
      </c>
      <c r="I125" s="11" t="str">
        <f>+'8'!H8</f>
        <v>B</v>
      </c>
      <c r="J125" s="11" t="str">
        <f>+'8'!I8</f>
        <v>Cheputul 2, San Juan Cotzal, Quiche</v>
      </c>
      <c r="K125" s="24">
        <f>+'8'!J8</f>
        <v>40688</v>
      </c>
      <c r="L125" s="11">
        <f>+'8'!K8</f>
        <v>0</v>
      </c>
      <c r="M125" s="11">
        <f>+'8'!L8</f>
        <v>8</v>
      </c>
      <c r="N125" s="11">
        <f>+'8'!M8</f>
        <v>458466</v>
      </c>
      <c r="O125" s="11">
        <f>+'8'!N8</f>
        <v>1712739</v>
      </c>
      <c r="P125" s="11">
        <f>+'8'!O8</f>
        <v>0</v>
      </c>
    </row>
    <row r="126" spans="1:16" x14ac:dyDescent="0.25">
      <c r="A126" s="19" t="str">
        <f t="shared" ca="1" si="1"/>
        <v>8!C</v>
      </c>
      <c r="B126" s="11">
        <f>+'8'!A9</f>
        <v>7</v>
      </c>
      <c r="C126" s="11" t="str">
        <f>+'8'!B9</f>
        <v>Otras sp.</v>
      </c>
      <c r="D126" s="11">
        <f>+'8'!C9</f>
        <v>24</v>
      </c>
      <c r="E126" s="11">
        <f>+'8'!D9</f>
        <v>16</v>
      </c>
      <c r="F126" s="11">
        <f>+'8'!E9</f>
        <v>12</v>
      </c>
      <c r="G126" s="11" t="str">
        <f>+'8'!F9</f>
        <v>Sano</v>
      </c>
      <c r="H126" s="11">
        <f>+'8'!G9</f>
        <v>0</v>
      </c>
      <c r="I126" s="11" t="str">
        <f>+'8'!H9</f>
        <v>B</v>
      </c>
      <c r="J126" s="11" t="str">
        <f>+'8'!I9</f>
        <v>Cheputul 2, San Juan Cotzal, Quiche</v>
      </c>
      <c r="K126" s="24">
        <f>+'8'!J9</f>
        <v>40688</v>
      </c>
      <c r="L126" s="11">
        <f>+'8'!K9</f>
        <v>0</v>
      </c>
      <c r="M126" s="11">
        <f>+'8'!L9</f>
        <v>8</v>
      </c>
      <c r="N126" s="11">
        <f>+'8'!M9</f>
        <v>458466</v>
      </c>
      <c r="O126" s="11">
        <f>+'8'!N9</f>
        <v>1712739</v>
      </c>
      <c r="P126" s="11">
        <f>+'8'!O9</f>
        <v>0</v>
      </c>
    </row>
    <row r="127" spans="1:16" x14ac:dyDescent="0.25">
      <c r="A127" s="19" t="str">
        <f t="shared" ca="1" si="1"/>
        <v>8!C</v>
      </c>
      <c r="B127" s="11">
        <f>+'8'!A10</f>
        <v>8</v>
      </c>
      <c r="C127" s="11" t="str">
        <f>+'8'!B10</f>
        <v>Otras sp.</v>
      </c>
      <c r="D127" s="11">
        <f>+'8'!C10</f>
        <v>29</v>
      </c>
      <c r="E127" s="11">
        <f>+'8'!D10</f>
        <v>18</v>
      </c>
      <c r="F127" s="11">
        <f>+'8'!E10</f>
        <v>15</v>
      </c>
      <c r="G127" s="11" t="str">
        <f>+'8'!F10</f>
        <v>Sano</v>
      </c>
      <c r="H127" s="11">
        <f>+'8'!G10</f>
        <v>0</v>
      </c>
      <c r="I127" s="11" t="str">
        <f>+'8'!H10</f>
        <v>B</v>
      </c>
      <c r="J127" s="11" t="str">
        <f>+'8'!I10</f>
        <v>Cheputul 2, San Juan Cotzal, Quiche</v>
      </c>
      <c r="K127" s="24">
        <f>+'8'!J10</f>
        <v>40688</v>
      </c>
      <c r="L127" s="11">
        <f>+'8'!K10</f>
        <v>0</v>
      </c>
      <c r="M127" s="11">
        <f>+'8'!L10</f>
        <v>8</v>
      </c>
      <c r="N127" s="11">
        <f>+'8'!M10</f>
        <v>458466</v>
      </c>
      <c r="O127" s="11">
        <f>+'8'!N10</f>
        <v>1712739</v>
      </c>
      <c r="P127" s="11">
        <f>+'8'!O10</f>
        <v>0</v>
      </c>
    </row>
    <row r="128" spans="1:16" x14ac:dyDescent="0.25">
      <c r="A128" s="19" t="str">
        <f t="shared" ca="1" si="1"/>
        <v>8!C</v>
      </c>
      <c r="B128" s="11">
        <f>+'8'!A11</f>
        <v>9</v>
      </c>
      <c r="C128" s="11" t="str">
        <f>+'8'!B11</f>
        <v>Otras sp.</v>
      </c>
      <c r="D128" s="11">
        <f>+'8'!C11</f>
        <v>18</v>
      </c>
      <c r="E128" s="11">
        <f>+'8'!D11</f>
        <v>13</v>
      </c>
      <c r="F128" s="11">
        <f>+'8'!E11</f>
        <v>11</v>
      </c>
      <c r="G128" s="11" t="str">
        <f>+'8'!F11</f>
        <v>Sano</v>
      </c>
      <c r="H128" s="11">
        <f>+'8'!G11</f>
        <v>0</v>
      </c>
      <c r="I128" s="11" t="str">
        <f>+'8'!H11</f>
        <v>B</v>
      </c>
      <c r="J128" s="11" t="str">
        <f>+'8'!I11</f>
        <v>Cheputul 2, San Juan Cotzal, Quiche</v>
      </c>
      <c r="K128" s="24">
        <f>+'8'!J11</f>
        <v>40688</v>
      </c>
      <c r="L128" s="11">
        <f>+'8'!K11</f>
        <v>0</v>
      </c>
      <c r="M128" s="11">
        <f>+'8'!L11</f>
        <v>8</v>
      </c>
      <c r="N128" s="11">
        <f>+'8'!M11</f>
        <v>458466</v>
      </c>
      <c r="O128" s="11">
        <f>+'8'!N11</f>
        <v>1712739</v>
      </c>
      <c r="P128" s="11">
        <f>+'8'!O11</f>
        <v>0</v>
      </c>
    </row>
    <row r="129" spans="1:16" x14ac:dyDescent="0.25">
      <c r="A129" s="19" t="str">
        <f t="shared" ca="1" si="1"/>
        <v>8!C</v>
      </c>
      <c r="B129" s="11">
        <f>+'8'!A12</f>
        <v>10</v>
      </c>
      <c r="C129" s="11" t="str">
        <f>+'8'!B12</f>
        <v>Otras sp.</v>
      </c>
      <c r="D129" s="11">
        <f>+'8'!C12</f>
        <v>18</v>
      </c>
      <c r="E129" s="11">
        <f>+'8'!D12</f>
        <v>14</v>
      </c>
      <c r="F129" s="11">
        <f>+'8'!E12</f>
        <v>11</v>
      </c>
      <c r="G129" s="11" t="str">
        <f>+'8'!F12</f>
        <v>Sano</v>
      </c>
      <c r="H129" s="11">
        <f>+'8'!G12</f>
        <v>0</v>
      </c>
      <c r="I129" s="11" t="str">
        <f>+'8'!H12</f>
        <v>B</v>
      </c>
      <c r="J129" s="11" t="str">
        <f>+'8'!I12</f>
        <v>Cheputul 2, San Juan Cotzal, Quiche</v>
      </c>
      <c r="K129" s="24">
        <f>+'8'!J12</f>
        <v>40688</v>
      </c>
      <c r="L129" s="11">
        <f>+'8'!K12</f>
        <v>0</v>
      </c>
      <c r="M129" s="11">
        <f>+'8'!L12</f>
        <v>8</v>
      </c>
      <c r="N129" s="11">
        <f>+'8'!M12</f>
        <v>458466</v>
      </c>
      <c r="O129" s="11">
        <f>+'8'!N12</f>
        <v>1712739</v>
      </c>
      <c r="P129" s="11">
        <f>+'8'!O12</f>
        <v>0</v>
      </c>
    </row>
    <row r="130" spans="1:16" x14ac:dyDescent="0.25">
      <c r="A130" s="19" t="str">
        <f t="shared" ref="A130:A193" ca="1" si="2">SUBSTITUTE(MID(_xlfn.FORMULATEXT(D130),4,4),"'","")</f>
        <v>8!C</v>
      </c>
      <c r="B130" s="11">
        <f>+'8'!A13</f>
        <v>11</v>
      </c>
      <c r="C130" s="11" t="str">
        <f>+'8'!B13</f>
        <v>Otras sp.</v>
      </c>
      <c r="D130" s="11">
        <f>+'8'!C13</f>
        <v>28</v>
      </c>
      <c r="E130" s="11">
        <f>+'8'!D13</f>
        <v>17</v>
      </c>
      <c r="F130" s="11">
        <f>+'8'!E13</f>
        <v>13</v>
      </c>
      <c r="G130" s="11" t="str">
        <f>+'8'!F13</f>
        <v>Sano</v>
      </c>
      <c r="H130" s="11">
        <f>+'8'!G13</f>
        <v>0</v>
      </c>
      <c r="I130" s="11" t="str">
        <f>+'8'!H13</f>
        <v>B</v>
      </c>
      <c r="J130" s="11" t="str">
        <f>+'8'!I13</f>
        <v>Cheputul 2, San Juan Cotzal, Quiche</v>
      </c>
      <c r="K130" s="24">
        <f>+'8'!J13</f>
        <v>40688</v>
      </c>
      <c r="L130" s="11">
        <f>+'8'!K13</f>
        <v>0</v>
      </c>
      <c r="M130" s="11">
        <f>+'8'!L13</f>
        <v>8</v>
      </c>
      <c r="N130" s="11">
        <f>+'8'!M13</f>
        <v>458466</v>
      </c>
      <c r="O130" s="11">
        <f>+'8'!N13</f>
        <v>1712739</v>
      </c>
      <c r="P130" s="11">
        <f>+'8'!O13</f>
        <v>0</v>
      </c>
    </row>
    <row r="131" spans="1:16" x14ac:dyDescent="0.25">
      <c r="A131" s="19" t="str">
        <f t="shared" ca="1" si="2"/>
        <v>8!C</v>
      </c>
      <c r="B131" s="11">
        <f>+'8'!A14</f>
        <v>12</v>
      </c>
      <c r="C131" s="11" t="str">
        <f>+'8'!B14</f>
        <v>Otras sp.</v>
      </c>
      <c r="D131" s="11">
        <f>+'8'!C14</f>
        <v>37</v>
      </c>
      <c r="E131" s="11">
        <f>+'8'!D14</f>
        <v>20</v>
      </c>
      <c r="F131" s="11">
        <f>+'8'!E14</f>
        <v>15</v>
      </c>
      <c r="G131" s="11" t="str">
        <f>+'8'!F14</f>
        <v>Sano</v>
      </c>
      <c r="H131" s="11">
        <f>+'8'!G14</f>
        <v>0</v>
      </c>
      <c r="I131" s="11" t="str">
        <f>+'8'!H14</f>
        <v>B</v>
      </c>
      <c r="J131" s="11" t="str">
        <f>+'8'!I14</f>
        <v>Cheputul 2, San Juan Cotzal, Quiche</v>
      </c>
      <c r="K131" s="24">
        <f>+'8'!J14</f>
        <v>40688</v>
      </c>
      <c r="L131" s="11">
        <f>+'8'!K14</f>
        <v>0</v>
      </c>
      <c r="M131" s="11">
        <f>+'8'!L14</f>
        <v>8</v>
      </c>
      <c r="N131" s="11">
        <f>+'8'!M14</f>
        <v>458466</v>
      </c>
      <c r="O131" s="11">
        <f>+'8'!N14</f>
        <v>1712739</v>
      </c>
      <c r="P131" s="11">
        <f>+'8'!O14</f>
        <v>0</v>
      </c>
    </row>
    <row r="132" spans="1:16" x14ac:dyDescent="0.25">
      <c r="A132" s="19" t="str">
        <f t="shared" ca="1" si="2"/>
        <v>8!C</v>
      </c>
      <c r="B132" s="11">
        <f>+'8'!A15</f>
        <v>13</v>
      </c>
      <c r="C132" s="11" t="str">
        <f>+'8'!B15</f>
        <v>Otras sp.</v>
      </c>
      <c r="D132" s="11">
        <f>+'8'!C15</f>
        <v>12</v>
      </c>
      <c r="E132" s="11">
        <f>+'8'!D15</f>
        <v>9</v>
      </c>
      <c r="F132" s="11">
        <f>+'8'!E15</f>
        <v>5</v>
      </c>
      <c r="G132" s="11" t="str">
        <f>+'8'!F15</f>
        <v>Sano</v>
      </c>
      <c r="H132" s="11">
        <f>+'8'!G15</f>
        <v>0</v>
      </c>
      <c r="I132" s="11" t="str">
        <f>+'8'!H15</f>
        <v>B</v>
      </c>
      <c r="J132" s="11" t="str">
        <f>+'8'!I15</f>
        <v>Cheputul 2, San Juan Cotzal, Quiche</v>
      </c>
      <c r="K132" s="24">
        <f>+'8'!J15</f>
        <v>40688</v>
      </c>
      <c r="L132" s="11">
        <f>+'8'!K15</f>
        <v>0</v>
      </c>
      <c r="M132" s="11">
        <f>+'8'!L15</f>
        <v>8</v>
      </c>
      <c r="N132" s="11">
        <f>+'8'!M15</f>
        <v>458466</v>
      </c>
      <c r="O132" s="11">
        <f>+'8'!N15</f>
        <v>1712739</v>
      </c>
      <c r="P132" s="11">
        <f>+'8'!O15</f>
        <v>0</v>
      </c>
    </row>
    <row r="133" spans="1:16" x14ac:dyDescent="0.25">
      <c r="A133" s="19" t="str">
        <f t="shared" ca="1" si="2"/>
        <v>8!C</v>
      </c>
      <c r="B133" s="11">
        <f>+'8'!A16</f>
        <v>14</v>
      </c>
      <c r="C133" s="11" t="str">
        <f>+'8'!B16</f>
        <v>Otras sp.</v>
      </c>
      <c r="D133" s="11">
        <f>+'8'!C16</f>
        <v>21</v>
      </c>
      <c r="E133" s="11">
        <f>+'8'!D16</f>
        <v>15</v>
      </c>
      <c r="F133" s="11">
        <f>+'8'!E16</f>
        <v>12</v>
      </c>
      <c r="G133" s="11" t="str">
        <f>+'8'!F16</f>
        <v>Sano</v>
      </c>
      <c r="H133" s="11">
        <f>+'8'!G16</f>
        <v>0</v>
      </c>
      <c r="I133" s="11" t="str">
        <f>+'8'!H16</f>
        <v>B</v>
      </c>
      <c r="J133" s="11" t="str">
        <f>+'8'!I16</f>
        <v>Cheputul 2, San Juan Cotzal, Quiche</v>
      </c>
      <c r="K133" s="24">
        <f>+'8'!J16</f>
        <v>40688</v>
      </c>
      <c r="L133" s="11">
        <f>+'8'!K16</f>
        <v>0</v>
      </c>
      <c r="M133" s="11">
        <f>+'8'!L16</f>
        <v>8</v>
      </c>
      <c r="N133" s="11">
        <f>+'8'!M16</f>
        <v>458466</v>
      </c>
      <c r="O133" s="11">
        <f>+'8'!N16</f>
        <v>1712739</v>
      </c>
      <c r="P133" s="11">
        <f>+'8'!O16</f>
        <v>0</v>
      </c>
    </row>
    <row r="134" spans="1:16" x14ac:dyDescent="0.25">
      <c r="A134" s="19" t="str">
        <f t="shared" ca="1" si="2"/>
        <v>8!C</v>
      </c>
      <c r="B134" s="11">
        <f>+'8'!A17</f>
        <v>15</v>
      </c>
      <c r="C134" s="11" t="str">
        <f>+'8'!B17</f>
        <v>Otras sp.</v>
      </c>
      <c r="D134" s="11">
        <f>+'8'!C17</f>
        <v>49</v>
      </c>
      <c r="E134" s="11">
        <f>+'8'!D17</f>
        <v>25</v>
      </c>
      <c r="F134" s="11">
        <f>+'8'!E17</f>
        <v>20</v>
      </c>
      <c r="G134" s="11" t="str">
        <f>+'8'!F17</f>
        <v>Sano</v>
      </c>
      <c r="H134" s="11">
        <f>+'8'!G17</f>
        <v>0</v>
      </c>
      <c r="I134" s="11" t="str">
        <f>+'8'!H17</f>
        <v>B</v>
      </c>
      <c r="J134" s="11" t="str">
        <f>+'8'!I17</f>
        <v>Cheputul 2, San Juan Cotzal, Quiche</v>
      </c>
      <c r="K134" s="24">
        <f>+'8'!J17</f>
        <v>40688</v>
      </c>
      <c r="L134" s="11">
        <f>+'8'!K17</f>
        <v>0</v>
      </c>
      <c r="M134" s="11">
        <f>+'8'!L17</f>
        <v>8</v>
      </c>
      <c r="N134" s="11">
        <f>+'8'!M17</f>
        <v>458466</v>
      </c>
      <c r="O134" s="11">
        <f>+'8'!N17</f>
        <v>1712739</v>
      </c>
      <c r="P134" s="11">
        <f>+'8'!O17</f>
        <v>0</v>
      </c>
    </row>
    <row r="135" spans="1:16" x14ac:dyDescent="0.25">
      <c r="A135" s="19" t="str">
        <f t="shared" ca="1" si="2"/>
        <v>8!C</v>
      </c>
      <c r="B135" s="11">
        <f>+'8'!A18</f>
        <v>16</v>
      </c>
      <c r="C135" s="11" t="str">
        <f>+'8'!B18</f>
        <v>Otras sp.</v>
      </c>
      <c r="D135" s="11">
        <f>+'8'!C18</f>
        <v>32</v>
      </c>
      <c r="E135" s="11">
        <f>+'8'!D18</f>
        <v>20</v>
      </c>
      <c r="F135" s="11">
        <f>+'8'!E18</f>
        <v>17</v>
      </c>
      <c r="G135" s="11" t="str">
        <f>+'8'!F18</f>
        <v>Sano</v>
      </c>
      <c r="H135" s="11">
        <f>+'8'!G18</f>
        <v>0</v>
      </c>
      <c r="I135" s="11" t="str">
        <f>+'8'!H18</f>
        <v>B</v>
      </c>
      <c r="J135" s="11" t="str">
        <f>+'8'!I18</f>
        <v>Cheputul 2, San Juan Cotzal, Quiche</v>
      </c>
      <c r="K135" s="24">
        <f>+'8'!J18</f>
        <v>40688</v>
      </c>
      <c r="L135" s="11">
        <f>+'8'!K18</f>
        <v>0</v>
      </c>
      <c r="M135" s="11">
        <f>+'8'!L18</f>
        <v>8</v>
      </c>
      <c r="N135" s="11">
        <f>+'8'!M18</f>
        <v>458466</v>
      </c>
      <c r="O135" s="11">
        <f>+'8'!N18</f>
        <v>1712739</v>
      </c>
      <c r="P135" s="11">
        <f>+'8'!O18</f>
        <v>0</v>
      </c>
    </row>
    <row r="136" spans="1:16" x14ac:dyDescent="0.25">
      <c r="A136" s="19" t="str">
        <f t="shared" ca="1" si="2"/>
        <v>8!C</v>
      </c>
      <c r="B136" s="11">
        <f>+'8'!A19</f>
        <v>17</v>
      </c>
      <c r="C136" s="11" t="str">
        <f>+'8'!B19</f>
        <v>Otras sp.</v>
      </c>
      <c r="D136" s="11">
        <f>+'8'!C19</f>
        <v>17</v>
      </c>
      <c r="E136" s="11">
        <f>+'8'!D19</f>
        <v>13</v>
      </c>
      <c r="F136" s="11">
        <f>+'8'!E19</f>
        <v>11</v>
      </c>
      <c r="G136" s="11" t="str">
        <f>+'8'!F19</f>
        <v>Sano</v>
      </c>
      <c r="H136" s="11">
        <f>+'8'!G19</f>
        <v>0</v>
      </c>
      <c r="I136" s="11" t="str">
        <f>+'8'!H19</f>
        <v>B</v>
      </c>
      <c r="J136" s="11" t="str">
        <f>+'8'!I19</f>
        <v>Cheputul 2, San Juan Cotzal, Quiche</v>
      </c>
      <c r="K136" s="24">
        <f>+'8'!J19</f>
        <v>40688</v>
      </c>
      <c r="L136" s="11">
        <f>+'8'!K19</f>
        <v>0</v>
      </c>
      <c r="M136" s="11">
        <f>+'8'!L19</f>
        <v>8</v>
      </c>
      <c r="N136" s="11">
        <f>+'8'!M19</f>
        <v>458466</v>
      </c>
      <c r="O136" s="11">
        <f>+'8'!N19</f>
        <v>1712739</v>
      </c>
      <c r="P136" s="11">
        <f>+'8'!O19</f>
        <v>0</v>
      </c>
    </row>
    <row r="137" spans="1:16" x14ac:dyDescent="0.25">
      <c r="A137" s="19" t="str">
        <f t="shared" ca="1" si="2"/>
        <v>8!C</v>
      </c>
      <c r="B137" s="11">
        <f>+'8'!A20</f>
        <v>18</v>
      </c>
      <c r="C137" s="11" t="str">
        <f>+'8'!B20</f>
        <v>Otras sp.</v>
      </c>
      <c r="D137" s="11">
        <f>+'8'!C20</f>
        <v>16</v>
      </c>
      <c r="E137" s="11">
        <f>+'8'!D20</f>
        <v>13</v>
      </c>
      <c r="F137" s="11">
        <f>+'8'!E20</f>
        <v>11</v>
      </c>
      <c r="G137" s="11" t="str">
        <f>+'8'!F20</f>
        <v>Sano</v>
      </c>
      <c r="H137" s="11">
        <f>+'8'!G20</f>
        <v>0</v>
      </c>
      <c r="I137" s="11" t="str">
        <f>+'8'!H20</f>
        <v>B</v>
      </c>
      <c r="J137" s="11" t="str">
        <f>+'8'!I20</f>
        <v>Cheputul 2, San Juan Cotzal, Quiche</v>
      </c>
      <c r="K137" s="24">
        <f>+'8'!J20</f>
        <v>40688</v>
      </c>
      <c r="L137" s="11">
        <f>+'8'!K20</f>
        <v>0</v>
      </c>
      <c r="M137" s="11">
        <f>+'8'!L20</f>
        <v>8</v>
      </c>
      <c r="N137" s="11">
        <f>+'8'!M20</f>
        <v>458466</v>
      </c>
      <c r="O137" s="11">
        <f>+'8'!N20</f>
        <v>1712739</v>
      </c>
      <c r="P137" s="11">
        <f>+'8'!O20</f>
        <v>0</v>
      </c>
    </row>
    <row r="138" spans="1:16" x14ac:dyDescent="0.25">
      <c r="A138" s="19" t="str">
        <f t="shared" ca="1" si="2"/>
        <v>8!C</v>
      </c>
      <c r="B138" s="11">
        <f>+'8'!A21</f>
        <v>19</v>
      </c>
      <c r="C138" s="11" t="str">
        <f>+'8'!B21</f>
        <v>Otras sp.</v>
      </c>
      <c r="D138" s="11">
        <f>+'8'!C21</f>
        <v>27</v>
      </c>
      <c r="E138" s="11">
        <f>+'8'!D21</f>
        <v>19</v>
      </c>
      <c r="F138" s="11">
        <f>+'8'!E21</f>
        <v>15</v>
      </c>
      <c r="G138" s="11" t="str">
        <f>+'8'!F21</f>
        <v>Sano</v>
      </c>
      <c r="H138" s="11">
        <f>+'8'!G21</f>
        <v>0</v>
      </c>
      <c r="I138" s="11" t="str">
        <f>+'8'!H21</f>
        <v>B</v>
      </c>
      <c r="J138" s="11" t="str">
        <f>+'8'!I21</f>
        <v>Cheputul 2, San Juan Cotzal, Quiche</v>
      </c>
      <c r="K138" s="24">
        <f>+'8'!J21</f>
        <v>40688</v>
      </c>
      <c r="L138" s="11">
        <f>+'8'!K21</f>
        <v>0</v>
      </c>
      <c r="M138" s="11">
        <f>+'8'!L21</f>
        <v>8</v>
      </c>
      <c r="N138" s="11">
        <f>+'8'!M21</f>
        <v>458466</v>
      </c>
      <c r="O138" s="11">
        <f>+'8'!N21</f>
        <v>1712739</v>
      </c>
      <c r="P138" s="11">
        <f>+'8'!O21</f>
        <v>0</v>
      </c>
    </row>
    <row r="139" spans="1:16" x14ac:dyDescent="0.25">
      <c r="A139" s="19" t="str">
        <f t="shared" ca="1" si="2"/>
        <v>8!C</v>
      </c>
      <c r="B139" s="11">
        <f>+'8'!A22</f>
        <v>20</v>
      </c>
      <c r="C139" s="11" t="str">
        <f>+'8'!B22</f>
        <v>Otras sp.</v>
      </c>
      <c r="D139" s="11">
        <f>+'8'!C22</f>
        <v>22</v>
      </c>
      <c r="E139" s="11">
        <f>+'8'!D22</f>
        <v>15</v>
      </c>
      <c r="F139" s="11">
        <f>+'8'!E22</f>
        <v>13</v>
      </c>
      <c r="G139" s="11" t="str">
        <f>+'8'!F22</f>
        <v>Sano</v>
      </c>
      <c r="H139" s="11">
        <f>+'8'!G22</f>
        <v>0</v>
      </c>
      <c r="I139" s="11" t="str">
        <f>+'8'!H22</f>
        <v>B</v>
      </c>
      <c r="J139" s="11" t="str">
        <f>+'8'!I22</f>
        <v>Cheputul 2, San Juan Cotzal, Quiche</v>
      </c>
      <c r="K139" s="24">
        <f>+'8'!J22</f>
        <v>40688</v>
      </c>
      <c r="L139" s="11">
        <f>+'8'!K22</f>
        <v>0</v>
      </c>
      <c r="M139" s="11">
        <f>+'8'!L22</f>
        <v>8</v>
      </c>
      <c r="N139" s="11">
        <f>+'8'!M22</f>
        <v>458466</v>
      </c>
      <c r="O139" s="11">
        <f>+'8'!N22</f>
        <v>1712739</v>
      </c>
      <c r="P139" s="11">
        <f>+'8'!O22</f>
        <v>0</v>
      </c>
    </row>
    <row r="140" spans="1:16" x14ac:dyDescent="0.25">
      <c r="A140" s="19" t="str">
        <f t="shared" ca="1" si="2"/>
        <v>8!C</v>
      </c>
      <c r="B140" s="11">
        <f>+'8'!A23</f>
        <v>21</v>
      </c>
      <c r="C140" s="11" t="str">
        <f>+'8'!B23</f>
        <v>Otras sp.</v>
      </c>
      <c r="D140" s="11">
        <f>+'8'!C23</f>
        <v>11</v>
      </c>
      <c r="E140" s="11">
        <f>+'8'!D23</f>
        <v>9</v>
      </c>
      <c r="F140" s="11">
        <f>+'8'!E23</f>
        <v>7</v>
      </c>
      <c r="G140" s="11" t="str">
        <f>+'8'!F23</f>
        <v>Sano</v>
      </c>
      <c r="H140" s="11">
        <f>+'8'!G23</f>
        <v>0</v>
      </c>
      <c r="I140" s="11" t="str">
        <f>+'8'!H23</f>
        <v>B</v>
      </c>
      <c r="J140" s="11" t="str">
        <f>+'8'!I23</f>
        <v>Cheputul 2, San Juan Cotzal, Quiche</v>
      </c>
      <c r="K140" s="24">
        <f>+'8'!J23</f>
        <v>40688</v>
      </c>
      <c r="L140" s="11">
        <f>+'8'!K23</f>
        <v>0</v>
      </c>
      <c r="M140" s="11">
        <f>+'8'!L23</f>
        <v>8</v>
      </c>
      <c r="N140" s="11">
        <f>+'8'!M23</f>
        <v>458466</v>
      </c>
      <c r="O140" s="11">
        <f>+'8'!N23</f>
        <v>1712739</v>
      </c>
      <c r="P140" s="11">
        <f>+'8'!O23</f>
        <v>0</v>
      </c>
    </row>
    <row r="141" spans="1:16" x14ac:dyDescent="0.25">
      <c r="A141" s="19" t="str">
        <f t="shared" ca="1" si="2"/>
        <v>8!C</v>
      </c>
      <c r="B141" s="11">
        <f>+'8'!A24</f>
        <v>22</v>
      </c>
      <c r="C141" s="11" t="str">
        <f>+'8'!B24</f>
        <v>Otras sp.</v>
      </c>
      <c r="D141" s="11">
        <f>+'8'!C24</f>
        <v>18</v>
      </c>
      <c r="E141" s="11">
        <f>+'8'!D24</f>
        <v>13</v>
      </c>
      <c r="F141" s="11">
        <f>+'8'!E24</f>
        <v>10</v>
      </c>
      <c r="G141" s="11" t="str">
        <f>+'8'!F24</f>
        <v>Sano</v>
      </c>
      <c r="H141" s="11">
        <f>+'8'!G24</f>
        <v>0</v>
      </c>
      <c r="I141" s="11" t="str">
        <f>+'8'!H24</f>
        <v>B</v>
      </c>
      <c r="J141" s="11" t="str">
        <f>+'8'!I24</f>
        <v>Cheputul 2, San Juan Cotzal, Quiche</v>
      </c>
      <c r="K141" s="24">
        <f>+'8'!J24</f>
        <v>40688</v>
      </c>
      <c r="L141" s="11">
        <f>+'8'!K24</f>
        <v>0</v>
      </c>
      <c r="M141" s="11">
        <f>+'8'!L24</f>
        <v>8</v>
      </c>
      <c r="N141" s="11">
        <f>+'8'!M24</f>
        <v>458466</v>
      </c>
      <c r="O141" s="11">
        <f>+'8'!N24</f>
        <v>1712739</v>
      </c>
      <c r="P141" s="11">
        <f>+'8'!O24</f>
        <v>0</v>
      </c>
    </row>
    <row r="142" spans="1:16" x14ac:dyDescent="0.25">
      <c r="A142" s="19" t="str">
        <f t="shared" ca="1" si="2"/>
        <v>9!C</v>
      </c>
      <c r="B142" s="11">
        <f>+'9'!A3</f>
        <v>1</v>
      </c>
      <c r="C142" s="11" t="str">
        <f>+'9'!B3</f>
        <v>Pinus sp.</v>
      </c>
      <c r="D142" s="11">
        <f>+'9'!C3</f>
        <v>58</v>
      </c>
      <c r="E142" s="11">
        <f>+'9'!D3</f>
        <v>32</v>
      </c>
      <c r="F142" s="11">
        <f>+'9'!E3</f>
        <v>30</v>
      </c>
      <c r="G142" s="11" t="str">
        <f>+'9'!F3</f>
        <v>Sano</v>
      </c>
      <c r="H142" s="11">
        <f>+'9'!G3</f>
        <v>0</v>
      </c>
      <c r="I142" s="11" t="str">
        <f>+'9'!H3</f>
        <v>B</v>
      </c>
      <c r="J142" s="11" t="str">
        <f>+'9'!I3</f>
        <v>Cheputul 2, San Juan Cotzal, Quiche</v>
      </c>
      <c r="K142" s="24">
        <f>+'9'!J3</f>
        <v>40688</v>
      </c>
      <c r="L142" s="11">
        <f>+'9'!K3</f>
        <v>0</v>
      </c>
      <c r="M142" s="11">
        <f>+'9'!L3</f>
        <v>9</v>
      </c>
      <c r="N142" s="11">
        <f>+'9'!M3</f>
        <v>458112</v>
      </c>
      <c r="O142" s="11">
        <f>+'9'!N3</f>
        <v>1712568</v>
      </c>
      <c r="P142" s="11">
        <f>+'9'!O3</f>
        <v>0</v>
      </c>
    </row>
    <row r="143" spans="1:16" x14ac:dyDescent="0.25">
      <c r="A143" s="19" t="str">
        <f t="shared" ca="1" si="2"/>
        <v>9!C</v>
      </c>
      <c r="B143" s="11">
        <f>+'9'!A4</f>
        <v>2</v>
      </c>
      <c r="C143" s="11" t="str">
        <f>+'9'!B4</f>
        <v>Pinus sp.</v>
      </c>
      <c r="D143" s="11">
        <f>+'9'!C4</f>
        <v>61</v>
      </c>
      <c r="E143" s="11">
        <f>+'9'!D4</f>
        <v>33</v>
      </c>
      <c r="F143" s="11">
        <f>+'9'!E4</f>
        <v>30</v>
      </c>
      <c r="G143" s="11" t="str">
        <f>+'9'!F4</f>
        <v>Sano</v>
      </c>
      <c r="H143" s="11">
        <f>+'9'!G4</f>
        <v>0</v>
      </c>
      <c r="I143" s="11" t="str">
        <f>+'9'!H4</f>
        <v>B</v>
      </c>
      <c r="J143" s="11" t="str">
        <f>+'9'!I4</f>
        <v>Cheputul 2, San Juan Cotzal, Quiche</v>
      </c>
      <c r="K143" s="24">
        <f>+'9'!J4</f>
        <v>40688</v>
      </c>
      <c r="L143" s="11">
        <f>+'9'!K4</f>
        <v>0</v>
      </c>
      <c r="M143" s="11">
        <f>+'9'!L4</f>
        <v>9</v>
      </c>
      <c r="N143" s="11">
        <f>+'9'!M4</f>
        <v>458112</v>
      </c>
      <c r="O143" s="11">
        <f>+'9'!N4</f>
        <v>1712568</v>
      </c>
      <c r="P143" s="11">
        <f>+'9'!O4</f>
        <v>0</v>
      </c>
    </row>
    <row r="144" spans="1:16" x14ac:dyDescent="0.25">
      <c r="A144" s="19" t="str">
        <f t="shared" ca="1" si="2"/>
        <v>9!C</v>
      </c>
      <c r="B144" s="11">
        <f>+'9'!A5</f>
        <v>3</v>
      </c>
      <c r="C144" s="11" t="str">
        <f>+'9'!B5</f>
        <v>Pinus sp.</v>
      </c>
      <c r="D144" s="11">
        <f>+'9'!C5</f>
        <v>38</v>
      </c>
      <c r="E144" s="11">
        <f>+'9'!D5</f>
        <v>24</v>
      </c>
      <c r="F144" s="11">
        <f>+'9'!E5</f>
        <v>20</v>
      </c>
      <c r="G144" s="11" t="str">
        <f>+'9'!F5</f>
        <v>Sano</v>
      </c>
      <c r="H144" s="11">
        <f>+'9'!G5</f>
        <v>0</v>
      </c>
      <c r="I144" s="11" t="str">
        <f>+'9'!H5</f>
        <v>B</v>
      </c>
      <c r="J144" s="11" t="str">
        <f>+'9'!I5</f>
        <v>Cheputul 2, San Juan Cotzal, Quiche</v>
      </c>
      <c r="K144" s="24">
        <f>+'9'!J5</f>
        <v>40688</v>
      </c>
      <c r="L144" s="11">
        <f>+'9'!K5</f>
        <v>0</v>
      </c>
      <c r="M144" s="11">
        <f>+'9'!L5</f>
        <v>9</v>
      </c>
      <c r="N144" s="11">
        <f>+'9'!M5</f>
        <v>458112</v>
      </c>
      <c r="O144" s="11">
        <f>+'9'!N5</f>
        <v>1712568</v>
      </c>
      <c r="P144" s="11">
        <f>+'9'!O5</f>
        <v>0</v>
      </c>
    </row>
    <row r="145" spans="1:16" x14ac:dyDescent="0.25">
      <c r="A145" s="19" t="str">
        <f t="shared" ca="1" si="2"/>
        <v>9!C</v>
      </c>
      <c r="B145" s="11">
        <f>+'9'!A6</f>
        <v>4</v>
      </c>
      <c r="C145" s="11" t="str">
        <f>+'9'!B6</f>
        <v>Pinus sp.</v>
      </c>
      <c r="D145" s="11">
        <f>+'9'!C6</f>
        <v>49</v>
      </c>
      <c r="E145" s="11">
        <f>+'9'!D6</f>
        <v>30</v>
      </c>
      <c r="F145" s="11">
        <f>+'9'!E6</f>
        <v>25</v>
      </c>
      <c r="G145" s="11" t="str">
        <f>+'9'!F6</f>
        <v>Sano</v>
      </c>
      <c r="H145" s="11">
        <f>+'9'!G6</f>
        <v>0</v>
      </c>
      <c r="I145" s="11" t="str">
        <f>+'9'!H6</f>
        <v>B</v>
      </c>
      <c r="J145" s="11" t="str">
        <f>+'9'!I6</f>
        <v>Cheputul 2, San Juan Cotzal, Quiche</v>
      </c>
      <c r="K145" s="24">
        <f>+'9'!J6</f>
        <v>40688</v>
      </c>
      <c r="L145" s="11">
        <f>+'9'!K6</f>
        <v>0</v>
      </c>
      <c r="M145" s="11">
        <f>+'9'!L6</f>
        <v>9</v>
      </c>
      <c r="N145" s="11">
        <f>+'9'!M6</f>
        <v>458112</v>
      </c>
      <c r="O145" s="11">
        <f>+'9'!N6</f>
        <v>1712568</v>
      </c>
      <c r="P145" s="11">
        <f>+'9'!O6</f>
        <v>0</v>
      </c>
    </row>
    <row r="146" spans="1:16" x14ac:dyDescent="0.25">
      <c r="A146" s="19" t="str">
        <f t="shared" ca="1" si="2"/>
        <v>9!C</v>
      </c>
      <c r="B146" s="11">
        <f>+'9'!A7</f>
        <v>5</v>
      </c>
      <c r="C146" s="11" t="str">
        <f>+'9'!B7</f>
        <v>Pinus sp.</v>
      </c>
      <c r="D146" s="11">
        <f>+'9'!C7</f>
        <v>58</v>
      </c>
      <c r="E146" s="11">
        <f>+'9'!D7</f>
        <v>32</v>
      </c>
      <c r="F146" s="11">
        <f>+'9'!E7</f>
        <v>30</v>
      </c>
      <c r="G146" s="11" t="str">
        <f>+'9'!F7</f>
        <v>Sano</v>
      </c>
      <c r="H146" s="11">
        <f>+'9'!G7</f>
        <v>0</v>
      </c>
      <c r="I146" s="11" t="str">
        <f>+'9'!H7</f>
        <v>B</v>
      </c>
      <c r="J146" s="11" t="str">
        <f>+'9'!I7</f>
        <v>Cheputul 2, San Juan Cotzal, Quiche</v>
      </c>
      <c r="K146" s="24">
        <f>+'9'!J7</f>
        <v>40688</v>
      </c>
      <c r="L146" s="11">
        <f>+'9'!K7</f>
        <v>0</v>
      </c>
      <c r="M146" s="11">
        <f>+'9'!L7</f>
        <v>9</v>
      </c>
      <c r="N146" s="11">
        <f>+'9'!M7</f>
        <v>458112</v>
      </c>
      <c r="O146" s="11">
        <f>+'9'!N7</f>
        <v>1712568</v>
      </c>
      <c r="P146" s="11">
        <f>+'9'!O7</f>
        <v>0</v>
      </c>
    </row>
    <row r="147" spans="1:16" x14ac:dyDescent="0.25">
      <c r="A147" s="19" t="str">
        <f t="shared" ca="1" si="2"/>
        <v>9!C</v>
      </c>
      <c r="B147" s="11">
        <f>+'9'!A8</f>
        <v>6</v>
      </c>
      <c r="C147" s="11" t="str">
        <f>+'9'!B8</f>
        <v>Liquidambar</v>
      </c>
      <c r="D147" s="11">
        <f>+'9'!C8</f>
        <v>54</v>
      </c>
      <c r="E147" s="11">
        <f>+'9'!D8</f>
        <v>31</v>
      </c>
      <c r="F147" s="11">
        <f>+'9'!E8</f>
        <v>27</v>
      </c>
      <c r="G147" s="11" t="str">
        <f>+'9'!F8</f>
        <v>Sano</v>
      </c>
      <c r="H147" s="11">
        <f>+'9'!G8</f>
        <v>0</v>
      </c>
      <c r="I147" s="11" t="str">
        <f>+'9'!H8</f>
        <v>B</v>
      </c>
      <c r="J147" s="11" t="str">
        <f>+'9'!I8</f>
        <v>Cheputul 2, San Juan Cotzal, Quiche</v>
      </c>
      <c r="K147" s="24">
        <f>+'9'!J8</f>
        <v>40688</v>
      </c>
      <c r="L147" s="11">
        <f>+'9'!K8</f>
        <v>0</v>
      </c>
      <c r="M147" s="11">
        <f>+'9'!L8</f>
        <v>9</v>
      </c>
      <c r="N147" s="11">
        <f>+'9'!M8</f>
        <v>458112</v>
      </c>
      <c r="O147" s="11">
        <f>+'9'!N8</f>
        <v>1712568</v>
      </c>
      <c r="P147" s="11">
        <f>+'9'!O8</f>
        <v>0</v>
      </c>
    </row>
    <row r="148" spans="1:16" x14ac:dyDescent="0.25">
      <c r="A148" s="19" t="str">
        <f t="shared" ca="1" si="2"/>
        <v>9!C</v>
      </c>
      <c r="B148" s="11">
        <f>+'9'!A9</f>
        <v>7</v>
      </c>
      <c r="C148" s="11" t="str">
        <f>+'9'!B9</f>
        <v>Pinus sp.</v>
      </c>
      <c r="D148" s="11">
        <f>+'9'!C9</f>
        <v>66</v>
      </c>
      <c r="E148" s="11">
        <f>+'9'!D9</f>
        <v>35</v>
      </c>
      <c r="F148" s="11">
        <f>+'9'!E9</f>
        <v>30</v>
      </c>
      <c r="G148" s="11" t="str">
        <f>+'9'!F9</f>
        <v>Sano</v>
      </c>
      <c r="H148" s="11">
        <f>+'9'!G9</f>
        <v>0</v>
      </c>
      <c r="I148" s="11" t="str">
        <f>+'9'!H9</f>
        <v>B</v>
      </c>
      <c r="J148" s="11" t="str">
        <f>+'9'!I9</f>
        <v>Cheputul 2, San Juan Cotzal, Quiche</v>
      </c>
      <c r="K148" s="24">
        <f>+'9'!J9</f>
        <v>40688</v>
      </c>
      <c r="L148" s="11">
        <f>+'9'!K9</f>
        <v>0</v>
      </c>
      <c r="M148" s="11">
        <f>+'9'!L9</f>
        <v>9</v>
      </c>
      <c r="N148" s="11">
        <f>+'9'!M9</f>
        <v>458112</v>
      </c>
      <c r="O148" s="11">
        <f>+'9'!N9</f>
        <v>1712568</v>
      </c>
      <c r="P148" s="11">
        <f>+'9'!O9</f>
        <v>0</v>
      </c>
    </row>
    <row r="149" spans="1:16" x14ac:dyDescent="0.25">
      <c r="A149" s="19" t="str">
        <f t="shared" ca="1" si="2"/>
        <v>9!C</v>
      </c>
      <c r="B149" s="11">
        <f>+'9'!A10</f>
        <v>8</v>
      </c>
      <c r="C149" s="11" t="str">
        <f>+'9'!B10</f>
        <v>Pinus sp.</v>
      </c>
      <c r="D149" s="11">
        <f>+'9'!C10</f>
        <v>41</v>
      </c>
      <c r="E149" s="11">
        <f>+'9'!D10</f>
        <v>24</v>
      </c>
      <c r="F149" s="11">
        <f>+'9'!E10</f>
        <v>20</v>
      </c>
      <c r="G149" s="11" t="str">
        <f>+'9'!F10</f>
        <v>Sano</v>
      </c>
      <c r="H149" s="11">
        <f>+'9'!G10</f>
        <v>0</v>
      </c>
      <c r="I149" s="11" t="str">
        <f>+'9'!H10</f>
        <v>B</v>
      </c>
      <c r="J149" s="11" t="str">
        <f>+'9'!I10</f>
        <v>Cheputul 2, San Juan Cotzal, Quiche</v>
      </c>
      <c r="K149" s="24">
        <f>+'9'!J10</f>
        <v>40688</v>
      </c>
      <c r="L149" s="11">
        <f>+'9'!K10</f>
        <v>0</v>
      </c>
      <c r="M149" s="11">
        <f>+'9'!L10</f>
        <v>9</v>
      </c>
      <c r="N149" s="11">
        <f>+'9'!M10</f>
        <v>458112</v>
      </c>
      <c r="O149" s="11">
        <f>+'9'!N10</f>
        <v>1712568</v>
      </c>
      <c r="P149" s="11">
        <f>+'9'!O10</f>
        <v>0</v>
      </c>
    </row>
    <row r="150" spans="1:16" x14ac:dyDescent="0.25">
      <c r="A150" s="19" t="str">
        <f t="shared" ca="1" si="2"/>
        <v>9!C</v>
      </c>
      <c r="B150" s="11">
        <f>+'9'!A11</f>
        <v>9</v>
      </c>
      <c r="C150" s="11" t="str">
        <f>+'9'!B11</f>
        <v>Pinus sp.</v>
      </c>
      <c r="D150" s="11">
        <f>+'9'!C11</f>
        <v>65</v>
      </c>
      <c r="E150" s="11">
        <f>+'9'!D11</f>
        <v>35</v>
      </c>
      <c r="F150" s="11">
        <f>+'9'!E11</f>
        <v>33</v>
      </c>
      <c r="G150" s="11" t="str">
        <f>+'9'!F11</f>
        <v>Sano</v>
      </c>
      <c r="H150" s="11">
        <f>+'9'!G11</f>
        <v>0</v>
      </c>
      <c r="I150" s="11" t="str">
        <f>+'9'!H11</f>
        <v>B</v>
      </c>
      <c r="J150" s="11" t="str">
        <f>+'9'!I11</f>
        <v>Cheputul 2, San Juan Cotzal, Quiche</v>
      </c>
      <c r="K150" s="24">
        <f>+'9'!J11</f>
        <v>40688</v>
      </c>
      <c r="L150" s="11">
        <f>+'9'!K11</f>
        <v>0</v>
      </c>
      <c r="M150" s="11">
        <f>+'9'!L11</f>
        <v>9</v>
      </c>
      <c r="N150" s="11">
        <f>+'9'!M11</f>
        <v>458112</v>
      </c>
      <c r="O150" s="11">
        <f>+'9'!N11</f>
        <v>1712568</v>
      </c>
      <c r="P150" s="11">
        <f>+'9'!O11</f>
        <v>0</v>
      </c>
    </row>
    <row r="151" spans="1:16" x14ac:dyDescent="0.25">
      <c r="A151" s="19" t="str">
        <f t="shared" ca="1" si="2"/>
        <v>9!C</v>
      </c>
      <c r="B151" s="11">
        <f>+'9'!A12</f>
        <v>10</v>
      </c>
      <c r="C151" s="11" t="str">
        <f>+'9'!B12</f>
        <v>Liquidambar</v>
      </c>
      <c r="D151" s="11">
        <f>+'9'!C12</f>
        <v>15</v>
      </c>
      <c r="E151" s="11">
        <f>+'9'!D12</f>
        <v>9</v>
      </c>
      <c r="F151" s="11">
        <f>+'9'!E12</f>
        <v>8</v>
      </c>
      <c r="G151" s="11" t="str">
        <f>+'9'!F12</f>
        <v>Sano</v>
      </c>
      <c r="H151" s="11">
        <f>+'9'!G12</f>
        <v>0</v>
      </c>
      <c r="I151" s="11" t="str">
        <f>+'9'!H12</f>
        <v>B</v>
      </c>
      <c r="J151" s="11" t="str">
        <f>+'9'!I12</f>
        <v>Cheputul 2, San Juan Cotzal, Quiche</v>
      </c>
      <c r="K151" s="24">
        <f>+'9'!J12</f>
        <v>40688</v>
      </c>
      <c r="L151" s="11">
        <f>+'9'!K12</f>
        <v>0</v>
      </c>
      <c r="M151" s="11">
        <f>+'9'!L12</f>
        <v>9</v>
      </c>
      <c r="N151" s="11">
        <f>+'9'!M12</f>
        <v>458112</v>
      </c>
      <c r="O151" s="11">
        <f>+'9'!N12</f>
        <v>1712568</v>
      </c>
      <c r="P151" s="11">
        <f>+'9'!O12</f>
        <v>0</v>
      </c>
    </row>
    <row r="152" spans="1:16" x14ac:dyDescent="0.25">
      <c r="A152" s="19" t="str">
        <f t="shared" ca="1" si="2"/>
        <v>9!C</v>
      </c>
      <c r="B152" s="11">
        <f>+'9'!A13</f>
        <v>11</v>
      </c>
      <c r="C152" s="11" t="str">
        <f>+'9'!B13</f>
        <v>Liquidambar</v>
      </c>
      <c r="D152" s="11">
        <f>+'9'!C13</f>
        <v>13</v>
      </c>
      <c r="E152" s="11">
        <f>+'9'!D13</f>
        <v>9</v>
      </c>
      <c r="F152" s="11">
        <f>+'9'!E13</f>
        <v>8</v>
      </c>
      <c r="G152" s="11" t="str">
        <f>+'9'!F13</f>
        <v>Sano</v>
      </c>
      <c r="H152" s="11">
        <f>+'9'!G13</f>
        <v>0</v>
      </c>
      <c r="I152" s="11" t="str">
        <f>+'9'!H13</f>
        <v>B</v>
      </c>
      <c r="J152" s="11" t="str">
        <f>+'9'!I13</f>
        <v>Cheputul 2, San Juan Cotzal, Quiche</v>
      </c>
      <c r="K152" s="24">
        <f>+'9'!J13</f>
        <v>40688</v>
      </c>
      <c r="L152" s="11">
        <f>+'9'!K13</f>
        <v>0</v>
      </c>
      <c r="M152" s="11">
        <f>+'9'!L13</f>
        <v>9</v>
      </c>
      <c r="N152" s="11">
        <f>+'9'!M13</f>
        <v>458112</v>
      </c>
      <c r="O152" s="11">
        <f>+'9'!N13</f>
        <v>1712568</v>
      </c>
      <c r="P152" s="11">
        <f>+'9'!O13</f>
        <v>0</v>
      </c>
    </row>
    <row r="153" spans="1:16" x14ac:dyDescent="0.25">
      <c r="A153" s="19" t="str">
        <f t="shared" ca="1" si="2"/>
        <v>13!</v>
      </c>
      <c r="B153" s="11">
        <f>+'13'!A3</f>
        <v>1</v>
      </c>
      <c r="C153" s="11" t="str">
        <f>+'13'!B3</f>
        <v>Liquidambar</v>
      </c>
      <c r="D153" s="11">
        <f>+'13'!C3</f>
        <v>51</v>
      </c>
      <c r="E153" s="11">
        <f>+'13'!D3</f>
        <v>20</v>
      </c>
      <c r="F153" s="11">
        <f>+'13'!E3</f>
        <v>15</v>
      </c>
      <c r="G153" s="11" t="str">
        <f>+'13'!F3</f>
        <v>Sano</v>
      </c>
      <c r="H153" s="11">
        <f>+'13'!G3</f>
        <v>0</v>
      </c>
      <c r="I153" s="11" t="str">
        <f>+'13'!H3</f>
        <v>B</v>
      </c>
      <c r="J153" s="11" t="str">
        <f>+'13'!I3</f>
        <v>Cheputul 1, San Juan Cotzal, Quiche</v>
      </c>
      <c r="K153" s="24">
        <f>+'13'!J3</f>
        <v>40689</v>
      </c>
      <c r="L153" s="11">
        <f>+'13'!K3</f>
        <v>0</v>
      </c>
      <c r="M153" s="11">
        <f>+'13'!L3</f>
        <v>13</v>
      </c>
      <c r="N153" s="11">
        <f>+'13'!M3</f>
        <v>456732</v>
      </c>
      <c r="O153" s="11">
        <f>+'13'!N3</f>
        <v>1711858</v>
      </c>
      <c r="P153" s="11">
        <f>+'13'!O3</f>
        <v>0</v>
      </c>
    </row>
    <row r="154" spans="1:16" x14ac:dyDescent="0.25">
      <c r="A154" s="19" t="str">
        <f t="shared" ca="1" si="2"/>
        <v>13!</v>
      </c>
      <c r="B154" s="11">
        <f>+'13'!A4</f>
        <v>2</v>
      </c>
      <c r="C154" s="11" t="str">
        <f>+'13'!B4</f>
        <v>Chispón</v>
      </c>
      <c r="D154" s="11">
        <f>+'13'!C4</f>
        <v>15</v>
      </c>
      <c r="E154" s="11">
        <f>+'13'!D4</f>
        <v>7</v>
      </c>
      <c r="F154" s="11">
        <f>+'13'!E4</f>
        <v>4</v>
      </c>
      <c r="G154" s="11" t="str">
        <f>+'13'!F4</f>
        <v>Sano</v>
      </c>
      <c r="H154" s="11">
        <f>+'13'!G4</f>
        <v>0</v>
      </c>
      <c r="I154" s="11" t="str">
        <f>+'13'!H4</f>
        <v>B</v>
      </c>
      <c r="J154" s="11" t="str">
        <f>+'13'!I4</f>
        <v>Cheputul 1, San Juan Cotzal, Quiche</v>
      </c>
      <c r="K154" s="24">
        <f>+'13'!J4</f>
        <v>40689</v>
      </c>
      <c r="L154" s="11">
        <f>+'13'!K4</f>
        <v>0</v>
      </c>
      <c r="M154" s="11">
        <f>+'13'!L4</f>
        <v>13</v>
      </c>
      <c r="N154" s="11">
        <f>+'13'!M4</f>
        <v>456732</v>
      </c>
      <c r="O154" s="11">
        <f>+'13'!N4</f>
        <v>1711858</v>
      </c>
      <c r="P154" s="11">
        <f>+'13'!O4</f>
        <v>0</v>
      </c>
    </row>
    <row r="155" spans="1:16" x14ac:dyDescent="0.25">
      <c r="A155" s="19" t="str">
        <f t="shared" ca="1" si="2"/>
        <v>13!</v>
      </c>
      <c r="B155" s="11">
        <f>+'13'!A5</f>
        <v>3</v>
      </c>
      <c r="C155" s="11" t="str">
        <f>+'13'!B5</f>
        <v>Palo Moco</v>
      </c>
      <c r="D155" s="11">
        <f>+'13'!C5</f>
        <v>15</v>
      </c>
      <c r="E155" s="11">
        <f>+'13'!D5</f>
        <v>7</v>
      </c>
      <c r="F155" s="11">
        <f>+'13'!E5</f>
        <v>3</v>
      </c>
      <c r="G155" s="11" t="str">
        <f>+'13'!F5</f>
        <v>Sano</v>
      </c>
      <c r="H155" s="11">
        <f>+'13'!G5</f>
        <v>0</v>
      </c>
      <c r="I155" s="11" t="str">
        <f>+'13'!H5</f>
        <v>B</v>
      </c>
      <c r="J155" s="11" t="str">
        <f>+'13'!I5</f>
        <v>Cheputul 1, San Juan Cotzal, Quiche</v>
      </c>
      <c r="K155" s="24">
        <f>+'13'!J5</f>
        <v>40689</v>
      </c>
      <c r="L155" s="11">
        <f>+'13'!K5</f>
        <v>0</v>
      </c>
      <c r="M155" s="11">
        <f>+'13'!L5</f>
        <v>13</v>
      </c>
      <c r="N155" s="11">
        <f>+'13'!M5</f>
        <v>456732</v>
      </c>
      <c r="O155" s="11">
        <f>+'13'!N5</f>
        <v>1711858</v>
      </c>
      <c r="P155" s="11">
        <f>+'13'!O5</f>
        <v>0</v>
      </c>
    </row>
    <row r="156" spans="1:16" x14ac:dyDescent="0.25">
      <c r="A156" s="19" t="str">
        <f t="shared" ca="1" si="2"/>
        <v>13!</v>
      </c>
      <c r="B156" s="11">
        <f>+'13'!A6</f>
        <v>4</v>
      </c>
      <c r="C156" s="11" t="str">
        <f>+'13'!B6</f>
        <v>Chispón</v>
      </c>
      <c r="D156" s="11">
        <f>+'13'!C6</f>
        <v>12</v>
      </c>
      <c r="E156" s="11">
        <f>+'13'!D6</f>
        <v>6</v>
      </c>
      <c r="F156" s="11">
        <f>+'13'!E6</f>
        <v>3</v>
      </c>
      <c r="G156" s="11" t="str">
        <f>+'13'!F6</f>
        <v>Sano</v>
      </c>
      <c r="H156" s="11">
        <f>+'13'!G6</f>
        <v>0</v>
      </c>
      <c r="I156" s="11" t="str">
        <f>+'13'!H6</f>
        <v>B</v>
      </c>
      <c r="J156" s="11" t="str">
        <f>+'13'!I6</f>
        <v>Cheputul 1, San Juan Cotzal, Quiche</v>
      </c>
      <c r="K156" s="24">
        <f>+'13'!J6</f>
        <v>40689</v>
      </c>
      <c r="L156" s="11">
        <f>+'13'!K6</f>
        <v>0</v>
      </c>
      <c r="M156" s="11">
        <f>+'13'!L6</f>
        <v>13</v>
      </c>
      <c r="N156" s="11">
        <f>+'13'!M6</f>
        <v>456732</v>
      </c>
      <c r="O156" s="11">
        <f>+'13'!N6</f>
        <v>1711858</v>
      </c>
      <c r="P156" s="11">
        <f>+'13'!O6</f>
        <v>0</v>
      </c>
    </row>
    <row r="157" spans="1:16" x14ac:dyDescent="0.25">
      <c r="A157" s="19" t="str">
        <f t="shared" ca="1" si="2"/>
        <v>13!</v>
      </c>
      <c r="B157" s="11">
        <f>+'13'!A7</f>
        <v>5</v>
      </c>
      <c r="C157" s="11" t="str">
        <f>+'13'!B7</f>
        <v>Chispón</v>
      </c>
      <c r="D157" s="11">
        <f>+'13'!C7</f>
        <v>24</v>
      </c>
      <c r="E157" s="11">
        <f>+'13'!D7</f>
        <v>13</v>
      </c>
      <c r="F157" s="11">
        <f>+'13'!E7</f>
        <v>9</v>
      </c>
      <c r="G157" s="11" t="str">
        <f>+'13'!F7</f>
        <v>Sano</v>
      </c>
      <c r="H157" s="11">
        <f>+'13'!G7</f>
        <v>0</v>
      </c>
      <c r="I157" s="11" t="str">
        <f>+'13'!H7</f>
        <v>B</v>
      </c>
      <c r="J157" s="11" t="str">
        <f>+'13'!I7</f>
        <v>Cheputul 1, San Juan Cotzal, Quiche</v>
      </c>
      <c r="K157" s="24">
        <f>+'13'!J7</f>
        <v>40689</v>
      </c>
      <c r="L157" s="11">
        <f>+'13'!K7</f>
        <v>0</v>
      </c>
      <c r="M157" s="11">
        <f>+'13'!L7</f>
        <v>13</v>
      </c>
      <c r="N157" s="11">
        <f>+'13'!M7</f>
        <v>456732</v>
      </c>
      <c r="O157" s="11">
        <f>+'13'!N7</f>
        <v>1711858</v>
      </c>
      <c r="P157" s="11">
        <f>+'13'!O7</f>
        <v>0</v>
      </c>
    </row>
    <row r="158" spans="1:16" x14ac:dyDescent="0.25">
      <c r="A158" s="19" t="str">
        <f t="shared" ca="1" si="2"/>
        <v>13!</v>
      </c>
      <c r="B158" s="11">
        <f>+'13'!A8</f>
        <v>6</v>
      </c>
      <c r="C158" s="11" t="str">
        <f>+'13'!B8</f>
        <v>Liquidambar</v>
      </c>
      <c r="D158" s="11">
        <f>+'13'!C8</f>
        <v>34</v>
      </c>
      <c r="E158" s="11">
        <f>+'13'!D8</f>
        <v>15</v>
      </c>
      <c r="F158" s="11">
        <f>+'13'!E8</f>
        <v>12</v>
      </c>
      <c r="G158" s="11" t="str">
        <f>+'13'!F8</f>
        <v>Sano</v>
      </c>
      <c r="H158" s="11">
        <f>+'13'!G8</f>
        <v>0</v>
      </c>
      <c r="I158" s="11" t="str">
        <f>+'13'!H8</f>
        <v>B</v>
      </c>
      <c r="J158" s="11" t="str">
        <f>+'13'!I8</f>
        <v>Cheputul 1, San Juan Cotzal, Quiche</v>
      </c>
      <c r="K158" s="24">
        <f>+'13'!J8</f>
        <v>40689</v>
      </c>
      <c r="L158" s="11">
        <f>+'13'!K8</f>
        <v>0</v>
      </c>
      <c r="M158" s="11">
        <f>+'13'!L8</f>
        <v>13</v>
      </c>
      <c r="N158" s="11">
        <f>+'13'!M8</f>
        <v>456732</v>
      </c>
      <c r="O158" s="11">
        <f>+'13'!N8</f>
        <v>1711858</v>
      </c>
      <c r="P158" s="11">
        <f>+'13'!O8</f>
        <v>0</v>
      </c>
    </row>
    <row r="159" spans="1:16" x14ac:dyDescent="0.25">
      <c r="A159" s="19" t="str">
        <f t="shared" ca="1" si="2"/>
        <v>13!</v>
      </c>
      <c r="B159" s="11">
        <f>+'13'!A9</f>
        <v>7</v>
      </c>
      <c r="C159" s="11" t="str">
        <f>+'13'!B9</f>
        <v>Chispón</v>
      </c>
      <c r="D159" s="11">
        <f>+'13'!C9</f>
        <v>16</v>
      </c>
      <c r="E159" s="11">
        <f>+'13'!D9</f>
        <v>8</v>
      </c>
      <c r="F159" s="11">
        <f>+'13'!E9</f>
        <v>5</v>
      </c>
      <c r="G159" s="11" t="str">
        <f>+'13'!F9</f>
        <v>Sano</v>
      </c>
      <c r="H159" s="11">
        <f>+'13'!G9</f>
        <v>0</v>
      </c>
      <c r="I159" s="11" t="str">
        <f>+'13'!H9</f>
        <v>B</v>
      </c>
      <c r="J159" s="11" t="str">
        <f>+'13'!I9</f>
        <v>Cheputul 1, San Juan Cotzal, Quiche</v>
      </c>
      <c r="K159" s="24">
        <f>+'13'!J9</f>
        <v>40689</v>
      </c>
      <c r="L159" s="11">
        <f>+'13'!K9</f>
        <v>0</v>
      </c>
      <c r="M159" s="11">
        <f>+'13'!L9</f>
        <v>13</v>
      </c>
      <c r="N159" s="11">
        <f>+'13'!M9</f>
        <v>456732</v>
      </c>
      <c r="O159" s="11">
        <f>+'13'!N9</f>
        <v>1711858</v>
      </c>
      <c r="P159" s="11">
        <f>+'13'!O9</f>
        <v>0</v>
      </c>
    </row>
    <row r="160" spans="1:16" x14ac:dyDescent="0.25">
      <c r="A160" s="19" t="str">
        <f t="shared" ca="1" si="2"/>
        <v>13!</v>
      </c>
      <c r="B160" s="11">
        <f>+'13'!A10</f>
        <v>8</v>
      </c>
      <c r="C160" s="11" t="str">
        <f>+'13'!B10</f>
        <v>Liquidambar</v>
      </c>
      <c r="D160" s="11">
        <f>+'13'!C10</f>
        <v>44</v>
      </c>
      <c r="E160" s="11">
        <f>+'13'!D10</f>
        <v>18</v>
      </c>
      <c r="F160" s="11">
        <f>+'13'!E10</f>
        <v>15</v>
      </c>
      <c r="G160" s="11" t="str">
        <f>+'13'!F10</f>
        <v>Sano</v>
      </c>
      <c r="H160" s="11">
        <f>+'13'!G10</f>
        <v>0</v>
      </c>
      <c r="I160" s="11" t="str">
        <f>+'13'!H10</f>
        <v>B</v>
      </c>
      <c r="J160" s="11" t="str">
        <f>+'13'!I10</f>
        <v>Cheputul 1, San Juan Cotzal, Quiche</v>
      </c>
      <c r="K160" s="24">
        <f>+'13'!J10</f>
        <v>40689</v>
      </c>
      <c r="L160" s="11">
        <f>+'13'!K10</f>
        <v>0</v>
      </c>
      <c r="M160" s="11">
        <f>+'13'!L10</f>
        <v>13</v>
      </c>
      <c r="N160" s="11">
        <f>+'13'!M10</f>
        <v>456732</v>
      </c>
      <c r="O160" s="11">
        <f>+'13'!N10</f>
        <v>1711858</v>
      </c>
      <c r="P160" s="11">
        <f>+'13'!O10</f>
        <v>0</v>
      </c>
    </row>
    <row r="161" spans="1:16" x14ac:dyDescent="0.25">
      <c r="A161" s="19" t="str">
        <f t="shared" ca="1" si="2"/>
        <v>13!</v>
      </c>
      <c r="B161" s="11">
        <f>+'13'!A11</f>
        <v>9</v>
      </c>
      <c r="C161" s="11" t="str">
        <f>+'13'!B11</f>
        <v>Palo Moco</v>
      </c>
      <c r="D161" s="11">
        <f>+'13'!C11</f>
        <v>12</v>
      </c>
      <c r="E161" s="11">
        <f>+'13'!D11</f>
        <v>8</v>
      </c>
      <c r="F161" s="11">
        <f>+'13'!E11</f>
        <v>5</v>
      </c>
      <c r="G161" s="11" t="str">
        <f>+'13'!F11</f>
        <v>Sano</v>
      </c>
      <c r="H161" s="11">
        <f>+'13'!G11</f>
        <v>0</v>
      </c>
      <c r="I161" s="11" t="str">
        <f>+'13'!H11</f>
        <v>B</v>
      </c>
      <c r="J161" s="11" t="str">
        <f>+'13'!I11</f>
        <v>Cheputul 1, San Juan Cotzal, Quiche</v>
      </c>
      <c r="K161" s="24">
        <f>+'13'!J11</f>
        <v>40689</v>
      </c>
      <c r="L161" s="11">
        <f>+'13'!K11</f>
        <v>0</v>
      </c>
      <c r="M161" s="11">
        <f>+'13'!L11</f>
        <v>13</v>
      </c>
      <c r="N161" s="11">
        <f>+'13'!M11</f>
        <v>456732</v>
      </c>
      <c r="O161" s="11">
        <f>+'13'!N11</f>
        <v>1711858</v>
      </c>
      <c r="P161" s="11">
        <f>+'13'!O11</f>
        <v>0</v>
      </c>
    </row>
    <row r="162" spans="1:16" x14ac:dyDescent="0.25">
      <c r="A162" s="19" t="str">
        <f t="shared" ca="1" si="2"/>
        <v>13!</v>
      </c>
      <c r="B162" s="11">
        <f>+'13'!A12</f>
        <v>10</v>
      </c>
      <c r="C162" s="11" t="str">
        <f>+'13'!B12</f>
        <v>Liquidambar</v>
      </c>
      <c r="D162" s="11">
        <f>+'13'!C12</f>
        <v>23</v>
      </c>
      <c r="E162" s="11">
        <f>+'13'!D12</f>
        <v>10</v>
      </c>
      <c r="F162" s="11">
        <f>+'13'!E12</f>
        <v>8</v>
      </c>
      <c r="G162" s="11" t="str">
        <f>+'13'!F12</f>
        <v>Sano</v>
      </c>
      <c r="H162" s="11">
        <f>+'13'!G12</f>
        <v>0</v>
      </c>
      <c r="I162" s="11" t="str">
        <f>+'13'!H12</f>
        <v>B</v>
      </c>
      <c r="J162" s="11" t="str">
        <f>+'13'!I12</f>
        <v>Cheputul 1, San Juan Cotzal, Quiche</v>
      </c>
      <c r="K162" s="24">
        <f>+'13'!J12</f>
        <v>40689</v>
      </c>
      <c r="L162" s="11">
        <f>+'13'!K12</f>
        <v>0</v>
      </c>
      <c r="M162" s="11">
        <f>+'13'!L12</f>
        <v>13</v>
      </c>
      <c r="N162" s="11">
        <f>+'13'!M12</f>
        <v>456732</v>
      </c>
      <c r="O162" s="11">
        <f>+'13'!N12</f>
        <v>1711858</v>
      </c>
      <c r="P162" s="11">
        <f>+'13'!O12</f>
        <v>0</v>
      </c>
    </row>
    <row r="163" spans="1:16" x14ac:dyDescent="0.25">
      <c r="A163" s="19" t="str">
        <f t="shared" ca="1" si="2"/>
        <v>13!</v>
      </c>
      <c r="B163" s="11">
        <f>+'13'!A13</f>
        <v>11</v>
      </c>
      <c r="C163" s="11" t="str">
        <f>+'13'!B13</f>
        <v>Canela</v>
      </c>
      <c r="D163" s="11">
        <f>+'13'!C13</f>
        <v>13</v>
      </c>
      <c r="E163" s="11">
        <f>+'13'!D13</f>
        <v>7</v>
      </c>
      <c r="F163" s="11">
        <f>+'13'!E13</f>
        <v>5</v>
      </c>
      <c r="G163" s="11" t="str">
        <f>+'13'!F13</f>
        <v>Sano</v>
      </c>
      <c r="H163" s="11">
        <f>+'13'!G13</f>
        <v>0</v>
      </c>
      <c r="I163" s="11" t="str">
        <f>+'13'!H13</f>
        <v>B</v>
      </c>
      <c r="J163" s="11" t="str">
        <f>+'13'!I13</f>
        <v>Cheputul 1, San Juan Cotzal, Quiche</v>
      </c>
      <c r="K163" s="24">
        <f>+'13'!J13</f>
        <v>40689</v>
      </c>
      <c r="L163" s="11">
        <f>+'13'!K13</f>
        <v>0</v>
      </c>
      <c r="M163" s="11">
        <f>+'13'!L13</f>
        <v>13</v>
      </c>
      <c r="N163" s="11">
        <f>+'13'!M13</f>
        <v>456732</v>
      </c>
      <c r="O163" s="11">
        <f>+'13'!N13</f>
        <v>1711858</v>
      </c>
      <c r="P163" s="11">
        <f>+'13'!O13</f>
        <v>0</v>
      </c>
    </row>
    <row r="164" spans="1:16" x14ac:dyDescent="0.25">
      <c r="A164" s="19" t="str">
        <f t="shared" ca="1" si="2"/>
        <v>13!</v>
      </c>
      <c r="B164" s="11">
        <f>+'13'!A14</f>
        <v>12</v>
      </c>
      <c r="C164" s="11" t="str">
        <f>+'13'!B14</f>
        <v>Palo blanco</v>
      </c>
      <c r="D164" s="11">
        <f>+'13'!C14</f>
        <v>47</v>
      </c>
      <c r="E164" s="11">
        <f>+'13'!D14</f>
        <v>20</v>
      </c>
      <c r="F164" s="11">
        <f>+'13'!E14</f>
        <v>15</v>
      </c>
      <c r="G164" s="11" t="str">
        <f>+'13'!F14</f>
        <v>Sano</v>
      </c>
      <c r="H164" s="11">
        <f>+'13'!G14</f>
        <v>0</v>
      </c>
      <c r="I164" s="11" t="str">
        <f>+'13'!H14</f>
        <v>B</v>
      </c>
      <c r="J164" s="11" t="str">
        <f>+'13'!I14</f>
        <v>Cheputul 1, San Juan Cotzal, Quiche</v>
      </c>
      <c r="K164" s="24">
        <f>+'13'!J14</f>
        <v>40689</v>
      </c>
      <c r="L164" s="11">
        <f>+'13'!K14</f>
        <v>0</v>
      </c>
      <c r="M164" s="11">
        <f>+'13'!L14</f>
        <v>13</v>
      </c>
      <c r="N164" s="11">
        <f>+'13'!M14</f>
        <v>456732</v>
      </c>
      <c r="O164" s="11">
        <f>+'13'!N14</f>
        <v>1711858</v>
      </c>
      <c r="P164" s="11">
        <f>+'13'!O14</f>
        <v>0</v>
      </c>
    </row>
    <row r="165" spans="1:16" x14ac:dyDescent="0.25">
      <c r="A165" s="19" t="str">
        <f t="shared" ca="1" si="2"/>
        <v>13!</v>
      </c>
      <c r="B165" s="11">
        <f>+'13'!A15</f>
        <v>13</v>
      </c>
      <c r="C165" s="11" t="str">
        <f>+'13'!B15</f>
        <v>Palo blanco</v>
      </c>
      <c r="D165" s="11">
        <f>+'13'!C15</f>
        <v>25</v>
      </c>
      <c r="E165" s="11">
        <f>+'13'!D15</f>
        <v>12</v>
      </c>
      <c r="F165" s="11">
        <f>+'13'!E15</f>
        <v>9</v>
      </c>
      <c r="G165" s="11" t="str">
        <f>+'13'!F15</f>
        <v>Sano</v>
      </c>
      <c r="H165" s="11">
        <f>+'13'!G15</f>
        <v>0</v>
      </c>
      <c r="I165" s="11" t="str">
        <f>+'13'!H15</f>
        <v>B</v>
      </c>
      <c r="J165" s="11" t="str">
        <f>+'13'!I15</f>
        <v>Cheputul 1, San Juan Cotzal, Quiche</v>
      </c>
      <c r="K165" s="24">
        <f>+'13'!J15</f>
        <v>40689</v>
      </c>
      <c r="L165" s="11">
        <f>+'13'!K15</f>
        <v>0</v>
      </c>
      <c r="M165" s="11">
        <f>+'13'!L15</f>
        <v>13</v>
      </c>
      <c r="N165" s="11">
        <f>+'13'!M15</f>
        <v>456732</v>
      </c>
      <c r="O165" s="11">
        <f>+'13'!N15</f>
        <v>1711858</v>
      </c>
      <c r="P165" s="11">
        <f>+'13'!O15</f>
        <v>0</v>
      </c>
    </row>
    <row r="166" spans="1:16" x14ac:dyDescent="0.25">
      <c r="A166" s="19" t="str">
        <f t="shared" ca="1" si="2"/>
        <v>13!</v>
      </c>
      <c r="B166" s="11">
        <f>+'13'!A16</f>
        <v>14</v>
      </c>
      <c r="C166" s="11" t="str">
        <f>+'13'!B16</f>
        <v>Liquidambar</v>
      </c>
      <c r="D166" s="11">
        <f>+'13'!C16</f>
        <v>17</v>
      </c>
      <c r="E166" s="11">
        <f>+'13'!D16</f>
        <v>13</v>
      </c>
      <c r="F166" s="11">
        <f>+'13'!E16</f>
        <v>10</v>
      </c>
      <c r="G166" s="11" t="str">
        <f>+'13'!F16</f>
        <v>Sano</v>
      </c>
      <c r="H166" s="11">
        <f>+'13'!G16</f>
        <v>0</v>
      </c>
      <c r="I166" s="11" t="str">
        <f>+'13'!H16</f>
        <v>B</v>
      </c>
      <c r="J166" s="11" t="str">
        <f>+'13'!I16</f>
        <v>Cheputul 1, San Juan Cotzal, Quiche</v>
      </c>
      <c r="K166" s="24">
        <f>+'13'!J16</f>
        <v>40689</v>
      </c>
      <c r="L166" s="11">
        <f>+'13'!K16</f>
        <v>0</v>
      </c>
      <c r="M166" s="11">
        <f>+'13'!L16</f>
        <v>13</v>
      </c>
      <c r="N166" s="11">
        <f>+'13'!M16</f>
        <v>456732</v>
      </c>
      <c r="O166" s="11">
        <f>+'13'!N16</f>
        <v>1711858</v>
      </c>
      <c r="P166" s="11">
        <f>+'13'!O16</f>
        <v>0</v>
      </c>
    </row>
    <row r="167" spans="1:16" x14ac:dyDescent="0.25">
      <c r="A167" s="19" t="str">
        <f t="shared" ca="1" si="2"/>
        <v>13!</v>
      </c>
      <c r="B167" s="11">
        <f>+'13'!A17</f>
        <v>15</v>
      </c>
      <c r="C167" s="11" t="str">
        <f>+'13'!B17</f>
        <v>Quercus sp.</v>
      </c>
      <c r="D167" s="11">
        <f>+'13'!C17</f>
        <v>18</v>
      </c>
      <c r="E167" s="11">
        <f>+'13'!D17</f>
        <v>10</v>
      </c>
      <c r="F167" s="11">
        <f>+'13'!E17</f>
        <v>8</v>
      </c>
      <c r="G167" s="11" t="str">
        <f>+'13'!F17</f>
        <v>Sano</v>
      </c>
      <c r="H167" s="11">
        <f>+'13'!G17</f>
        <v>0</v>
      </c>
      <c r="I167" s="11" t="str">
        <f>+'13'!H17</f>
        <v>B</v>
      </c>
      <c r="J167" s="11" t="str">
        <f>+'13'!I17</f>
        <v>Cheputul 1, San Juan Cotzal, Quiche</v>
      </c>
      <c r="K167" s="24">
        <f>+'13'!J17</f>
        <v>40689</v>
      </c>
      <c r="L167" s="11">
        <f>+'13'!K17</f>
        <v>0</v>
      </c>
      <c r="M167" s="11">
        <f>+'13'!L17</f>
        <v>13</v>
      </c>
      <c r="N167" s="11">
        <f>+'13'!M17</f>
        <v>456732</v>
      </c>
      <c r="O167" s="11">
        <f>+'13'!N17</f>
        <v>1711858</v>
      </c>
      <c r="P167" s="11">
        <f>+'13'!O17</f>
        <v>0</v>
      </c>
    </row>
    <row r="168" spans="1:16" x14ac:dyDescent="0.25">
      <c r="A168" s="19" t="str">
        <f t="shared" ca="1" si="2"/>
        <v>13!</v>
      </c>
      <c r="B168" s="11">
        <f>+'13'!A18</f>
        <v>16</v>
      </c>
      <c r="C168" s="11" t="str">
        <f>+'13'!B18</f>
        <v>Palo de agua</v>
      </c>
      <c r="D168" s="11">
        <f>+'13'!C18</f>
        <v>11</v>
      </c>
      <c r="E168" s="11">
        <f>+'13'!D18</f>
        <v>6</v>
      </c>
      <c r="F168" s="11">
        <f>+'13'!E18</f>
        <v>3</v>
      </c>
      <c r="G168" s="11" t="str">
        <f>+'13'!F18</f>
        <v>Sano</v>
      </c>
      <c r="H168" s="11">
        <f>+'13'!G18</f>
        <v>0</v>
      </c>
      <c r="I168" s="11" t="str">
        <f>+'13'!H18</f>
        <v>B</v>
      </c>
      <c r="J168" s="11" t="str">
        <f>+'13'!I18</f>
        <v>Cheputul 1, San Juan Cotzal, Quiche</v>
      </c>
      <c r="K168" s="24">
        <f>+'13'!J18</f>
        <v>40689</v>
      </c>
      <c r="L168" s="11">
        <f>+'13'!K18</f>
        <v>0</v>
      </c>
      <c r="M168" s="11">
        <f>+'13'!L18</f>
        <v>13</v>
      </c>
      <c r="N168" s="11">
        <f>+'13'!M18</f>
        <v>456732</v>
      </c>
      <c r="O168" s="11">
        <f>+'13'!N18</f>
        <v>1711858</v>
      </c>
      <c r="P168" s="11">
        <f>+'13'!O18</f>
        <v>0</v>
      </c>
    </row>
    <row r="169" spans="1:16" x14ac:dyDescent="0.25">
      <c r="A169" s="19" t="str">
        <f t="shared" ca="1" si="2"/>
        <v>13!</v>
      </c>
      <c r="B169" s="11">
        <f>+'13'!A19</f>
        <v>17</v>
      </c>
      <c r="C169" s="11" t="str">
        <f>+'13'!B19</f>
        <v>Palo de agua</v>
      </c>
      <c r="D169" s="11">
        <f>+'13'!C19</f>
        <v>18</v>
      </c>
      <c r="E169" s="11">
        <f>+'13'!D19</f>
        <v>10</v>
      </c>
      <c r="F169" s="11">
        <f>+'13'!E19</f>
        <v>7</v>
      </c>
      <c r="G169" s="11" t="str">
        <f>+'13'!F19</f>
        <v>Sano</v>
      </c>
      <c r="H169" s="11">
        <f>+'13'!G19</f>
        <v>0</v>
      </c>
      <c r="I169" s="11" t="str">
        <f>+'13'!H19</f>
        <v>B</v>
      </c>
      <c r="J169" s="11" t="str">
        <f>+'13'!I19</f>
        <v>Cheputul 1, San Juan Cotzal, Quiche</v>
      </c>
      <c r="K169" s="24">
        <f>+'13'!J19</f>
        <v>40689</v>
      </c>
      <c r="L169" s="11">
        <f>+'13'!K19</f>
        <v>0</v>
      </c>
      <c r="M169" s="11">
        <f>+'13'!L19</f>
        <v>13</v>
      </c>
      <c r="N169" s="11">
        <f>+'13'!M19</f>
        <v>456732</v>
      </c>
      <c r="O169" s="11">
        <f>+'13'!N19</f>
        <v>1711858</v>
      </c>
      <c r="P169" s="11">
        <f>+'13'!O19</f>
        <v>0</v>
      </c>
    </row>
    <row r="170" spans="1:16" x14ac:dyDescent="0.25">
      <c r="A170" s="19" t="str">
        <f t="shared" ca="1" si="2"/>
        <v>13!</v>
      </c>
      <c r="B170" s="11">
        <f>+'13'!A20</f>
        <v>18</v>
      </c>
      <c r="C170" s="11" t="str">
        <f>+'13'!B20</f>
        <v>Liquidambar</v>
      </c>
      <c r="D170" s="11">
        <f>+'13'!C20</f>
        <v>14</v>
      </c>
      <c r="E170" s="11">
        <f>+'13'!D20</f>
        <v>8</v>
      </c>
      <c r="F170" s="11">
        <f>+'13'!E20</f>
        <v>5</v>
      </c>
      <c r="G170" s="11" t="str">
        <f>+'13'!F20</f>
        <v>Sano</v>
      </c>
      <c r="H170" s="11">
        <f>+'13'!G20</f>
        <v>0</v>
      </c>
      <c r="I170" s="11" t="str">
        <f>+'13'!H20</f>
        <v>B</v>
      </c>
      <c r="J170" s="11" t="str">
        <f>+'13'!I20</f>
        <v>Cheputul 1, San Juan Cotzal, Quiche</v>
      </c>
      <c r="K170" s="24">
        <f>+'13'!J20</f>
        <v>40689</v>
      </c>
      <c r="L170" s="11">
        <f>+'13'!K20</f>
        <v>0</v>
      </c>
      <c r="M170" s="11">
        <f>+'13'!L20</f>
        <v>13</v>
      </c>
      <c r="N170" s="11">
        <f>+'13'!M20</f>
        <v>456732</v>
      </c>
      <c r="O170" s="11">
        <f>+'13'!N20</f>
        <v>1711858</v>
      </c>
      <c r="P170" s="11">
        <f>+'13'!O20</f>
        <v>0</v>
      </c>
    </row>
    <row r="171" spans="1:16" x14ac:dyDescent="0.25">
      <c r="A171" s="19" t="str">
        <f t="shared" ca="1" si="2"/>
        <v>13!</v>
      </c>
      <c r="B171" s="11">
        <f>+'13'!A21</f>
        <v>19</v>
      </c>
      <c r="C171" s="11" t="str">
        <f>+'13'!B21</f>
        <v>Pinus sp.</v>
      </c>
      <c r="D171" s="11">
        <f>+'13'!C21</f>
        <v>53</v>
      </c>
      <c r="E171" s="11">
        <f>+'13'!D21</f>
        <v>27</v>
      </c>
      <c r="F171" s="11">
        <f>+'13'!E21</f>
        <v>23</v>
      </c>
      <c r="G171" s="11" t="str">
        <f>+'13'!F21</f>
        <v>Sano</v>
      </c>
      <c r="H171" s="11">
        <f>+'13'!G21</f>
        <v>0</v>
      </c>
      <c r="I171" s="11" t="str">
        <f>+'13'!H21</f>
        <v>B</v>
      </c>
      <c r="J171" s="11" t="str">
        <f>+'13'!I21</f>
        <v>Cheputul 1, San Juan Cotzal, Quiche</v>
      </c>
      <c r="K171" s="24">
        <f>+'13'!J21</f>
        <v>40689</v>
      </c>
      <c r="L171" s="11">
        <f>+'13'!K21</f>
        <v>0</v>
      </c>
      <c r="M171" s="11">
        <f>+'13'!L21</f>
        <v>13</v>
      </c>
      <c r="N171" s="11">
        <f>+'13'!M21</f>
        <v>456732</v>
      </c>
      <c r="O171" s="11">
        <f>+'13'!N21</f>
        <v>1711858</v>
      </c>
      <c r="P171" s="11">
        <f>+'13'!O21</f>
        <v>0</v>
      </c>
    </row>
    <row r="172" spans="1:16" x14ac:dyDescent="0.25">
      <c r="A172" s="19" t="str">
        <f t="shared" ca="1" si="2"/>
        <v>14!</v>
      </c>
      <c r="B172" s="11">
        <f>+'14'!A3</f>
        <v>1</v>
      </c>
      <c r="C172" s="11" t="str">
        <f>+'14'!B3</f>
        <v>Palo Moco</v>
      </c>
      <c r="D172" s="11">
        <f>+'14'!C3</f>
        <v>22</v>
      </c>
      <c r="E172" s="11">
        <f>+'14'!D3</f>
        <v>15</v>
      </c>
      <c r="F172" s="11">
        <f>+'14'!E3</f>
        <v>12</v>
      </c>
      <c r="G172" s="11" t="str">
        <f>+'14'!F3</f>
        <v>Sano</v>
      </c>
      <c r="H172" s="11">
        <f>+'14'!G3</f>
        <v>0</v>
      </c>
      <c r="I172" s="11" t="str">
        <f>+'14'!H3</f>
        <v>B</v>
      </c>
      <c r="J172" s="11" t="str">
        <f>+'14'!I3</f>
        <v>Cheputul 1, San Juan Cotzal, Quiche</v>
      </c>
      <c r="K172" s="24">
        <f>+'14'!J3</f>
        <v>40689</v>
      </c>
      <c r="L172" s="11">
        <f>+'14'!K3</f>
        <v>0</v>
      </c>
      <c r="M172" s="11">
        <f>+'14'!L3</f>
        <v>14</v>
      </c>
      <c r="N172" s="11">
        <f>+'14'!M3</f>
        <v>456556</v>
      </c>
      <c r="O172" s="11">
        <f>+'14'!N3</f>
        <v>1711790</v>
      </c>
      <c r="P172" s="11">
        <f>+'14'!O3</f>
        <v>0</v>
      </c>
    </row>
    <row r="173" spans="1:16" x14ac:dyDescent="0.25">
      <c r="A173" s="19" t="str">
        <f t="shared" ca="1" si="2"/>
        <v>14!</v>
      </c>
      <c r="B173" s="11">
        <f>+'14'!A4</f>
        <v>2</v>
      </c>
      <c r="C173" s="11" t="str">
        <f>+'14'!B4</f>
        <v>Palo blanco</v>
      </c>
      <c r="D173" s="11">
        <f>+'14'!C4</f>
        <v>40</v>
      </c>
      <c r="E173" s="11">
        <f>+'14'!D4</f>
        <v>20</v>
      </c>
      <c r="F173" s="11">
        <f>+'14'!E4</f>
        <v>13</v>
      </c>
      <c r="G173" s="11" t="str">
        <f>+'14'!F4</f>
        <v>Sano</v>
      </c>
      <c r="H173" s="11">
        <f>+'14'!G4</f>
        <v>0</v>
      </c>
      <c r="I173" s="11" t="str">
        <f>+'14'!H4</f>
        <v>B</v>
      </c>
      <c r="J173" s="11" t="str">
        <f>+'14'!I4</f>
        <v>Cheputul 1, San Juan Cotzal, Quiche</v>
      </c>
      <c r="K173" s="24">
        <f>+'14'!J4</f>
        <v>40689</v>
      </c>
      <c r="L173" s="11">
        <f>+'14'!K4</f>
        <v>0</v>
      </c>
      <c r="M173" s="11">
        <f>+'14'!L4</f>
        <v>14</v>
      </c>
      <c r="N173" s="11">
        <f>+'14'!M4</f>
        <v>456556</v>
      </c>
      <c r="O173" s="11">
        <f>+'14'!N4</f>
        <v>1711790</v>
      </c>
      <c r="P173" s="11">
        <f>+'14'!O4</f>
        <v>0</v>
      </c>
    </row>
    <row r="174" spans="1:16" x14ac:dyDescent="0.25">
      <c r="A174" s="19" t="str">
        <f t="shared" ca="1" si="2"/>
        <v>14!</v>
      </c>
      <c r="B174" s="11">
        <f>+'14'!A5</f>
        <v>3</v>
      </c>
      <c r="C174" s="11" t="str">
        <f>+'14'!B5</f>
        <v>Palo Moco</v>
      </c>
      <c r="D174" s="11">
        <f>+'14'!C5</f>
        <v>23</v>
      </c>
      <c r="E174" s="11">
        <f>+'14'!D5</f>
        <v>8</v>
      </c>
      <c r="F174" s="11">
        <f>+'14'!E5</f>
        <v>2</v>
      </c>
      <c r="G174" s="11" t="str">
        <f>+'14'!F5</f>
        <v>Sano</v>
      </c>
      <c r="H174" s="11">
        <f>+'14'!G5</f>
        <v>0</v>
      </c>
      <c r="I174" s="11" t="str">
        <f>+'14'!H5</f>
        <v>B</v>
      </c>
      <c r="J174" s="11" t="str">
        <f>+'14'!I5</f>
        <v>Cheputul 1, San Juan Cotzal, Quiche</v>
      </c>
      <c r="K174" s="24">
        <f>+'14'!J5</f>
        <v>40689</v>
      </c>
      <c r="L174" s="11">
        <f>+'14'!K5</f>
        <v>0</v>
      </c>
      <c r="M174" s="11">
        <f>+'14'!L5</f>
        <v>14</v>
      </c>
      <c r="N174" s="11">
        <f>+'14'!M5</f>
        <v>456556</v>
      </c>
      <c r="O174" s="11">
        <f>+'14'!N5</f>
        <v>1711790</v>
      </c>
      <c r="P174" s="11">
        <f>+'14'!O5</f>
        <v>0</v>
      </c>
    </row>
    <row r="175" spans="1:16" x14ac:dyDescent="0.25">
      <c r="A175" s="19" t="str">
        <f t="shared" ca="1" si="2"/>
        <v>14!</v>
      </c>
      <c r="B175" s="11">
        <f>+'14'!A6</f>
        <v>4</v>
      </c>
      <c r="C175" s="11" t="str">
        <f>+'14'!B6</f>
        <v>Quercus sp.</v>
      </c>
      <c r="D175" s="11">
        <f>+'14'!C6</f>
        <v>50</v>
      </c>
      <c r="E175" s="11">
        <f>+'14'!D6</f>
        <v>23</v>
      </c>
      <c r="F175" s="11">
        <f>+'14'!E6</f>
        <v>15</v>
      </c>
      <c r="G175" s="11" t="str">
        <f>+'14'!F6</f>
        <v>Sano</v>
      </c>
      <c r="H175" s="11">
        <f>+'14'!G6</f>
        <v>0</v>
      </c>
      <c r="I175" s="11" t="str">
        <f>+'14'!H6</f>
        <v>B</v>
      </c>
      <c r="J175" s="11" t="str">
        <f>+'14'!I6</f>
        <v>Cheputul 1, San Juan Cotzal, Quiche</v>
      </c>
      <c r="K175" s="24">
        <f>+'14'!J6</f>
        <v>40689</v>
      </c>
      <c r="L175" s="11">
        <f>+'14'!K6</f>
        <v>0</v>
      </c>
      <c r="M175" s="11">
        <f>+'14'!L6</f>
        <v>14</v>
      </c>
      <c r="N175" s="11">
        <f>+'14'!M6</f>
        <v>456556</v>
      </c>
      <c r="O175" s="11">
        <f>+'14'!N6</f>
        <v>1711790</v>
      </c>
      <c r="P175" s="11">
        <f>+'14'!O6</f>
        <v>0</v>
      </c>
    </row>
    <row r="176" spans="1:16" x14ac:dyDescent="0.25">
      <c r="A176" s="19" t="str">
        <f t="shared" ca="1" si="2"/>
        <v>14!</v>
      </c>
      <c r="B176" s="11">
        <f>+'14'!A7</f>
        <v>5</v>
      </c>
      <c r="C176" s="11" t="str">
        <f>+'14'!B7</f>
        <v>Chispón</v>
      </c>
      <c r="D176" s="11">
        <f>+'14'!C7</f>
        <v>17</v>
      </c>
      <c r="E176" s="11" t="str">
        <f>+'14'!D7</f>
        <v>---</v>
      </c>
      <c r="F176" s="11" t="str">
        <f>+'14'!E7</f>
        <v>---</v>
      </c>
      <c r="G176" s="11" t="str">
        <f>+'14'!F7</f>
        <v>Sano</v>
      </c>
      <c r="H176" s="11">
        <f>+'14'!G7</f>
        <v>0</v>
      </c>
      <c r="I176" s="11" t="str">
        <f>+'14'!H7</f>
        <v>B</v>
      </c>
      <c r="J176" s="11" t="str">
        <f>+'14'!I7</f>
        <v>Cheputul 1, San Juan Cotzal, Quiche</v>
      </c>
      <c r="K176" s="24">
        <f>+'14'!J7</f>
        <v>40689</v>
      </c>
      <c r="L176" s="11">
        <f>+'14'!K7</f>
        <v>0</v>
      </c>
      <c r="M176" s="11">
        <f>+'14'!L7</f>
        <v>14</v>
      </c>
      <c r="N176" s="11">
        <f>+'14'!M7</f>
        <v>456556</v>
      </c>
      <c r="O176" s="11">
        <f>+'14'!N7</f>
        <v>1711790</v>
      </c>
      <c r="P176" s="11">
        <f>+'14'!O7</f>
        <v>0</v>
      </c>
    </row>
    <row r="177" spans="1:16" x14ac:dyDescent="0.25">
      <c r="A177" s="19" t="str">
        <f t="shared" ca="1" si="2"/>
        <v>14!</v>
      </c>
      <c r="B177" s="11">
        <f>+'14'!A8</f>
        <v>6</v>
      </c>
      <c r="C177" s="11" t="str">
        <f>+'14'!B8</f>
        <v>Paterna</v>
      </c>
      <c r="D177" s="11">
        <f>+'14'!C8</f>
        <v>16</v>
      </c>
      <c r="E177" s="11">
        <f>+'14'!D8</f>
        <v>10</v>
      </c>
      <c r="F177" s="11">
        <f>+'14'!E8</f>
        <v>7</v>
      </c>
      <c r="G177" s="11" t="str">
        <f>+'14'!F8</f>
        <v>Sano</v>
      </c>
      <c r="H177" s="11">
        <f>+'14'!G8</f>
        <v>0</v>
      </c>
      <c r="I177" s="11" t="str">
        <f>+'14'!H8</f>
        <v>B</v>
      </c>
      <c r="J177" s="11" t="str">
        <f>+'14'!I8</f>
        <v>Cheputul 1, San Juan Cotzal, Quiche</v>
      </c>
      <c r="K177" s="24">
        <f>+'14'!J8</f>
        <v>40689</v>
      </c>
      <c r="L177" s="11">
        <f>+'14'!K8</f>
        <v>0</v>
      </c>
      <c r="M177" s="11">
        <f>+'14'!L8</f>
        <v>14</v>
      </c>
      <c r="N177" s="11">
        <f>+'14'!M8</f>
        <v>456556</v>
      </c>
      <c r="O177" s="11">
        <f>+'14'!N8</f>
        <v>1711790</v>
      </c>
      <c r="P177" s="11">
        <f>+'14'!O8</f>
        <v>0</v>
      </c>
    </row>
    <row r="178" spans="1:16" x14ac:dyDescent="0.25">
      <c r="A178" s="19" t="str">
        <f t="shared" ca="1" si="2"/>
        <v>14!</v>
      </c>
      <c r="B178" s="11">
        <f>+'14'!A9</f>
        <v>7</v>
      </c>
      <c r="C178" s="11" t="str">
        <f>+'14'!B9</f>
        <v>Palo Moco</v>
      </c>
      <c r="D178" s="11">
        <f>+'14'!C9</f>
        <v>18</v>
      </c>
      <c r="E178" s="11">
        <f>+'14'!D9</f>
        <v>8</v>
      </c>
      <c r="F178" s="11">
        <f>+'14'!E9</f>
        <v>5</v>
      </c>
      <c r="G178" s="11" t="str">
        <f>+'14'!F9</f>
        <v>Sano</v>
      </c>
      <c r="H178" s="11">
        <f>+'14'!G9</f>
        <v>0</v>
      </c>
      <c r="I178" s="11" t="str">
        <f>+'14'!H9</f>
        <v>B</v>
      </c>
      <c r="J178" s="11" t="str">
        <f>+'14'!I9</f>
        <v>Cheputul 1, San Juan Cotzal, Quiche</v>
      </c>
      <c r="K178" s="24">
        <f>+'14'!J9</f>
        <v>40689</v>
      </c>
      <c r="L178" s="11">
        <f>+'14'!K9</f>
        <v>0</v>
      </c>
      <c r="M178" s="11">
        <f>+'14'!L9</f>
        <v>14</v>
      </c>
      <c r="N178" s="11">
        <f>+'14'!M9</f>
        <v>456556</v>
      </c>
      <c r="O178" s="11">
        <f>+'14'!N9</f>
        <v>1711790</v>
      </c>
      <c r="P178" s="11">
        <f>+'14'!O9</f>
        <v>0</v>
      </c>
    </row>
    <row r="179" spans="1:16" x14ac:dyDescent="0.25">
      <c r="A179" s="19" t="str">
        <f t="shared" ca="1" si="2"/>
        <v>14!</v>
      </c>
      <c r="B179" s="11">
        <f>+'14'!A10</f>
        <v>8</v>
      </c>
      <c r="C179" s="11" t="str">
        <f>+'14'!B10</f>
        <v>Liquidambar</v>
      </c>
      <c r="D179" s="11">
        <f>+'14'!C10</f>
        <v>30</v>
      </c>
      <c r="E179" s="11">
        <f>+'14'!D10</f>
        <v>12</v>
      </c>
      <c r="F179" s="11">
        <f>+'14'!E10</f>
        <v>7</v>
      </c>
      <c r="G179" s="11" t="str">
        <f>+'14'!F10</f>
        <v>Sano</v>
      </c>
      <c r="H179" s="11">
        <f>+'14'!G10</f>
        <v>0</v>
      </c>
      <c r="I179" s="11" t="str">
        <f>+'14'!H10</f>
        <v>B</v>
      </c>
      <c r="J179" s="11" t="str">
        <f>+'14'!I10</f>
        <v>Cheputul 1, San Juan Cotzal, Quiche</v>
      </c>
      <c r="K179" s="24">
        <f>+'14'!J10</f>
        <v>40689</v>
      </c>
      <c r="L179" s="11">
        <f>+'14'!K10</f>
        <v>0</v>
      </c>
      <c r="M179" s="11">
        <f>+'14'!L10</f>
        <v>14</v>
      </c>
      <c r="N179" s="11">
        <f>+'14'!M10</f>
        <v>456556</v>
      </c>
      <c r="O179" s="11">
        <f>+'14'!N10</f>
        <v>1711790</v>
      </c>
      <c r="P179" s="11">
        <f>+'14'!O10</f>
        <v>0</v>
      </c>
    </row>
    <row r="180" spans="1:16" x14ac:dyDescent="0.25">
      <c r="A180" s="19" t="str">
        <f t="shared" ca="1" si="2"/>
        <v>14!</v>
      </c>
      <c r="B180" s="11">
        <f>+'14'!A11</f>
        <v>9</v>
      </c>
      <c r="C180" s="11" t="str">
        <f>+'14'!B11</f>
        <v>Palo San Juan</v>
      </c>
      <c r="D180" s="11">
        <f>+'14'!C11</f>
        <v>46</v>
      </c>
      <c r="E180" s="11">
        <f>+'14'!D11</f>
        <v>25</v>
      </c>
      <c r="F180" s="11">
        <f>+'14'!E11</f>
        <v>20</v>
      </c>
      <c r="G180" s="11" t="str">
        <f>+'14'!F11</f>
        <v>Sano</v>
      </c>
      <c r="H180" s="11">
        <f>+'14'!G11</f>
        <v>0</v>
      </c>
      <c r="I180" s="11" t="str">
        <f>+'14'!H11</f>
        <v>B</v>
      </c>
      <c r="J180" s="11" t="str">
        <f>+'14'!I11</f>
        <v>Cheputul 1, San Juan Cotzal, Quiche</v>
      </c>
      <c r="K180" s="24">
        <f>+'14'!J11</f>
        <v>40689</v>
      </c>
      <c r="L180" s="11">
        <f>+'14'!K11</f>
        <v>0</v>
      </c>
      <c r="M180" s="11">
        <f>+'14'!L11</f>
        <v>14</v>
      </c>
      <c r="N180" s="11">
        <f>+'14'!M11</f>
        <v>456556</v>
      </c>
      <c r="O180" s="11">
        <f>+'14'!N11</f>
        <v>1711790</v>
      </c>
      <c r="P180" s="11">
        <f>+'14'!O11</f>
        <v>0</v>
      </c>
    </row>
    <row r="181" spans="1:16" x14ac:dyDescent="0.25">
      <c r="A181" s="19" t="str">
        <f t="shared" ca="1" si="2"/>
        <v>14!</v>
      </c>
      <c r="B181" s="11">
        <f>+'14'!A12</f>
        <v>10</v>
      </c>
      <c r="C181" s="11" t="str">
        <f>+'14'!B12</f>
        <v>Palo Moco</v>
      </c>
      <c r="D181" s="11">
        <f>+'14'!C12</f>
        <v>17</v>
      </c>
      <c r="E181" s="11">
        <f>+'14'!D12</f>
        <v>13</v>
      </c>
      <c r="F181" s="11">
        <f>+'14'!E12</f>
        <v>10</v>
      </c>
      <c r="G181" s="11" t="str">
        <f>+'14'!F12</f>
        <v>Sano</v>
      </c>
      <c r="H181" s="11">
        <f>+'14'!G12</f>
        <v>0</v>
      </c>
      <c r="I181" s="11" t="str">
        <f>+'14'!H12</f>
        <v>B</v>
      </c>
      <c r="J181" s="11" t="str">
        <f>+'14'!I12</f>
        <v>Cheputul 1, San Juan Cotzal, Quiche</v>
      </c>
      <c r="K181" s="24">
        <f>+'14'!J12</f>
        <v>40689</v>
      </c>
      <c r="L181" s="11">
        <f>+'14'!K12</f>
        <v>0</v>
      </c>
      <c r="M181" s="11">
        <f>+'14'!L12</f>
        <v>14</v>
      </c>
      <c r="N181" s="11">
        <f>+'14'!M12</f>
        <v>456556</v>
      </c>
      <c r="O181" s="11">
        <f>+'14'!N12</f>
        <v>1711790</v>
      </c>
      <c r="P181" s="11">
        <f>+'14'!O12</f>
        <v>0</v>
      </c>
    </row>
    <row r="182" spans="1:16" x14ac:dyDescent="0.25">
      <c r="A182" s="19" t="str">
        <f t="shared" ca="1" si="2"/>
        <v>14!</v>
      </c>
      <c r="B182" s="11">
        <f>+'14'!A13</f>
        <v>11</v>
      </c>
      <c r="C182" s="11" t="str">
        <f>+'14'!B13</f>
        <v>Palo Moco</v>
      </c>
      <c r="D182" s="11">
        <f>+'14'!C13</f>
        <v>16</v>
      </c>
      <c r="E182" s="11">
        <f>+'14'!D13</f>
        <v>13</v>
      </c>
      <c r="F182" s="11">
        <f>+'14'!E13</f>
        <v>10</v>
      </c>
      <c r="G182" s="11" t="str">
        <f>+'14'!F13</f>
        <v>Sano</v>
      </c>
      <c r="H182" s="11">
        <f>+'14'!G13</f>
        <v>0</v>
      </c>
      <c r="I182" s="11" t="str">
        <f>+'14'!H13</f>
        <v>B</v>
      </c>
      <c r="J182" s="11" t="str">
        <f>+'14'!I13</f>
        <v>Cheputul 1, San Juan Cotzal, Quiche</v>
      </c>
      <c r="K182" s="24">
        <f>+'14'!J13</f>
        <v>40689</v>
      </c>
      <c r="L182" s="11">
        <f>+'14'!K13</f>
        <v>0</v>
      </c>
      <c r="M182" s="11">
        <f>+'14'!L13</f>
        <v>14</v>
      </c>
      <c r="N182" s="11">
        <f>+'14'!M13</f>
        <v>456556</v>
      </c>
      <c r="O182" s="11">
        <f>+'14'!N13</f>
        <v>1711790</v>
      </c>
      <c r="P182" s="11">
        <f>+'14'!O13</f>
        <v>0</v>
      </c>
    </row>
    <row r="183" spans="1:16" x14ac:dyDescent="0.25">
      <c r="A183" s="19" t="str">
        <f t="shared" ca="1" si="2"/>
        <v>14!</v>
      </c>
      <c r="B183" s="11">
        <f>+'14'!A14</f>
        <v>12</v>
      </c>
      <c r="C183" s="11" t="str">
        <f>+'14'!B14</f>
        <v>Palo blanco</v>
      </c>
      <c r="D183" s="11">
        <f>+'14'!C14</f>
        <v>37</v>
      </c>
      <c r="E183" s="11">
        <f>+'14'!D14</f>
        <v>20</v>
      </c>
      <c r="F183" s="11">
        <f>+'14'!E14</f>
        <v>17</v>
      </c>
      <c r="G183" s="11" t="str">
        <f>+'14'!F14</f>
        <v>Sano</v>
      </c>
      <c r="H183" s="11">
        <f>+'14'!G14</f>
        <v>0</v>
      </c>
      <c r="I183" s="11" t="str">
        <f>+'14'!H14</f>
        <v>B</v>
      </c>
      <c r="J183" s="11" t="str">
        <f>+'14'!I14</f>
        <v>Cheputul 1, San Juan Cotzal, Quiche</v>
      </c>
      <c r="K183" s="24">
        <f>+'14'!J14</f>
        <v>40689</v>
      </c>
      <c r="L183" s="11">
        <f>+'14'!K14</f>
        <v>0</v>
      </c>
      <c r="M183" s="11">
        <f>+'14'!L14</f>
        <v>14</v>
      </c>
      <c r="N183" s="11">
        <f>+'14'!M14</f>
        <v>456556</v>
      </c>
      <c r="O183" s="11">
        <f>+'14'!N14</f>
        <v>1711790</v>
      </c>
      <c r="P183" s="11">
        <f>+'14'!O14</f>
        <v>0</v>
      </c>
    </row>
    <row r="184" spans="1:16" x14ac:dyDescent="0.25">
      <c r="A184" s="19" t="str">
        <f t="shared" ca="1" si="2"/>
        <v>14!</v>
      </c>
      <c r="B184" s="11">
        <f>+'14'!A15</f>
        <v>13</v>
      </c>
      <c r="C184" s="11" t="str">
        <f>+'14'!B15</f>
        <v>Palo Moco</v>
      </c>
      <c r="D184" s="11">
        <f>+'14'!C15</f>
        <v>30</v>
      </c>
      <c r="E184" s="11">
        <f>+'14'!D15</f>
        <v>19</v>
      </c>
      <c r="F184" s="11">
        <f>+'14'!E15</f>
        <v>15</v>
      </c>
      <c r="G184" s="11" t="str">
        <f>+'14'!F15</f>
        <v>Sano</v>
      </c>
      <c r="H184" s="11">
        <f>+'14'!G15</f>
        <v>0</v>
      </c>
      <c r="I184" s="11" t="str">
        <f>+'14'!H15</f>
        <v>B</v>
      </c>
      <c r="J184" s="11" t="str">
        <f>+'14'!I15</f>
        <v>Cheputul 1, San Juan Cotzal, Quiche</v>
      </c>
      <c r="K184" s="24">
        <f>+'14'!J15</f>
        <v>40689</v>
      </c>
      <c r="L184" s="11">
        <f>+'14'!K15</f>
        <v>0</v>
      </c>
      <c r="M184" s="11">
        <f>+'14'!L15</f>
        <v>14</v>
      </c>
      <c r="N184" s="11">
        <f>+'14'!M15</f>
        <v>456556</v>
      </c>
      <c r="O184" s="11">
        <f>+'14'!N15</f>
        <v>1711790</v>
      </c>
      <c r="P184" s="11">
        <f>+'14'!O15</f>
        <v>0</v>
      </c>
    </row>
    <row r="185" spans="1:16" x14ac:dyDescent="0.25">
      <c r="A185" s="19" t="str">
        <f t="shared" ca="1" si="2"/>
        <v>14!</v>
      </c>
      <c r="B185" s="11">
        <f>+'14'!A16</f>
        <v>14</v>
      </c>
      <c r="C185" s="11" t="str">
        <f>+'14'!B16</f>
        <v>Kanoj</v>
      </c>
      <c r="D185" s="11">
        <f>+'14'!C16</f>
        <v>20</v>
      </c>
      <c r="E185" s="11">
        <f>+'14'!D16</f>
        <v>15</v>
      </c>
      <c r="F185" s="11">
        <f>+'14'!E16</f>
        <v>10</v>
      </c>
      <c r="G185" s="11" t="str">
        <f>+'14'!F16</f>
        <v>Sano</v>
      </c>
      <c r="H185" s="11">
        <f>+'14'!G16</f>
        <v>0</v>
      </c>
      <c r="I185" s="11" t="str">
        <f>+'14'!H16</f>
        <v>B</v>
      </c>
      <c r="J185" s="11" t="str">
        <f>+'14'!I16</f>
        <v>Cheputul 1, San Juan Cotzal, Quiche</v>
      </c>
      <c r="K185" s="24">
        <f>+'14'!J16</f>
        <v>40689</v>
      </c>
      <c r="L185" s="11">
        <f>+'14'!K16</f>
        <v>0</v>
      </c>
      <c r="M185" s="11">
        <f>+'14'!L16</f>
        <v>14</v>
      </c>
      <c r="N185" s="11">
        <f>+'14'!M16</f>
        <v>456556</v>
      </c>
      <c r="O185" s="11">
        <f>+'14'!N16</f>
        <v>1711790</v>
      </c>
      <c r="P185" s="11">
        <f>+'14'!O16</f>
        <v>0</v>
      </c>
    </row>
    <row r="186" spans="1:16" x14ac:dyDescent="0.25">
      <c r="A186" s="19" t="str">
        <f t="shared" ca="1" si="2"/>
        <v>14!</v>
      </c>
      <c r="B186" s="11">
        <f>+'14'!A17</f>
        <v>15</v>
      </c>
      <c r="C186" s="11" t="str">
        <f>+'14'!B17</f>
        <v>Palo blanco</v>
      </c>
      <c r="D186" s="11">
        <f>+'14'!C17</f>
        <v>20</v>
      </c>
      <c r="E186" s="11">
        <f>+'14'!D17</f>
        <v>10</v>
      </c>
      <c r="F186" s="11">
        <f>+'14'!E17</f>
        <v>9</v>
      </c>
      <c r="G186" s="11" t="str">
        <f>+'14'!F17</f>
        <v>Sano</v>
      </c>
      <c r="H186" s="11">
        <f>+'14'!G17</f>
        <v>0</v>
      </c>
      <c r="I186" s="11" t="str">
        <f>+'14'!H17</f>
        <v>B</v>
      </c>
      <c r="J186" s="11" t="str">
        <f>+'14'!I17</f>
        <v>Cheputul 1, San Juan Cotzal, Quiche</v>
      </c>
      <c r="K186" s="24">
        <f>+'14'!J17</f>
        <v>40689</v>
      </c>
      <c r="L186" s="11">
        <f>+'14'!K17</f>
        <v>0</v>
      </c>
      <c r="M186" s="11">
        <f>+'14'!L17</f>
        <v>14</v>
      </c>
      <c r="N186" s="11">
        <f>+'14'!M17</f>
        <v>456556</v>
      </c>
      <c r="O186" s="11">
        <f>+'14'!N17</f>
        <v>1711790</v>
      </c>
      <c r="P186" s="11">
        <f>+'14'!O17</f>
        <v>0</v>
      </c>
    </row>
    <row r="187" spans="1:16" x14ac:dyDescent="0.25">
      <c r="A187" s="19" t="str">
        <f t="shared" ca="1" si="2"/>
        <v>14!</v>
      </c>
      <c r="B187" s="11">
        <f>+'14'!A18</f>
        <v>16</v>
      </c>
      <c r="C187" s="11" t="str">
        <f>+'14'!B18</f>
        <v>Compadre</v>
      </c>
      <c r="D187" s="11">
        <f>+'14'!C18</f>
        <v>10</v>
      </c>
      <c r="E187" s="11">
        <f>+'14'!D18</f>
        <v>7</v>
      </c>
      <c r="F187" s="11">
        <f>+'14'!E18</f>
        <v>5</v>
      </c>
      <c r="G187" s="11" t="str">
        <f>+'14'!F18</f>
        <v>Sano</v>
      </c>
      <c r="H187" s="11">
        <f>+'14'!G18</f>
        <v>0</v>
      </c>
      <c r="I187" s="11" t="str">
        <f>+'14'!H18</f>
        <v>B</v>
      </c>
      <c r="J187" s="11" t="str">
        <f>+'14'!I18</f>
        <v>Cheputul 1, San Juan Cotzal, Quiche</v>
      </c>
      <c r="K187" s="24">
        <f>+'14'!J18</f>
        <v>40689</v>
      </c>
      <c r="L187" s="11">
        <f>+'14'!K18</f>
        <v>0</v>
      </c>
      <c r="M187" s="11">
        <f>+'14'!L18</f>
        <v>14</v>
      </c>
      <c r="N187" s="11">
        <f>+'14'!M18</f>
        <v>456556</v>
      </c>
      <c r="O187" s="11">
        <f>+'14'!N18</f>
        <v>1711790</v>
      </c>
      <c r="P187" s="11">
        <f>+'14'!O18</f>
        <v>0</v>
      </c>
    </row>
    <row r="188" spans="1:16" x14ac:dyDescent="0.25">
      <c r="A188" s="19" t="str">
        <f t="shared" ca="1" si="2"/>
        <v>14!</v>
      </c>
      <c r="B188" s="11">
        <f>+'14'!A19</f>
        <v>17</v>
      </c>
      <c r="C188" s="11" t="str">
        <f>+'14'!B19</f>
        <v>Canela</v>
      </c>
      <c r="D188" s="11">
        <f>+'14'!C19</f>
        <v>15</v>
      </c>
      <c r="E188" s="11">
        <f>+'14'!D19</f>
        <v>10</v>
      </c>
      <c r="F188" s="11">
        <f>+'14'!E19</f>
        <v>7</v>
      </c>
      <c r="G188" s="11" t="str">
        <f>+'14'!F19</f>
        <v>Sano</v>
      </c>
      <c r="H188" s="11">
        <f>+'14'!G19</f>
        <v>0</v>
      </c>
      <c r="I188" s="11" t="str">
        <f>+'14'!H19</f>
        <v>B</v>
      </c>
      <c r="J188" s="11" t="str">
        <f>+'14'!I19</f>
        <v>Cheputul 1, San Juan Cotzal, Quiche</v>
      </c>
      <c r="K188" s="24">
        <f>+'14'!J19</f>
        <v>40689</v>
      </c>
      <c r="L188" s="11">
        <f>+'14'!K19</f>
        <v>0</v>
      </c>
      <c r="M188" s="11">
        <f>+'14'!L19</f>
        <v>14</v>
      </c>
      <c r="N188" s="11">
        <f>+'14'!M19</f>
        <v>456556</v>
      </c>
      <c r="O188" s="11">
        <f>+'14'!N19</f>
        <v>1711790</v>
      </c>
      <c r="P188" s="11">
        <f>+'14'!O19</f>
        <v>0</v>
      </c>
    </row>
    <row r="189" spans="1:16" x14ac:dyDescent="0.25">
      <c r="A189" s="19" t="str">
        <f t="shared" ca="1" si="2"/>
        <v>14!</v>
      </c>
      <c r="B189" s="11">
        <f>+'14'!A20</f>
        <v>18</v>
      </c>
      <c r="C189" s="11" t="str">
        <f>+'14'!B20</f>
        <v>Paterna</v>
      </c>
      <c r="D189" s="11">
        <f>+'14'!C20</f>
        <v>25</v>
      </c>
      <c r="E189" s="11">
        <f>+'14'!D20</f>
        <v>15</v>
      </c>
      <c r="F189" s="11">
        <f>+'14'!E20</f>
        <v>10</v>
      </c>
      <c r="G189" s="11" t="str">
        <f>+'14'!F20</f>
        <v>Sano</v>
      </c>
      <c r="H189" s="11">
        <f>+'14'!G20</f>
        <v>0</v>
      </c>
      <c r="I189" s="11" t="str">
        <f>+'14'!H20</f>
        <v>B</v>
      </c>
      <c r="J189" s="11" t="str">
        <f>+'14'!I20</f>
        <v>Cheputul 1, San Juan Cotzal, Quiche</v>
      </c>
      <c r="K189" s="24">
        <f>+'14'!J20</f>
        <v>40689</v>
      </c>
      <c r="L189" s="11">
        <f>+'14'!K20</f>
        <v>0</v>
      </c>
      <c r="M189" s="11">
        <f>+'14'!L20</f>
        <v>14</v>
      </c>
      <c r="N189" s="11">
        <f>+'14'!M20</f>
        <v>456556</v>
      </c>
      <c r="O189" s="11">
        <f>+'14'!N20</f>
        <v>1711790</v>
      </c>
      <c r="P189" s="11">
        <f>+'14'!O20</f>
        <v>0</v>
      </c>
    </row>
    <row r="190" spans="1:16" x14ac:dyDescent="0.25">
      <c r="A190" s="19" t="str">
        <f t="shared" ca="1" si="2"/>
        <v>14!</v>
      </c>
      <c r="B190" s="11">
        <f>+'14'!A21</f>
        <v>19</v>
      </c>
      <c r="C190" s="11" t="str">
        <f>+'14'!B21</f>
        <v>Canela</v>
      </c>
      <c r="D190" s="11">
        <f>+'14'!C21</f>
        <v>21</v>
      </c>
      <c r="E190" s="11">
        <f>+'14'!D21</f>
        <v>15</v>
      </c>
      <c r="F190" s="11">
        <f>+'14'!E21</f>
        <v>10</v>
      </c>
      <c r="G190" s="11" t="str">
        <f>+'14'!F21</f>
        <v>Sano</v>
      </c>
      <c r="H190" s="11">
        <f>+'14'!G21</f>
        <v>0</v>
      </c>
      <c r="I190" s="11" t="str">
        <f>+'14'!H21</f>
        <v>B</v>
      </c>
      <c r="J190" s="11" t="str">
        <f>+'14'!I21</f>
        <v>Cheputul 1, San Juan Cotzal, Quiche</v>
      </c>
      <c r="K190" s="24">
        <f>+'14'!J21</f>
        <v>40689</v>
      </c>
      <c r="L190" s="11">
        <f>+'14'!K21</f>
        <v>0</v>
      </c>
      <c r="M190" s="11">
        <f>+'14'!L21</f>
        <v>14</v>
      </c>
      <c r="N190" s="11">
        <f>+'14'!M21</f>
        <v>456556</v>
      </c>
      <c r="O190" s="11">
        <f>+'14'!N21</f>
        <v>1711790</v>
      </c>
      <c r="P190" s="11">
        <f>+'14'!O21</f>
        <v>0</v>
      </c>
    </row>
    <row r="191" spans="1:16" x14ac:dyDescent="0.25">
      <c r="A191" s="19" t="str">
        <f t="shared" ca="1" si="2"/>
        <v>15!</v>
      </c>
      <c r="B191" s="11">
        <f>+'15'!A3</f>
        <v>1</v>
      </c>
      <c r="C191" s="11" t="str">
        <f>+'15'!B3</f>
        <v>Quercus sp.</v>
      </c>
      <c r="D191" s="11">
        <f>+'15'!C3</f>
        <v>56</v>
      </c>
      <c r="E191" s="11">
        <f>+'15'!D3</f>
        <v>19</v>
      </c>
      <c r="F191" s="11">
        <f>+'15'!E3</f>
        <v>13</v>
      </c>
      <c r="G191" s="11" t="str">
        <f>+'15'!F3</f>
        <v>Sano</v>
      </c>
      <c r="H191" s="11">
        <f>+'15'!G3</f>
        <v>0</v>
      </c>
      <c r="I191" s="11" t="str">
        <f>+'15'!H3</f>
        <v>B</v>
      </c>
      <c r="J191" s="11" t="str">
        <f>+'15'!I3</f>
        <v>Cheputul 1, San Juan Cotzal, Quiche</v>
      </c>
      <c r="K191" s="24">
        <f>+'15'!J3</f>
        <v>40689</v>
      </c>
      <c r="L191" s="11">
        <f>+'15'!K3</f>
        <v>0</v>
      </c>
      <c r="M191" s="11">
        <f>+'15'!L3</f>
        <v>15</v>
      </c>
      <c r="N191" s="11">
        <f>+'15'!M3</f>
        <v>455944</v>
      </c>
      <c r="O191" s="11">
        <f>+'15'!N3</f>
        <v>1711480</v>
      </c>
      <c r="P191" s="11">
        <f>+'15'!O3</f>
        <v>0</v>
      </c>
    </row>
    <row r="192" spans="1:16" x14ac:dyDescent="0.25">
      <c r="A192" s="19" t="str">
        <f t="shared" ca="1" si="2"/>
        <v>15!</v>
      </c>
      <c r="B192" s="11">
        <f>+'15'!A4</f>
        <v>2</v>
      </c>
      <c r="C192" s="11" t="str">
        <f>+'15'!B4</f>
        <v>Paterna</v>
      </c>
      <c r="D192" s="11">
        <f>+'15'!C4</f>
        <v>16</v>
      </c>
      <c r="E192" s="11">
        <f>+'15'!D4</f>
        <v>8</v>
      </c>
      <c r="F192" s="11">
        <f>+'15'!E4</f>
        <v>5</v>
      </c>
      <c r="G192" s="11" t="str">
        <f>+'15'!F4</f>
        <v>Sano</v>
      </c>
      <c r="H192" s="11">
        <f>+'15'!G4</f>
        <v>0</v>
      </c>
      <c r="I192" s="11" t="str">
        <f>+'15'!H4</f>
        <v>B</v>
      </c>
      <c r="J192" s="11" t="str">
        <f>+'15'!I4</f>
        <v>Cheputul 1, San Juan Cotzal, Quiche</v>
      </c>
      <c r="K192" s="24">
        <f>+'15'!J4</f>
        <v>40689</v>
      </c>
      <c r="L192" s="11">
        <f>+'15'!K4</f>
        <v>0</v>
      </c>
      <c r="M192" s="11">
        <f>+'15'!L4</f>
        <v>15</v>
      </c>
      <c r="N192" s="11">
        <f>+'15'!M4</f>
        <v>455944</v>
      </c>
      <c r="O192" s="11">
        <f>+'15'!N4</f>
        <v>1711480</v>
      </c>
      <c r="P192" s="11">
        <f>+'15'!O4</f>
        <v>0</v>
      </c>
    </row>
    <row r="193" spans="1:16" x14ac:dyDescent="0.25">
      <c r="A193" s="19" t="str">
        <f t="shared" ca="1" si="2"/>
        <v>15!</v>
      </c>
      <c r="B193" s="11">
        <f>+'15'!A5</f>
        <v>3</v>
      </c>
      <c r="C193" s="11" t="str">
        <f>+'15'!B5</f>
        <v>Palalau</v>
      </c>
      <c r="D193" s="11">
        <f>+'15'!C5</f>
        <v>75</v>
      </c>
      <c r="E193" s="11">
        <f>+'15'!D5</f>
        <v>30</v>
      </c>
      <c r="F193" s="11">
        <f>+'15'!E5</f>
        <v>25</v>
      </c>
      <c r="G193" s="11" t="str">
        <f>+'15'!F5</f>
        <v>Sano</v>
      </c>
      <c r="H193" s="11">
        <f>+'15'!G5</f>
        <v>0</v>
      </c>
      <c r="I193" s="11" t="str">
        <f>+'15'!H5</f>
        <v>B</v>
      </c>
      <c r="J193" s="11" t="str">
        <f>+'15'!I5</f>
        <v>Cheputul 1, San Juan Cotzal, Quiche</v>
      </c>
      <c r="K193" s="24">
        <f>+'15'!J5</f>
        <v>40689</v>
      </c>
      <c r="L193" s="11">
        <f>+'15'!K5</f>
        <v>0</v>
      </c>
      <c r="M193" s="11">
        <f>+'15'!L5</f>
        <v>15</v>
      </c>
      <c r="N193" s="11">
        <f>+'15'!M5</f>
        <v>455944</v>
      </c>
      <c r="O193" s="11">
        <f>+'15'!N5</f>
        <v>1711480</v>
      </c>
      <c r="P193" s="11">
        <f>+'15'!O5</f>
        <v>0</v>
      </c>
    </row>
    <row r="194" spans="1:16" x14ac:dyDescent="0.25">
      <c r="A194" s="19" t="str">
        <f t="shared" ref="A194:A257" ca="1" si="3">SUBSTITUTE(MID(_xlfn.FORMULATEXT(D194),4,4),"'","")</f>
        <v>15!</v>
      </c>
      <c r="B194" s="11">
        <f>+'15'!A6</f>
        <v>4</v>
      </c>
      <c r="C194" s="11" t="str">
        <f>+'15'!B6</f>
        <v>Chicharro</v>
      </c>
      <c r="D194" s="11">
        <f>+'15'!C6</f>
        <v>104</v>
      </c>
      <c r="E194" s="11">
        <f>+'15'!D6</f>
        <v>40</v>
      </c>
      <c r="F194" s="11">
        <f>+'15'!E6</f>
        <v>35</v>
      </c>
      <c r="G194" s="11" t="str">
        <f>+'15'!F6</f>
        <v>Sano</v>
      </c>
      <c r="H194" s="11">
        <f>+'15'!G6</f>
        <v>0</v>
      </c>
      <c r="I194" s="11" t="str">
        <f>+'15'!H6</f>
        <v>B</v>
      </c>
      <c r="J194" s="11" t="str">
        <f>+'15'!I6</f>
        <v>Cheputul 1, San Juan Cotzal, Quiche</v>
      </c>
      <c r="K194" s="24">
        <f>+'15'!J6</f>
        <v>40689</v>
      </c>
      <c r="L194" s="11">
        <f>+'15'!K6</f>
        <v>0</v>
      </c>
      <c r="M194" s="11">
        <f>+'15'!L6</f>
        <v>15</v>
      </c>
      <c r="N194" s="11">
        <f>+'15'!M6</f>
        <v>455944</v>
      </c>
      <c r="O194" s="11">
        <f>+'15'!N6</f>
        <v>1711480</v>
      </c>
      <c r="P194" s="11">
        <f>+'15'!O6</f>
        <v>0</v>
      </c>
    </row>
    <row r="195" spans="1:16" x14ac:dyDescent="0.25">
      <c r="A195" s="19" t="str">
        <f t="shared" ca="1" si="3"/>
        <v>15!</v>
      </c>
      <c r="B195" s="11">
        <f>+'15'!A7</f>
        <v>5</v>
      </c>
      <c r="C195" s="11" t="str">
        <f>+'15'!B7</f>
        <v>Guarumbo</v>
      </c>
      <c r="D195" s="11">
        <f>+'15'!C7</f>
        <v>15</v>
      </c>
      <c r="E195" s="11">
        <f>+'15'!D7</f>
        <v>13</v>
      </c>
      <c r="F195" s="11">
        <f>+'15'!E7</f>
        <v>10</v>
      </c>
      <c r="G195" s="11" t="str">
        <f>+'15'!F7</f>
        <v>Sano</v>
      </c>
      <c r="H195" s="11">
        <f>+'15'!G7</f>
        <v>0</v>
      </c>
      <c r="I195" s="11" t="str">
        <f>+'15'!H7</f>
        <v>B</v>
      </c>
      <c r="J195" s="11" t="str">
        <f>+'15'!I7</f>
        <v>Cheputul 1, San Juan Cotzal, Quiche</v>
      </c>
      <c r="K195" s="24">
        <f>+'15'!J7</f>
        <v>40689</v>
      </c>
      <c r="L195" s="11">
        <f>+'15'!K7</f>
        <v>0</v>
      </c>
      <c r="M195" s="11">
        <f>+'15'!L7</f>
        <v>15</v>
      </c>
      <c r="N195" s="11">
        <f>+'15'!M7</f>
        <v>455944</v>
      </c>
      <c r="O195" s="11">
        <f>+'15'!N7</f>
        <v>1711480</v>
      </c>
      <c r="P195" s="11">
        <f>+'15'!O7</f>
        <v>0</v>
      </c>
    </row>
    <row r="196" spans="1:16" x14ac:dyDescent="0.25">
      <c r="A196" s="19" t="str">
        <f t="shared" ca="1" si="3"/>
        <v>15!</v>
      </c>
      <c r="B196" s="11">
        <f>+'15'!A8</f>
        <v>6</v>
      </c>
      <c r="C196" s="11" t="str">
        <f>+'15'!B8</f>
        <v>Palo blanco</v>
      </c>
      <c r="D196" s="11">
        <f>+'15'!C8</f>
        <v>27</v>
      </c>
      <c r="E196" s="11">
        <f>+'15'!D8</f>
        <v>13</v>
      </c>
      <c r="F196" s="11">
        <f>+'15'!E8</f>
        <v>10</v>
      </c>
      <c r="G196" s="11" t="str">
        <f>+'15'!F8</f>
        <v>Sano</v>
      </c>
      <c r="H196" s="11">
        <f>+'15'!G8</f>
        <v>0</v>
      </c>
      <c r="I196" s="11" t="str">
        <f>+'15'!H8</f>
        <v>B</v>
      </c>
      <c r="J196" s="11" t="str">
        <f>+'15'!I8</f>
        <v>Cheputul 1, San Juan Cotzal, Quiche</v>
      </c>
      <c r="K196" s="24">
        <f>+'15'!J8</f>
        <v>40689</v>
      </c>
      <c r="L196" s="11">
        <f>+'15'!K8</f>
        <v>0</v>
      </c>
      <c r="M196" s="11">
        <f>+'15'!L8</f>
        <v>15</v>
      </c>
      <c r="N196" s="11">
        <f>+'15'!M8</f>
        <v>455944</v>
      </c>
      <c r="O196" s="11">
        <f>+'15'!N8</f>
        <v>1711480</v>
      </c>
      <c r="P196" s="11">
        <f>+'15'!O8</f>
        <v>0</v>
      </c>
    </row>
    <row r="197" spans="1:16" x14ac:dyDescent="0.25">
      <c r="A197" s="19" t="str">
        <f t="shared" ca="1" si="3"/>
        <v>15!</v>
      </c>
      <c r="B197" s="11">
        <f>+'15'!A9</f>
        <v>7</v>
      </c>
      <c r="C197" s="11" t="str">
        <f>+'15'!B9</f>
        <v>Palo blanco</v>
      </c>
      <c r="D197" s="11">
        <f>+'15'!C9</f>
        <v>35</v>
      </c>
      <c r="E197" s="11">
        <f>+'15'!D9</f>
        <v>15</v>
      </c>
      <c r="F197" s="11">
        <f>+'15'!E9</f>
        <v>12</v>
      </c>
      <c r="G197" s="11" t="str">
        <f>+'15'!F9</f>
        <v>Sano</v>
      </c>
      <c r="H197" s="11">
        <f>+'15'!G9</f>
        <v>0</v>
      </c>
      <c r="I197" s="11" t="str">
        <f>+'15'!H9</f>
        <v>B</v>
      </c>
      <c r="J197" s="11" t="str">
        <f>+'15'!I9</f>
        <v>Cheputul 1, San Juan Cotzal, Quiche</v>
      </c>
      <c r="K197" s="24">
        <f>+'15'!J9</f>
        <v>40689</v>
      </c>
      <c r="L197" s="11">
        <f>+'15'!K9</f>
        <v>0</v>
      </c>
      <c r="M197" s="11">
        <f>+'15'!L9</f>
        <v>15</v>
      </c>
      <c r="N197" s="11">
        <f>+'15'!M9</f>
        <v>455944</v>
      </c>
      <c r="O197" s="11">
        <f>+'15'!N9</f>
        <v>1711480</v>
      </c>
      <c r="P197" s="11">
        <f>+'15'!O9</f>
        <v>0</v>
      </c>
    </row>
    <row r="198" spans="1:16" x14ac:dyDescent="0.25">
      <c r="A198" s="19" t="str">
        <f t="shared" ca="1" si="3"/>
        <v>15!</v>
      </c>
      <c r="B198" s="11">
        <f>+'15'!A10</f>
        <v>8</v>
      </c>
      <c r="C198" s="11" t="str">
        <f>+'15'!B10</f>
        <v>Palo blanco</v>
      </c>
      <c r="D198" s="11">
        <f>+'15'!C10</f>
        <v>15</v>
      </c>
      <c r="E198" s="11">
        <f>+'15'!D10</f>
        <v>8</v>
      </c>
      <c r="F198" s="11">
        <f>+'15'!E10</f>
        <v>5</v>
      </c>
      <c r="G198" s="11" t="str">
        <f>+'15'!F10</f>
        <v>Sano</v>
      </c>
      <c r="H198" s="11">
        <f>+'15'!G10</f>
        <v>0</v>
      </c>
      <c r="I198" s="11" t="str">
        <f>+'15'!H10</f>
        <v>B</v>
      </c>
      <c r="J198" s="11" t="str">
        <f>+'15'!I10</f>
        <v>Cheputul 1, San Juan Cotzal, Quiche</v>
      </c>
      <c r="K198" s="24">
        <f>+'15'!J10</f>
        <v>40689</v>
      </c>
      <c r="L198" s="11">
        <f>+'15'!K10</f>
        <v>0</v>
      </c>
      <c r="M198" s="11">
        <f>+'15'!L10</f>
        <v>15</v>
      </c>
      <c r="N198" s="11">
        <f>+'15'!M10</f>
        <v>455944</v>
      </c>
      <c r="O198" s="11">
        <f>+'15'!N10</f>
        <v>1711480</v>
      </c>
      <c r="P198" s="11">
        <f>+'15'!O10</f>
        <v>0</v>
      </c>
    </row>
    <row r="199" spans="1:16" x14ac:dyDescent="0.25">
      <c r="A199" s="19" t="str">
        <f t="shared" ca="1" si="3"/>
        <v>15!</v>
      </c>
      <c r="B199" s="11">
        <f>+'15'!A11</f>
        <v>9</v>
      </c>
      <c r="C199" s="11" t="str">
        <f>+'15'!B11</f>
        <v>Nogal</v>
      </c>
      <c r="D199" s="11">
        <f>+'15'!C11</f>
        <v>36</v>
      </c>
      <c r="E199" s="11">
        <f>+'15'!D11</f>
        <v>22</v>
      </c>
      <c r="F199" s="11">
        <f>+'15'!E11</f>
        <v>18</v>
      </c>
      <c r="G199" s="11" t="str">
        <f>+'15'!F11</f>
        <v>Sano</v>
      </c>
      <c r="H199" s="11">
        <f>+'15'!G11</f>
        <v>0</v>
      </c>
      <c r="I199" s="11" t="str">
        <f>+'15'!H11</f>
        <v>B</v>
      </c>
      <c r="J199" s="11" t="str">
        <f>+'15'!I11</f>
        <v>Cheputul 1, San Juan Cotzal, Quiche</v>
      </c>
      <c r="K199" s="24">
        <f>+'15'!J11</f>
        <v>40689</v>
      </c>
      <c r="L199" s="11">
        <f>+'15'!K11</f>
        <v>0</v>
      </c>
      <c r="M199" s="11">
        <f>+'15'!L11</f>
        <v>15</v>
      </c>
      <c r="N199" s="11">
        <f>+'15'!M11</f>
        <v>455944</v>
      </c>
      <c r="O199" s="11">
        <f>+'15'!N11</f>
        <v>1711480</v>
      </c>
      <c r="P199" s="11">
        <f>+'15'!O11</f>
        <v>0</v>
      </c>
    </row>
    <row r="200" spans="1:16" x14ac:dyDescent="0.25">
      <c r="A200" s="19" t="str">
        <f t="shared" ca="1" si="3"/>
        <v>15!</v>
      </c>
      <c r="B200" s="11">
        <f>+'15'!A12</f>
        <v>10</v>
      </c>
      <c r="C200" s="11" t="str">
        <f>+'15'!B12</f>
        <v>Palalau</v>
      </c>
      <c r="D200" s="11">
        <f>+'15'!C12</f>
        <v>75</v>
      </c>
      <c r="E200" s="11">
        <f>+'15'!D12</f>
        <v>29</v>
      </c>
      <c r="F200" s="11">
        <f>+'15'!E12</f>
        <v>25</v>
      </c>
      <c r="G200" s="11" t="str">
        <f>+'15'!F12</f>
        <v>Sano</v>
      </c>
      <c r="H200" s="11">
        <f>+'15'!G12</f>
        <v>0</v>
      </c>
      <c r="I200" s="11" t="str">
        <f>+'15'!H12</f>
        <v>B</v>
      </c>
      <c r="J200" s="11" t="str">
        <f>+'15'!I12</f>
        <v>Cheputul 1, San Juan Cotzal, Quiche</v>
      </c>
      <c r="K200" s="24">
        <f>+'15'!J12</f>
        <v>40689</v>
      </c>
      <c r="L200" s="11">
        <f>+'15'!K12</f>
        <v>0</v>
      </c>
      <c r="M200" s="11">
        <f>+'15'!L12</f>
        <v>15</v>
      </c>
      <c r="N200" s="11">
        <f>+'15'!M12</f>
        <v>455944</v>
      </c>
      <c r="O200" s="11">
        <f>+'15'!N12</f>
        <v>1711480</v>
      </c>
      <c r="P200" s="11">
        <f>+'15'!O12</f>
        <v>0</v>
      </c>
    </row>
    <row r="201" spans="1:16" x14ac:dyDescent="0.25">
      <c r="A201" s="19" t="str">
        <f t="shared" ca="1" si="3"/>
        <v>15!</v>
      </c>
      <c r="B201" s="11">
        <f>+'15'!A13</f>
        <v>11</v>
      </c>
      <c r="C201" s="11" t="str">
        <f>+'15'!B13</f>
        <v>Guarumbo</v>
      </c>
      <c r="D201" s="11">
        <f>+'15'!C13</f>
        <v>14</v>
      </c>
      <c r="E201" s="11">
        <f>+'15'!D13</f>
        <v>9</v>
      </c>
      <c r="F201" s="11">
        <f>+'15'!E13</f>
        <v>7</v>
      </c>
      <c r="G201" s="11" t="str">
        <f>+'15'!F13</f>
        <v>Sano</v>
      </c>
      <c r="H201" s="11">
        <f>+'15'!G13</f>
        <v>0</v>
      </c>
      <c r="I201" s="11" t="str">
        <f>+'15'!H13</f>
        <v>B</v>
      </c>
      <c r="J201" s="11" t="str">
        <f>+'15'!I13</f>
        <v>Cheputul 1, San Juan Cotzal, Quiche</v>
      </c>
      <c r="K201" s="24">
        <f>+'15'!J13</f>
        <v>40689</v>
      </c>
      <c r="L201" s="11">
        <f>+'15'!K13</f>
        <v>0</v>
      </c>
      <c r="M201" s="11">
        <f>+'15'!L13</f>
        <v>15</v>
      </c>
      <c r="N201" s="11">
        <f>+'15'!M13</f>
        <v>455944</v>
      </c>
      <c r="O201" s="11">
        <f>+'15'!N13</f>
        <v>1711480</v>
      </c>
      <c r="P201" s="11">
        <f>+'15'!O13</f>
        <v>0</v>
      </c>
    </row>
    <row r="202" spans="1:16" ht="14.25" hidden="1" customHeight="1" x14ac:dyDescent="0.25">
      <c r="A202" s="19" t="str">
        <f t="shared" ca="1" si="3"/>
        <v>72!</v>
      </c>
      <c r="B202" s="11">
        <f>+'72'!A3</f>
        <v>1</v>
      </c>
      <c r="C202" s="11" t="str">
        <f>+'72'!B3</f>
        <v>Otras sp.</v>
      </c>
      <c r="D202" s="11">
        <f>+'72'!C3</f>
        <v>45</v>
      </c>
      <c r="E202" s="11">
        <f>+'72'!D3</f>
        <v>18</v>
      </c>
      <c r="F202" s="11">
        <f>+'72'!E3</f>
        <v>10</v>
      </c>
      <c r="G202" s="11" t="str">
        <f>+'72'!F3</f>
        <v>Sano</v>
      </c>
      <c r="H202" s="11">
        <f>+'72'!G3</f>
        <v>0</v>
      </c>
      <c r="I202" s="11" t="str">
        <f>+'72'!H3</f>
        <v>B</v>
      </c>
      <c r="J202" s="11" t="str">
        <f>+'72'!I3</f>
        <v>Juil, Chajul, Quiche</v>
      </c>
      <c r="K202" s="24">
        <f>+'72'!J3</f>
        <v>40693</v>
      </c>
      <c r="L202" s="11">
        <f>+'72'!K3</f>
        <v>0</v>
      </c>
      <c r="M202" s="11">
        <f>+'72'!L3</f>
        <v>72</v>
      </c>
      <c r="N202" s="11">
        <f>+'72'!M3</f>
        <v>0</v>
      </c>
      <c r="O202" s="11">
        <f>+'72'!N3</f>
        <v>0</v>
      </c>
      <c r="P202" s="11">
        <f>+'72'!O3</f>
        <v>0</v>
      </c>
    </row>
    <row r="203" spans="1:16" hidden="1" x14ac:dyDescent="0.25">
      <c r="A203" s="19" t="str">
        <f t="shared" ca="1" si="3"/>
        <v>72!</v>
      </c>
      <c r="B203" s="11">
        <f>+'72'!A4</f>
        <v>2</v>
      </c>
      <c r="C203" s="11" t="str">
        <f>+'72'!B4</f>
        <v>Otras sp.</v>
      </c>
      <c r="D203" s="11">
        <f>+'72'!C4</f>
        <v>18</v>
      </c>
      <c r="E203" s="11">
        <f>+'72'!D4</f>
        <v>12</v>
      </c>
      <c r="F203" s="11">
        <f>+'72'!E4</f>
        <v>7</v>
      </c>
      <c r="G203" s="11" t="str">
        <f>+'72'!F4</f>
        <v>Sano</v>
      </c>
      <c r="H203" s="11">
        <f>+'72'!G4</f>
        <v>0</v>
      </c>
      <c r="I203" s="11" t="str">
        <f>+'72'!H4</f>
        <v>B</v>
      </c>
      <c r="J203" s="11" t="str">
        <f>+'72'!I4</f>
        <v>Juil, Chajul, Quiche</v>
      </c>
      <c r="K203" s="24">
        <f>+'72'!J4</f>
        <v>40693</v>
      </c>
      <c r="L203" s="11">
        <f>+'72'!K4</f>
        <v>0</v>
      </c>
      <c r="M203" s="11">
        <f>+'72'!L4</f>
        <v>72</v>
      </c>
      <c r="N203" s="11">
        <f>+'72'!M4</f>
        <v>0</v>
      </c>
      <c r="O203" s="11">
        <f>+'72'!N4</f>
        <v>0</v>
      </c>
      <c r="P203" s="11">
        <f>+'72'!O4</f>
        <v>0</v>
      </c>
    </row>
    <row r="204" spans="1:16" hidden="1" x14ac:dyDescent="0.25">
      <c r="A204" s="19" t="str">
        <f t="shared" ca="1" si="3"/>
        <v>72!</v>
      </c>
      <c r="B204" s="11">
        <f>+'72'!A5</f>
        <v>3</v>
      </c>
      <c r="C204" s="11" t="str">
        <f>+'72'!B5</f>
        <v>Otras sp.</v>
      </c>
      <c r="D204" s="11">
        <f>+'72'!C5</f>
        <v>20</v>
      </c>
      <c r="E204" s="11">
        <f>+'72'!D5</f>
        <v>13</v>
      </c>
      <c r="F204" s="11">
        <f>+'72'!E5</f>
        <v>7</v>
      </c>
      <c r="G204" s="11" t="str">
        <f>+'72'!F5</f>
        <v>Sano</v>
      </c>
      <c r="H204" s="11">
        <f>+'72'!G5</f>
        <v>0</v>
      </c>
      <c r="I204" s="11" t="str">
        <f>+'72'!H5</f>
        <v>B</v>
      </c>
      <c r="J204" s="11" t="str">
        <f>+'72'!I5</f>
        <v>Juil, Chajul, Quiche</v>
      </c>
      <c r="K204" s="24">
        <f>+'72'!J5</f>
        <v>40693</v>
      </c>
      <c r="L204" s="11">
        <f>+'72'!K5</f>
        <v>0</v>
      </c>
      <c r="M204" s="11">
        <f>+'72'!L5</f>
        <v>72</v>
      </c>
      <c r="N204" s="11">
        <f>+'72'!M5</f>
        <v>0</v>
      </c>
      <c r="O204" s="11">
        <f>+'72'!N5</f>
        <v>0</v>
      </c>
      <c r="P204" s="11">
        <f>+'72'!O5</f>
        <v>0</v>
      </c>
    </row>
    <row r="205" spans="1:16" hidden="1" x14ac:dyDescent="0.25">
      <c r="A205" s="19" t="str">
        <f t="shared" ca="1" si="3"/>
        <v>72!</v>
      </c>
      <c r="B205" s="11">
        <f>+'72'!A6</f>
        <v>4</v>
      </c>
      <c r="C205" s="11" t="str">
        <f>+'72'!B6</f>
        <v>Otras sp.</v>
      </c>
      <c r="D205" s="11">
        <f>+'72'!C6</f>
        <v>25</v>
      </c>
      <c r="E205" s="11">
        <f>+'72'!D6</f>
        <v>15</v>
      </c>
      <c r="F205" s="11">
        <f>+'72'!E6</f>
        <v>10</v>
      </c>
      <c r="G205" s="11" t="str">
        <f>+'72'!F6</f>
        <v>Sano</v>
      </c>
      <c r="H205" s="11">
        <f>+'72'!G6</f>
        <v>0</v>
      </c>
      <c r="I205" s="11" t="str">
        <f>+'72'!H6</f>
        <v>B</v>
      </c>
      <c r="J205" s="11" t="str">
        <f>+'72'!I6</f>
        <v>Juil, Chajul, Quiche</v>
      </c>
      <c r="K205" s="24">
        <f>+'72'!J6</f>
        <v>40693</v>
      </c>
      <c r="L205" s="11">
        <f>+'72'!K6</f>
        <v>0</v>
      </c>
      <c r="M205" s="11">
        <f>+'72'!L6</f>
        <v>72</v>
      </c>
      <c r="N205" s="11">
        <f>+'72'!M6</f>
        <v>0</v>
      </c>
      <c r="O205" s="11">
        <f>+'72'!N6</f>
        <v>0</v>
      </c>
      <c r="P205" s="11">
        <f>+'72'!O6</f>
        <v>0</v>
      </c>
    </row>
    <row r="206" spans="1:16" hidden="1" x14ac:dyDescent="0.25">
      <c r="A206" s="19" t="str">
        <f t="shared" ca="1" si="3"/>
        <v>72!</v>
      </c>
      <c r="B206" s="11">
        <f>+'72'!A7</f>
        <v>5</v>
      </c>
      <c r="C206" s="11" t="str">
        <f>+'72'!B7</f>
        <v>Otras sp.</v>
      </c>
      <c r="D206" s="11">
        <f>+'72'!C7</f>
        <v>20</v>
      </c>
      <c r="E206" s="11">
        <f>+'72'!D7</f>
        <v>13</v>
      </c>
      <c r="F206" s="11">
        <f>+'72'!E7</f>
        <v>9</v>
      </c>
      <c r="G206" s="11" t="str">
        <f>+'72'!F7</f>
        <v>Sano</v>
      </c>
      <c r="H206" s="11">
        <f>+'72'!G7</f>
        <v>0</v>
      </c>
      <c r="I206" s="11" t="str">
        <f>+'72'!H7</f>
        <v>B</v>
      </c>
      <c r="J206" s="11" t="str">
        <f>+'72'!I7</f>
        <v>Juil, Chajul, Quiche</v>
      </c>
      <c r="K206" s="24">
        <f>+'72'!J7</f>
        <v>40693</v>
      </c>
      <c r="L206" s="11">
        <f>+'72'!K7</f>
        <v>0</v>
      </c>
      <c r="M206" s="11">
        <f>+'72'!L7</f>
        <v>72</v>
      </c>
      <c r="N206" s="11">
        <f>+'72'!M7</f>
        <v>0</v>
      </c>
      <c r="O206" s="11">
        <f>+'72'!N7</f>
        <v>0</v>
      </c>
      <c r="P206" s="11">
        <f>+'72'!O7</f>
        <v>0</v>
      </c>
    </row>
    <row r="207" spans="1:16" hidden="1" x14ac:dyDescent="0.25">
      <c r="A207" s="19" t="str">
        <f t="shared" ca="1" si="3"/>
        <v>72!</v>
      </c>
      <c r="B207" s="11">
        <f>+'72'!A8</f>
        <v>6</v>
      </c>
      <c r="C207" s="11" t="str">
        <f>+'72'!B8</f>
        <v>Otras sp.</v>
      </c>
      <c r="D207" s="11">
        <f>+'72'!C8</f>
        <v>22</v>
      </c>
      <c r="E207" s="11">
        <f>+'72'!D8</f>
        <v>13</v>
      </c>
      <c r="F207" s="11">
        <f>+'72'!E8</f>
        <v>9</v>
      </c>
      <c r="G207" s="11" t="str">
        <f>+'72'!F8</f>
        <v>Sano</v>
      </c>
      <c r="H207" s="11">
        <f>+'72'!G8</f>
        <v>0</v>
      </c>
      <c r="I207" s="11" t="str">
        <f>+'72'!H8</f>
        <v>B</v>
      </c>
      <c r="J207" s="11" t="str">
        <f>+'72'!I8</f>
        <v>Juil, Chajul, Quiche</v>
      </c>
      <c r="K207" s="24">
        <f>+'72'!J8</f>
        <v>40693</v>
      </c>
      <c r="L207" s="11">
        <f>+'72'!K8</f>
        <v>0</v>
      </c>
      <c r="M207" s="11">
        <f>+'72'!L8</f>
        <v>72</v>
      </c>
      <c r="N207" s="11">
        <f>+'72'!M8</f>
        <v>0</v>
      </c>
      <c r="O207" s="11">
        <f>+'72'!N8</f>
        <v>0</v>
      </c>
      <c r="P207" s="11">
        <f>+'72'!O8</f>
        <v>0</v>
      </c>
    </row>
    <row r="208" spans="1:16" hidden="1" x14ac:dyDescent="0.25">
      <c r="A208" s="19" t="str">
        <f t="shared" ca="1" si="3"/>
        <v>73!</v>
      </c>
      <c r="B208" s="11">
        <f>+'73'!A3</f>
        <v>1</v>
      </c>
      <c r="C208" s="11" t="str">
        <f>+'73'!B3</f>
        <v>Otras sp.</v>
      </c>
      <c r="D208" s="11">
        <f>+'73'!C3</f>
        <v>40</v>
      </c>
      <c r="E208" s="11">
        <f>+'73'!D3</f>
        <v>13</v>
      </c>
      <c r="F208" s="11">
        <f>+'73'!E3</f>
        <v>9</v>
      </c>
      <c r="G208" s="11" t="str">
        <f>+'73'!F3</f>
        <v>Sano</v>
      </c>
      <c r="H208" s="11">
        <f>+'73'!G3</f>
        <v>0</v>
      </c>
      <c r="I208" s="11" t="str">
        <f>+'73'!H3</f>
        <v>B</v>
      </c>
      <c r="J208" s="11" t="str">
        <f>+'73'!I3</f>
        <v>Juil, Chajul, Quiche</v>
      </c>
      <c r="K208" s="24">
        <f>+'73'!J3</f>
        <v>40693</v>
      </c>
      <c r="L208" s="11">
        <f>+'73'!K3</f>
        <v>0</v>
      </c>
      <c r="M208" s="11">
        <f>+'73'!L3</f>
        <v>73</v>
      </c>
      <c r="N208" s="11">
        <f>+'73'!M3</f>
        <v>0</v>
      </c>
      <c r="O208" s="11">
        <f>+'73'!N3</f>
        <v>0</v>
      </c>
      <c r="P208" s="11">
        <f>+'73'!O3</f>
        <v>0</v>
      </c>
    </row>
    <row r="209" spans="1:16" hidden="1" x14ac:dyDescent="0.25">
      <c r="A209" s="19" t="str">
        <f t="shared" ca="1" si="3"/>
        <v>73!</v>
      </c>
      <c r="B209" s="11">
        <f>+'73'!A4</f>
        <v>2</v>
      </c>
      <c r="C209" s="11" t="str">
        <f>+'73'!B4</f>
        <v>Quercus  sp.</v>
      </c>
      <c r="D209" s="11">
        <f>+'73'!C4</f>
        <v>35</v>
      </c>
      <c r="E209" s="11">
        <f>+'73'!D4</f>
        <v>15</v>
      </c>
      <c r="F209" s="11">
        <f>+'73'!E4</f>
        <v>10</v>
      </c>
      <c r="G209" s="11" t="str">
        <f>+'73'!F4</f>
        <v>Sano</v>
      </c>
      <c r="H209" s="11">
        <f>+'73'!G4</f>
        <v>0</v>
      </c>
      <c r="I209" s="11" t="str">
        <f>+'73'!H4</f>
        <v>B</v>
      </c>
      <c r="J209" s="11" t="str">
        <f>+'73'!I4</f>
        <v>Juil, Chajul, Quiche</v>
      </c>
      <c r="K209" s="24">
        <f>+'73'!J4</f>
        <v>40693</v>
      </c>
      <c r="L209" s="11">
        <f>+'73'!K4</f>
        <v>0</v>
      </c>
      <c r="M209" s="11">
        <f>+'73'!L4</f>
        <v>73</v>
      </c>
      <c r="N209" s="11">
        <f>+'73'!M4</f>
        <v>0</v>
      </c>
      <c r="O209" s="11">
        <f>+'73'!N4</f>
        <v>0</v>
      </c>
      <c r="P209" s="11">
        <f>+'73'!O4</f>
        <v>0</v>
      </c>
    </row>
    <row r="210" spans="1:16" hidden="1" x14ac:dyDescent="0.25">
      <c r="A210" s="19" t="str">
        <f t="shared" ca="1" si="3"/>
        <v>73!</v>
      </c>
      <c r="B210" s="11">
        <f>+'73'!A5</f>
        <v>3</v>
      </c>
      <c r="C210" s="11" t="str">
        <f>+'73'!B5</f>
        <v>Otras sp.</v>
      </c>
      <c r="D210" s="11">
        <f>+'73'!C5</f>
        <v>40</v>
      </c>
      <c r="E210" s="11">
        <f>+'73'!D5</f>
        <v>14</v>
      </c>
      <c r="F210" s="11">
        <f>+'73'!E5</f>
        <v>10</v>
      </c>
      <c r="G210" s="11" t="str">
        <f>+'73'!F5</f>
        <v>Sano</v>
      </c>
      <c r="H210" s="11">
        <f>+'73'!G5</f>
        <v>0</v>
      </c>
      <c r="I210" s="11" t="str">
        <f>+'73'!H5</f>
        <v>B</v>
      </c>
      <c r="J210" s="11" t="str">
        <f>+'73'!I5</f>
        <v>Juil, Chajul, Quiche</v>
      </c>
      <c r="K210" s="24">
        <f>+'73'!J5</f>
        <v>40693</v>
      </c>
      <c r="L210" s="11">
        <f>+'73'!K5</f>
        <v>0</v>
      </c>
      <c r="M210" s="11">
        <f>+'73'!L5</f>
        <v>73</v>
      </c>
      <c r="N210" s="11">
        <f>+'73'!M5</f>
        <v>0</v>
      </c>
      <c r="O210" s="11">
        <f>+'73'!N5</f>
        <v>0</v>
      </c>
      <c r="P210" s="11">
        <f>+'73'!O5</f>
        <v>0</v>
      </c>
    </row>
    <row r="211" spans="1:16" hidden="1" x14ac:dyDescent="0.25">
      <c r="A211" s="19" t="str">
        <f t="shared" ca="1" si="3"/>
        <v>73!</v>
      </c>
      <c r="B211" s="11">
        <f>+'73'!A6</f>
        <v>4</v>
      </c>
      <c r="C211" s="11" t="str">
        <f>+'73'!B6</f>
        <v>Otras sp.</v>
      </c>
      <c r="D211" s="11">
        <f>+'73'!C6</f>
        <v>20</v>
      </c>
      <c r="E211" s="11">
        <f>+'73'!D6</f>
        <v>5</v>
      </c>
      <c r="F211" s="11">
        <f>+'73'!E6</f>
        <v>3</v>
      </c>
      <c r="G211" s="11" t="str">
        <f>+'73'!F6</f>
        <v>Sano</v>
      </c>
      <c r="H211" s="11">
        <f>+'73'!G6</f>
        <v>0</v>
      </c>
      <c r="I211" s="11" t="str">
        <f>+'73'!H6</f>
        <v>B</v>
      </c>
      <c r="J211" s="11" t="str">
        <f>+'73'!I6</f>
        <v>Juil, Chajul, Quiche</v>
      </c>
      <c r="K211" s="24">
        <f>+'73'!J6</f>
        <v>40693</v>
      </c>
      <c r="L211" s="11">
        <f>+'73'!K6</f>
        <v>0</v>
      </c>
      <c r="M211" s="11">
        <f>+'73'!L6</f>
        <v>73</v>
      </c>
      <c r="N211" s="11">
        <f>+'73'!M6</f>
        <v>0</v>
      </c>
      <c r="O211" s="11">
        <f>+'73'!N6</f>
        <v>0</v>
      </c>
      <c r="P211" s="11">
        <f>+'73'!O6</f>
        <v>0</v>
      </c>
    </row>
    <row r="212" spans="1:16" hidden="1" x14ac:dyDescent="0.25">
      <c r="A212" s="19" t="str">
        <f t="shared" ca="1" si="3"/>
        <v>73!</v>
      </c>
      <c r="B212" s="11">
        <f>+'73'!A7</f>
        <v>5</v>
      </c>
      <c r="C212" s="11" t="str">
        <f>+'73'!B7</f>
        <v>Otras sp.</v>
      </c>
      <c r="D212" s="11">
        <f>+'73'!C7</f>
        <v>35</v>
      </c>
      <c r="E212" s="11">
        <f>+'73'!D7</f>
        <v>13</v>
      </c>
      <c r="F212" s="11">
        <f>+'73'!E7</f>
        <v>10</v>
      </c>
      <c r="G212" s="11" t="str">
        <f>+'73'!F7</f>
        <v>Sano</v>
      </c>
      <c r="H212" s="11">
        <f>+'73'!G7</f>
        <v>0</v>
      </c>
      <c r="I212" s="11" t="str">
        <f>+'73'!H7</f>
        <v>B</v>
      </c>
      <c r="J212" s="11" t="str">
        <f>+'73'!I7</f>
        <v>Juil, Chajul, Quiche</v>
      </c>
      <c r="K212" s="24">
        <f>+'73'!J7</f>
        <v>40693</v>
      </c>
      <c r="L212" s="11">
        <f>+'73'!K7</f>
        <v>0</v>
      </c>
      <c r="M212" s="11">
        <f>+'73'!L7</f>
        <v>73</v>
      </c>
      <c r="N212" s="11">
        <f>+'73'!M7</f>
        <v>0</v>
      </c>
      <c r="O212" s="11">
        <f>+'73'!N7</f>
        <v>0</v>
      </c>
      <c r="P212" s="11">
        <f>+'73'!O7</f>
        <v>0</v>
      </c>
    </row>
    <row r="213" spans="1:16" hidden="1" x14ac:dyDescent="0.25">
      <c r="A213" s="19" t="str">
        <f t="shared" ca="1" si="3"/>
        <v>73!</v>
      </c>
      <c r="B213" s="11">
        <f>+'73'!A8</f>
        <v>6</v>
      </c>
      <c r="C213" s="11" t="str">
        <f>+'73'!B8</f>
        <v>Otras sp.</v>
      </c>
      <c r="D213" s="11">
        <f>+'73'!C8</f>
        <v>23.7</v>
      </c>
      <c r="E213" s="11">
        <f>+'73'!D8</f>
        <v>12</v>
      </c>
      <c r="F213" s="11">
        <f>+'73'!E8</f>
        <v>7</v>
      </c>
      <c r="G213" s="11" t="str">
        <f>+'73'!F8</f>
        <v>Sano</v>
      </c>
      <c r="H213" s="11">
        <f>+'73'!G8</f>
        <v>0</v>
      </c>
      <c r="I213" s="11" t="str">
        <f>+'73'!H8</f>
        <v>B</v>
      </c>
      <c r="J213" s="11" t="str">
        <f>+'73'!I8</f>
        <v>Juil, Chajul, Quiche</v>
      </c>
      <c r="K213" s="24">
        <f>+'73'!J8</f>
        <v>40693</v>
      </c>
      <c r="L213" s="11">
        <f>+'73'!K8</f>
        <v>0</v>
      </c>
      <c r="M213" s="11">
        <f>+'73'!L8</f>
        <v>73</v>
      </c>
      <c r="N213" s="11">
        <f>+'73'!M8</f>
        <v>0</v>
      </c>
      <c r="O213" s="11">
        <f>+'73'!N8</f>
        <v>0</v>
      </c>
      <c r="P213" s="11">
        <f>+'73'!O8</f>
        <v>0</v>
      </c>
    </row>
    <row r="214" spans="1:16" hidden="1" x14ac:dyDescent="0.25">
      <c r="A214" s="19" t="str">
        <f t="shared" ca="1" si="3"/>
        <v>73!</v>
      </c>
      <c r="B214" s="11">
        <f>+'73'!A9</f>
        <v>7</v>
      </c>
      <c r="C214" s="11" t="str">
        <f>+'73'!B9</f>
        <v>Otras sp.</v>
      </c>
      <c r="D214" s="11">
        <f>+'73'!C9</f>
        <v>28.5</v>
      </c>
      <c r="E214" s="11">
        <f>+'73'!D9</f>
        <v>12</v>
      </c>
      <c r="F214" s="11">
        <f>+'73'!E9</f>
        <v>7</v>
      </c>
      <c r="G214" s="11" t="str">
        <f>+'73'!F9</f>
        <v>Sano</v>
      </c>
      <c r="H214" s="11">
        <f>+'73'!G9</f>
        <v>0</v>
      </c>
      <c r="I214" s="11" t="str">
        <f>+'73'!H9</f>
        <v>B</v>
      </c>
      <c r="J214" s="11" t="str">
        <f>+'73'!I9</f>
        <v>Juil, Chajul, Quiche</v>
      </c>
      <c r="K214" s="24">
        <f>+'73'!J9</f>
        <v>40693</v>
      </c>
      <c r="L214" s="11">
        <f>+'73'!K9</f>
        <v>0</v>
      </c>
      <c r="M214" s="11">
        <f>+'73'!L9</f>
        <v>73</v>
      </c>
      <c r="N214" s="11">
        <f>+'73'!M9</f>
        <v>0</v>
      </c>
      <c r="O214" s="11">
        <f>+'73'!N9</f>
        <v>0</v>
      </c>
      <c r="P214" s="11">
        <f>+'73'!O9</f>
        <v>0</v>
      </c>
    </row>
    <row r="215" spans="1:16" hidden="1" x14ac:dyDescent="0.25">
      <c r="A215" s="19" t="str">
        <f t="shared" ca="1" si="3"/>
        <v>73!</v>
      </c>
      <c r="B215" s="11">
        <f>+'73'!A10</f>
        <v>8</v>
      </c>
      <c r="C215" s="11" t="str">
        <f>+'73'!B10</f>
        <v>Otras sp.</v>
      </c>
      <c r="D215" s="11">
        <f>+'73'!C10</f>
        <v>40</v>
      </c>
      <c r="E215" s="11">
        <f>+'73'!D10</f>
        <v>13</v>
      </c>
      <c r="F215" s="11">
        <f>+'73'!E10</f>
        <v>9</v>
      </c>
      <c r="G215" s="11" t="str">
        <f>+'73'!F10</f>
        <v>Sano</v>
      </c>
      <c r="H215" s="11">
        <f>+'73'!G10</f>
        <v>0</v>
      </c>
      <c r="I215" s="11" t="str">
        <f>+'73'!H10</f>
        <v>B</v>
      </c>
      <c r="J215" s="11" t="str">
        <f>+'73'!I10</f>
        <v>Juil, Chajul, Quiche</v>
      </c>
      <c r="K215" s="24">
        <f>+'73'!J10</f>
        <v>40693</v>
      </c>
      <c r="L215" s="11">
        <f>+'73'!K10</f>
        <v>0</v>
      </c>
      <c r="M215" s="11">
        <f>+'73'!L10</f>
        <v>73</v>
      </c>
      <c r="N215" s="11">
        <f>+'73'!M10</f>
        <v>0</v>
      </c>
      <c r="O215" s="11">
        <f>+'73'!N10</f>
        <v>0</v>
      </c>
      <c r="P215" s="11">
        <f>+'73'!O10</f>
        <v>0</v>
      </c>
    </row>
    <row r="216" spans="1:16" hidden="1" x14ac:dyDescent="0.25">
      <c r="A216" s="19" t="str">
        <f t="shared" ca="1" si="3"/>
        <v>73!</v>
      </c>
      <c r="B216" s="11">
        <f>+'73'!A11</f>
        <v>9</v>
      </c>
      <c r="C216" s="11" t="str">
        <f>+'73'!B11</f>
        <v>Otras sp.</v>
      </c>
      <c r="D216" s="11">
        <f>+'73'!C11</f>
        <v>24</v>
      </c>
      <c r="E216" s="11">
        <f>+'73'!D11</f>
        <v>13</v>
      </c>
      <c r="F216" s="11">
        <f>+'73'!E11</f>
        <v>9</v>
      </c>
      <c r="G216" s="11" t="str">
        <f>+'73'!F11</f>
        <v>Sano</v>
      </c>
      <c r="H216" s="11">
        <f>+'73'!G11</f>
        <v>0</v>
      </c>
      <c r="I216" s="11" t="str">
        <f>+'73'!H11</f>
        <v>B</v>
      </c>
      <c r="J216" s="11" t="str">
        <f>+'73'!I11</f>
        <v>Juil, Chajul, Quiche</v>
      </c>
      <c r="K216" s="24">
        <f>+'73'!J11</f>
        <v>40693</v>
      </c>
      <c r="L216" s="11">
        <f>+'73'!K11</f>
        <v>0</v>
      </c>
      <c r="M216" s="11">
        <f>+'73'!L11</f>
        <v>73</v>
      </c>
      <c r="N216" s="11">
        <f>+'73'!M11</f>
        <v>0</v>
      </c>
      <c r="O216" s="11">
        <f>+'73'!N11</f>
        <v>0</v>
      </c>
      <c r="P216" s="11">
        <f>+'73'!O11</f>
        <v>0</v>
      </c>
    </row>
    <row r="217" spans="1:16" hidden="1" x14ac:dyDescent="0.25">
      <c r="A217" s="19" t="str">
        <f t="shared" ca="1" si="3"/>
        <v>73!</v>
      </c>
      <c r="B217" s="11">
        <f>+'73'!A12</f>
        <v>10</v>
      </c>
      <c r="C217" s="11" t="str">
        <f>+'73'!B12</f>
        <v>Otras sp.</v>
      </c>
      <c r="D217" s="11">
        <f>+'73'!C12</f>
        <v>28</v>
      </c>
      <c r="E217" s="11">
        <f>+'73'!D12</f>
        <v>14</v>
      </c>
      <c r="F217" s="11">
        <f>+'73'!E12</f>
        <v>10</v>
      </c>
      <c r="G217" s="11" t="str">
        <f>+'73'!F12</f>
        <v>Sano</v>
      </c>
      <c r="H217" s="11">
        <f>+'73'!G12</f>
        <v>0</v>
      </c>
      <c r="I217" s="11" t="str">
        <f>+'73'!H12</f>
        <v>B</v>
      </c>
      <c r="J217" s="11" t="str">
        <f>+'73'!I12</f>
        <v>Juil, Chajul, Quiche</v>
      </c>
      <c r="K217" s="24">
        <f>+'73'!J12</f>
        <v>40693</v>
      </c>
      <c r="L217" s="11">
        <f>+'73'!K12</f>
        <v>0</v>
      </c>
      <c r="M217" s="11">
        <f>+'73'!L12</f>
        <v>73</v>
      </c>
      <c r="N217" s="11">
        <f>+'73'!M12</f>
        <v>0</v>
      </c>
      <c r="O217" s="11">
        <f>+'73'!N12</f>
        <v>0</v>
      </c>
      <c r="P217" s="11">
        <f>+'73'!O12</f>
        <v>0</v>
      </c>
    </row>
    <row r="218" spans="1:16" hidden="1" x14ac:dyDescent="0.25">
      <c r="A218" s="19" t="str">
        <f t="shared" ca="1" si="3"/>
        <v>74!</v>
      </c>
      <c r="B218" s="11">
        <f>+'74'!A3</f>
        <v>1</v>
      </c>
      <c r="C218" s="11" t="str">
        <f>+'74'!B3</f>
        <v>Pinus sp.</v>
      </c>
      <c r="D218" s="11">
        <f>+'74'!C3</f>
        <v>28</v>
      </c>
      <c r="E218" s="11">
        <f>+'74'!D3</f>
        <v>15</v>
      </c>
      <c r="F218" s="11">
        <f>+'74'!E3</f>
        <v>13</v>
      </c>
      <c r="G218" s="11" t="str">
        <f>+'74'!F3</f>
        <v>Sano</v>
      </c>
      <c r="H218" s="11">
        <f>+'74'!G3</f>
        <v>0</v>
      </c>
      <c r="I218" s="11" t="str">
        <f>+'74'!H3</f>
        <v>B</v>
      </c>
      <c r="J218" s="11" t="str">
        <f>+'74'!I3</f>
        <v>Juil, Chajul, Quiche</v>
      </c>
      <c r="K218" s="24">
        <f>+'74'!J3</f>
        <v>40693</v>
      </c>
      <c r="L218" s="11">
        <f>+'74'!K3</f>
        <v>0</v>
      </c>
      <c r="M218" s="11">
        <f>+'74'!L3</f>
        <v>74</v>
      </c>
      <c r="N218" s="11">
        <f>+'74'!M3</f>
        <v>0</v>
      </c>
      <c r="O218" s="11">
        <f>+'74'!N3</f>
        <v>0</v>
      </c>
      <c r="P218" s="11">
        <f>+'74'!O3</f>
        <v>0</v>
      </c>
    </row>
    <row r="219" spans="1:16" hidden="1" x14ac:dyDescent="0.25">
      <c r="A219" s="19" t="str">
        <f t="shared" ca="1" si="3"/>
        <v>74!</v>
      </c>
      <c r="B219" s="11">
        <f>+'74'!A4</f>
        <v>2</v>
      </c>
      <c r="C219" s="11" t="str">
        <f>+'74'!B4</f>
        <v>Pinus sp.</v>
      </c>
      <c r="D219" s="11">
        <f>+'74'!C4</f>
        <v>19.8</v>
      </c>
      <c r="E219" s="11">
        <f>+'74'!D4</f>
        <v>11</v>
      </c>
      <c r="F219" s="11">
        <f>+'74'!E4</f>
        <v>9</v>
      </c>
      <c r="G219" s="11" t="str">
        <f>+'74'!F4</f>
        <v>Sano</v>
      </c>
      <c r="H219" s="11">
        <f>+'74'!G4</f>
        <v>0</v>
      </c>
      <c r="I219" s="11" t="str">
        <f>+'74'!H4</f>
        <v>B</v>
      </c>
      <c r="J219" s="11" t="str">
        <f>+'74'!I4</f>
        <v>Juil, Chajul, Quiche</v>
      </c>
      <c r="K219" s="24">
        <f>+'74'!J4</f>
        <v>40693</v>
      </c>
      <c r="L219" s="11">
        <f>+'74'!K4</f>
        <v>0</v>
      </c>
      <c r="M219" s="11">
        <f>+'74'!L4</f>
        <v>74</v>
      </c>
      <c r="N219" s="11">
        <f>+'74'!M4</f>
        <v>0</v>
      </c>
      <c r="O219" s="11">
        <f>+'74'!N4</f>
        <v>0</v>
      </c>
      <c r="P219" s="11">
        <f>+'74'!O4</f>
        <v>0</v>
      </c>
    </row>
    <row r="220" spans="1:16" hidden="1" x14ac:dyDescent="0.25">
      <c r="A220" s="19" t="str">
        <f t="shared" ca="1" si="3"/>
        <v>74!</v>
      </c>
      <c r="B220" s="11">
        <f>+'74'!A5</f>
        <v>3</v>
      </c>
      <c r="C220" s="11" t="str">
        <f>+'74'!B5</f>
        <v>Pinus sp.</v>
      </c>
      <c r="D220" s="11">
        <f>+'74'!C5</f>
        <v>38.5</v>
      </c>
      <c r="E220" s="11">
        <f>+'74'!D5</f>
        <v>18</v>
      </c>
      <c r="F220" s="11">
        <f>+'74'!E5</f>
        <v>15</v>
      </c>
      <c r="G220" s="11" t="str">
        <f>+'74'!F5</f>
        <v>Sano</v>
      </c>
      <c r="H220" s="11">
        <f>+'74'!G5</f>
        <v>0</v>
      </c>
      <c r="I220" s="11" t="str">
        <f>+'74'!H5</f>
        <v>B</v>
      </c>
      <c r="J220" s="11" t="str">
        <f>+'74'!I5</f>
        <v>Juil, Chajul, Quiche</v>
      </c>
      <c r="K220" s="24">
        <f>+'74'!J5</f>
        <v>40693</v>
      </c>
      <c r="L220" s="11">
        <f>+'74'!K5</f>
        <v>0</v>
      </c>
      <c r="M220" s="11">
        <f>+'74'!L5</f>
        <v>74</v>
      </c>
      <c r="N220" s="11">
        <f>+'74'!M5</f>
        <v>0</v>
      </c>
      <c r="O220" s="11">
        <f>+'74'!N5</f>
        <v>0</v>
      </c>
      <c r="P220" s="11">
        <f>+'74'!O5</f>
        <v>0</v>
      </c>
    </row>
    <row r="221" spans="1:16" hidden="1" x14ac:dyDescent="0.25">
      <c r="A221" s="19" t="str">
        <f t="shared" ca="1" si="3"/>
        <v>74!</v>
      </c>
      <c r="B221" s="11">
        <f>+'74'!A6</f>
        <v>4</v>
      </c>
      <c r="C221" s="11" t="str">
        <f>+'74'!B6</f>
        <v>Pinus sp.</v>
      </c>
      <c r="D221" s="11">
        <f>+'74'!C6</f>
        <v>32</v>
      </c>
      <c r="E221" s="11">
        <f>+'74'!D6</f>
        <v>18</v>
      </c>
      <c r="F221" s="11">
        <f>+'74'!E6</f>
        <v>16</v>
      </c>
      <c r="G221" s="11" t="str">
        <f>+'74'!F6</f>
        <v>Sano</v>
      </c>
      <c r="H221" s="11">
        <f>+'74'!G6</f>
        <v>0</v>
      </c>
      <c r="I221" s="11" t="str">
        <f>+'74'!H6</f>
        <v>B</v>
      </c>
      <c r="J221" s="11" t="str">
        <f>+'74'!I6</f>
        <v>Juil, Chajul, Quiche</v>
      </c>
      <c r="K221" s="24">
        <f>+'74'!J6</f>
        <v>40693</v>
      </c>
      <c r="L221" s="11">
        <f>+'74'!K6</f>
        <v>0</v>
      </c>
      <c r="M221" s="11">
        <f>+'74'!L6</f>
        <v>74</v>
      </c>
      <c r="N221" s="11">
        <f>+'74'!M6</f>
        <v>0</v>
      </c>
      <c r="O221" s="11">
        <f>+'74'!N6</f>
        <v>0</v>
      </c>
      <c r="P221" s="11">
        <f>+'74'!O6</f>
        <v>0</v>
      </c>
    </row>
    <row r="222" spans="1:16" hidden="1" x14ac:dyDescent="0.25">
      <c r="A222" s="19" t="str">
        <f t="shared" ca="1" si="3"/>
        <v>74!</v>
      </c>
      <c r="B222" s="11">
        <f>+'74'!A7</f>
        <v>5</v>
      </c>
      <c r="C222" s="11" t="str">
        <f>+'74'!B7</f>
        <v>Pinus sp.</v>
      </c>
      <c r="D222" s="11">
        <f>+'74'!C7</f>
        <v>17</v>
      </c>
      <c r="E222" s="11">
        <f>+'74'!D7</f>
        <v>11</v>
      </c>
      <c r="F222" s="11">
        <f>+'74'!E7</f>
        <v>9</v>
      </c>
      <c r="G222" s="11" t="str">
        <f>+'74'!F7</f>
        <v>Sano</v>
      </c>
      <c r="H222" s="11">
        <f>+'74'!G7</f>
        <v>0</v>
      </c>
      <c r="I222" s="11" t="str">
        <f>+'74'!H7</f>
        <v>B</v>
      </c>
      <c r="J222" s="11" t="str">
        <f>+'74'!I7</f>
        <v>Juil, Chajul, Quiche</v>
      </c>
      <c r="K222" s="24">
        <f>+'74'!J7</f>
        <v>40693</v>
      </c>
      <c r="L222" s="11">
        <f>+'74'!K7</f>
        <v>0</v>
      </c>
      <c r="M222" s="11">
        <f>+'74'!L7</f>
        <v>74</v>
      </c>
      <c r="N222" s="11">
        <f>+'74'!M7</f>
        <v>0</v>
      </c>
      <c r="O222" s="11">
        <f>+'74'!N7</f>
        <v>0</v>
      </c>
      <c r="P222" s="11">
        <f>+'74'!O7</f>
        <v>0</v>
      </c>
    </row>
    <row r="223" spans="1:16" hidden="1" x14ac:dyDescent="0.25">
      <c r="A223" s="19" t="str">
        <f t="shared" ca="1" si="3"/>
        <v>74!</v>
      </c>
      <c r="B223" s="11">
        <f>+'74'!A8</f>
        <v>6</v>
      </c>
      <c r="C223" s="11" t="str">
        <f>+'74'!B8</f>
        <v>Pinus sp.</v>
      </c>
      <c r="D223" s="11">
        <f>+'74'!C8</f>
        <v>10.8</v>
      </c>
      <c r="E223" s="11">
        <f>+'74'!D8</f>
        <v>7</v>
      </c>
      <c r="F223" s="11">
        <f>+'74'!E8</f>
        <v>5</v>
      </c>
      <c r="G223" s="11" t="str">
        <f>+'74'!F8</f>
        <v>Sano</v>
      </c>
      <c r="H223" s="11">
        <f>+'74'!G8</f>
        <v>0</v>
      </c>
      <c r="I223" s="11" t="str">
        <f>+'74'!H8</f>
        <v>B</v>
      </c>
      <c r="J223" s="11" t="str">
        <f>+'74'!I8</f>
        <v>Juil, Chajul, Quiche</v>
      </c>
      <c r="K223" s="24">
        <f>+'74'!J8</f>
        <v>40693</v>
      </c>
      <c r="L223" s="11">
        <f>+'74'!K8</f>
        <v>0</v>
      </c>
      <c r="M223" s="11">
        <f>+'74'!L8</f>
        <v>74</v>
      </c>
      <c r="N223" s="11">
        <f>+'74'!M8</f>
        <v>0</v>
      </c>
      <c r="O223" s="11">
        <f>+'74'!N8</f>
        <v>0</v>
      </c>
      <c r="P223" s="11">
        <f>+'74'!O8</f>
        <v>0</v>
      </c>
    </row>
    <row r="224" spans="1:16" hidden="1" x14ac:dyDescent="0.25">
      <c r="A224" s="19" t="str">
        <f t="shared" ca="1" si="3"/>
        <v>74!</v>
      </c>
      <c r="B224" s="11">
        <f>+'74'!A9</f>
        <v>7</v>
      </c>
      <c r="C224" s="11" t="str">
        <f>+'74'!B9</f>
        <v>Pinus sp.</v>
      </c>
      <c r="D224" s="11">
        <f>+'74'!C9</f>
        <v>22</v>
      </c>
      <c r="E224" s="11">
        <f>+'74'!D9</f>
        <v>13</v>
      </c>
      <c r="F224" s="11">
        <f>+'74'!E9</f>
        <v>10</v>
      </c>
      <c r="G224" s="11" t="str">
        <f>+'74'!F9</f>
        <v>Sano</v>
      </c>
      <c r="H224" s="11">
        <f>+'74'!G9</f>
        <v>0</v>
      </c>
      <c r="I224" s="11" t="str">
        <f>+'74'!H9</f>
        <v>B</v>
      </c>
      <c r="J224" s="11" t="str">
        <f>+'74'!I9</f>
        <v>Juil, Chajul, Quiche</v>
      </c>
      <c r="K224" s="24">
        <f>+'74'!J9</f>
        <v>40693</v>
      </c>
      <c r="L224" s="11">
        <f>+'74'!K9</f>
        <v>0</v>
      </c>
      <c r="M224" s="11">
        <f>+'74'!L9</f>
        <v>74</v>
      </c>
      <c r="N224" s="11">
        <f>+'74'!M9</f>
        <v>0</v>
      </c>
      <c r="O224" s="11">
        <f>+'74'!N9</f>
        <v>0</v>
      </c>
      <c r="P224" s="11">
        <f>+'74'!O9</f>
        <v>0</v>
      </c>
    </row>
    <row r="225" spans="1:16" hidden="1" x14ac:dyDescent="0.25">
      <c r="A225" s="19" t="str">
        <f t="shared" ca="1" si="3"/>
        <v>74!</v>
      </c>
      <c r="B225" s="11">
        <f>+'74'!A10</f>
        <v>8</v>
      </c>
      <c r="C225" s="11" t="str">
        <f>+'74'!B10</f>
        <v>Pinus sp.</v>
      </c>
      <c r="D225" s="11">
        <f>+'74'!C10</f>
        <v>20</v>
      </c>
      <c r="E225" s="11">
        <f>+'74'!D10</f>
        <v>12</v>
      </c>
      <c r="F225" s="11">
        <f>+'74'!E10</f>
        <v>9</v>
      </c>
      <c r="G225" s="11" t="str">
        <f>+'74'!F10</f>
        <v>Sano</v>
      </c>
      <c r="H225" s="11">
        <f>+'74'!G10</f>
        <v>0</v>
      </c>
      <c r="I225" s="11" t="str">
        <f>+'74'!H10</f>
        <v>B</v>
      </c>
      <c r="J225" s="11" t="str">
        <f>+'74'!I10</f>
        <v>Juil, Chajul, Quiche</v>
      </c>
      <c r="K225" s="24">
        <f>+'74'!J10</f>
        <v>40693</v>
      </c>
      <c r="L225" s="11">
        <f>+'74'!K10</f>
        <v>0</v>
      </c>
      <c r="M225" s="11">
        <f>+'74'!L10</f>
        <v>74</v>
      </c>
      <c r="N225" s="11">
        <f>+'74'!M10</f>
        <v>0</v>
      </c>
      <c r="O225" s="11">
        <f>+'74'!N10</f>
        <v>0</v>
      </c>
      <c r="P225" s="11">
        <f>+'74'!O10</f>
        <v>0</v>
      </c>
    </row>
    <row r="226" spans="1:16" hidden="1" x14ac:dyDescent="0.25">
      <c r="A226" s="19" t="str">
        <f t="shared" ca="1" si="3"/>
        <v>74!</v>
      </c>
      <c r="B226" s="11">
        <f>+'74'!A11</f>
        <v>9</v>
      </c>
      <c r="C226" s="11" t="str">
        <f>+'74'!B11</f>
        <v>Pinus sp.</v>
      </c>
      <c r="D226" s="11">
        <f>+'74'!C11</f>
        <v>29.2</v>
      </c>
      <c r="E226" s="11">
        <f>+'74'!D11</f>
        <v>15</v>
      </c>
      <c r="F226" s="11">
        <f>+'74'!E11</f>
        <v>12</v>
      </c>
      <c r="G226" s="11" t="str">
        <f>+'74'!F11</f>
        <v>Sano</v>
      </c>
      <c r="H226" s="11">
        <f>+'74'!G11</f>
        <v>0</v>
      </c>
      <c r="I226" s="11" t="str">
        <f>+'74'!H11</f>
        <v>B</v>
      </c>
      <c r="J226" s="11" t="str">
        <f>+'74'!I11</f>
        <v>Juil, Chajul, Quiche</v>
      </c>
      <c r="K226" s="24">
        <f>+'74'!J11</f>
        <v>40693</v>
      </c>
      <c r="L226" s="11">
        <f>+'74'!K11</f>
        <v>0</v>
      </c>
      <c r="M226" s="11">
        <f>+'74'!L11</f>
        <v>74</v>
      </c>
      <c r="N226" s="11">
        <f>+'74'!M11</f>
        <v>0</v>
      </c>
      <c r="O226" s="11">
        <f>+'74'!N11</f>
        <v>0</v>
      </c>
      <c r="P226" s="11">
        <f>+'74'!O11</f>
        <v>0</v>
      </c>
    </row>
    <row r="227" spans="1:16" hidden="1" x14ac:dyDescent="0.25">
      <c r="A227" s="19" t="str">
        <f t="shared" ca="1" si="3"/>
        <v>74!</v>
      </c>
      <c r="B227" s="11">
        <f>+'74'!A12</f>
        <v>10</v>
      </c>
      <c r="C227" s="11" t="str">
        <f>+'74'!B12</f>
        <v>Pinus sp.</v>
      </c>
      <c r="D227" s="11">
        <f>+'74'!C12</f>
        <v>23</v>
      </c>
      <c r="E227" s="11">
        <f>+'74'!D12</f>
        <v>13</v>
      </c>
      <c r="F227" s="11">
        <f>+'74'!E12</f>
        <v>10</v>
      </c>
      <c r="G227" s="11" t="str">
        <f>+'74'!F12</f>
        <v>Sano</v>
      </c>
      <c r="H227" s="11">
        <f>+'74'!G12</f>
        <v>0</v>
      </c>
      <c r="I227" s="11" t="str">
        <f>+'74'!H12</f>
        <v>B</v>
      </c>
      <c r="J227" s="11" t="str">
        <f>+'74'!I12</f>
        <v>Juil, Chajul, Quiche</v>
      </c>
      <c r="K227" s="24">
        <f>+'74'!J12</f>
        <v>40693</v>
      </c>
      <c r="L227" s="11">
        <f>+'74'!K12</f>
        <v>0</v>
      </c>
      <c r="M227" s="11">
        <f>+'74'!L12</f>
        <v>74</v>
      </c>
      <c r="N227" s="11">
        <f>+'74'!M12</f>
        <v>0</v>
      </c>
      <c r="O227" s="11">
        <f>+'74'!N12</f>
        <v>0</v>
      </c>
      <c r="P227" s="11">
        <f>+'74'!O12</f>
        <v>0</v>
      </c>
    </row>
    <row r="228" spans="1:16" hidden="1" x14ac:dyDescent="0.25">
      <c r="A228" s="19" t="str">
        <f t="shared" ca="1" si="3"/>
        <v>74!</v>
      </c>
      <c r="B228" s="11">
        <f>+'74'!A13</f>
        <v>11</v>
      </c>
      <c r="C228" s="11" t="str">
        <f>+'74'!B13</f>
        <v>Pinus sp.</v>
      </c>
      <c r="D228" s="11">
        <f>+'74'!C13</f>
        <v>26</v>
      </c>
      <c r="E228" s="11">
        <f>+'74'!D13</f>
        <v>14</v>
      </c>
      <c r="F228" s="11">
        <f>+'74'!E13</f>
        <v>10</v>
      </c>
      <c r="G228" s="11" t="str">
        <f>+'74'!F13</f>
        <v>Sano</v>
      </c>
      <c r="H228" s="11">
        <f>+'74'!G13</f>
        <v>0</v>
      </c>
      <c r="I228" s="11" t="str">
        <f>+'74'!H13</f>
        <v>B</v>
      </c>
      <c r="J228" s="11" t="str">
        <f>+'74'!I13</f>
        <v>Juil, Chajul, Quiche</v>
      </c>
      <c r="K228" s="24">
        <f>+'74'!J13</f>
        <v>40693</v>
      </c>
      <c r="L228" s="11">
        <f>+'74'!K13</f>
        <v>0</v>
      </c>
      <c r="M228" s="11">
        <f>+'74'!L13</f>
        <v>74</v>
      </c>
      <c r="N228" s="11">
        <f>+'74'!M13</f>
        <v>0</v>
      </c>
      <c r="O228" s="11">
        <f>+'74'!N13</f>
        <v>0</v>
      </c>
      <c r="P228" s="11">
        <f>+'74'!O13</f>
        <v>0</v>
      </c>
    </row>
    <row r="229" spans="1:16" hidden="1" x14ac:dyDescent="0.25">
      <c r="A229" s="19" t="str">
        <f t="shared" ca="1" si="3"/>
        <v>74!</v>
      </c>
      <c r="B229" s="11">
        <f>+'74'!A14</f>
        <v>12</v>
      </c>
      <c r="C229" s="11" t="str">
        <f>+'74'!B14</f>
        <v>Pinus sp.</v>
      </c>
      <c r="D229" s="11">
        <f>+'74'!C14</f>
        <v>20.3</v>
      </c>
      <c r="E229" s="11">
        <f>+'74'!D14</f>
        <v>13</v>
      </c>
      <c r="F229" s="11">
        <f>+'74'!E14</f>
        <v>10</v>
      </c>
      <c r="G229" s="11" t="str">
        <f>+'74'!F14</f>
        <v>Sano</v>
      </c>
      <c r="H229" s="11">
        <f>+'74'!G14</f>
        <v>0</v>
      </c>
      <c r="I229" s="11" t="str">
        <f>+'74'!H14</f>
        <v>B</v>
      </c>
      <c r="J229" s="11" t="str">
        <f>+'74'!I14</f>
        <v>Juil, Chajul, Quiche</v>
      </c>
      <c r="K229" s="24">
        <f>+'74'!J14</f>
        <v>40693</v>
      </c>
      <c r="L229" s="11">
        <f>+'74'!K14</f>
        <v>0</v>
      </c>
      <c r="M229" s="11">
        <f>+'74'!L14</f>
        <v>74</v>
      </c>
      <c r="N229" s="11">
        <f>+'74'!M14</f>
        <v>0</v>
      </c>
      <c r="O229" s="11">
        <f>+'74'!N14</f>
        <v>0</v>
      </c>
      <c r="P229" s="11">
        <f>+'74'!O14</f>
        <v>0</v>
      </c>
    </row>
    <row r="230" spans="1:16" hidden="1" x14ac:dyDescent="0.25">
      <c r="A230" s="19" t="str">
        <f t="shared" ca="1" si="3"/>
        <v>74!</v>
      </c>
      <c r="B230" s="11">
        <f>+'74'!A15</f>
        <v>13</v>
      </c>
      <c r="C230" s="11" t="str">
        <f>+'74'!B15</f>
        <v>Pinus sp.</v>
      </c>
      <c r="D230" s="11">
        <f>+'74'!C15</f>
        <v>20.3</v>
      </c>
      <c r="E230" s="11">
        <f>+'74'!D15</f>
        <v>13</v>
      </c>
      <c r="F230" s="11">
        <f>+'74'!E15</f>
        <v>9</v>
      </c>
      <c r="G230" s="11" t="str">
        <f>+'74'!F15</f>
        <v>Sano</v>
      </c>
      <c r="H230" s="11">
        <f>+'74'!G15</f>
        <v>0</v>
      </c>
      <c r="I230" s="11" t="str">
        <f>+'74'!H15</f>
        <v>B</v>
      </c>
      <c r="J230" s="11" t="str">
        <f>+'74'!I15</f>
        <v>Juil, Chajul, Quiche</v>
      </c>
      <c r="K230" s="24">
        <f>+'74'!J15</f>
        <v>40693</v>
      </c>
      <c r="L230" s="11">
        <f>+'74'!K15</f>
        <v>0</v>
      </c>
      <c r="M230" s="11">
        <f>+'74'!L15</f>
        <v>74</v>
      </c>
      <c r="N230" s="11">
        <f>+'74'!M15</f>
        <v>0</v>
      </c>
      <c r="O230" s="11">
        <f>+'74'!N15</f>
        <v>0</v>
      </c>
      <c r="P230" s="11">
        <f>+'74'!O15</f>
        <v>0</v>
      </c>
    </row>
    <row r="231" spans="1:16" hidden="1" x14ac:dyDescent="0.25">
      <c r="A231" s="19" t="str">
        <f t="shared" ca="1" si="3"/>
        <v>74!</v>
      </c>
      <c r="B231" s="11">
        <f>+'74'!A16</f>
        <v>14</v>
      </c>
      <c r="C231" s="11" t="str">
        <f>+'74'!B16</f>
        <v>Pinus sp.</v>
      </c>
      <c r="D231" s="11">
        <f>+'74'!C16</f>
        <v>15.8</v>
      </c>
      <c r="E231" s="11">
        <f>+'74'!D16</f>
        <v>11</v>
      </c>
      <c r="F231" s="11">
        <f>+'74'!E16</f>
        <v>8</v>
      </c>
      <c r="G231" s="11" t="str">
        <f>+'74'!F16</f>
        <v>Sano</v>
      </c>
      <c r="H231" s="11">
        <f>+'74'!G16</f>
        <v>0</v>
      </c>
      <c r="I231" s="11" t="str">
        <f>+'74'!H16</f>
        <v>B</v>
      </c>
      <c r="J231" s="11" t="str">
        <f>+'74'!I16</f>
        <v>Juil, Chajul, Quiche</v>
      </c>
      <c r="K231" s="24">
        <f>+'74'!J16</f>
        <v>40693</v>
      </c>
      <c r="L231" s="11">
        <f>+'74'!K16</f>
        <v>0</v>
      </c>
      <c r="M231" s="11">
        <f>+'74'!L16</f>
        <v>74</v>
      </c>
      <c r="N231" s="11">
        <f>+'74'!M16</f>
        <v>0</v>
      </c>
      <c r="O231" s="11">
        <f>+'74'!N16</f>
        <v>0</v>
      </c>
      <c r="P231" s="11">
        <f>+'74'!O16</f>
        <v>0</v>
      </c>
    </row>
    <row r="232" spans="1:16" hidden="1" x14ac:dyDescent="0.25">
      <c r="A232" s="19" t="str">
        <f t="shared" ca="1" si="3"/>
        <v>74!</v>
      </c>
      <c r="B232" s="11">
        <f>+'74'!A17</f>
        <v>15</v>
      </c>
      <c r="C232" s="11" t="str">
        <f>+'74'!B17</f>
        <v>Pinus sp.</v>
      </c>
      <c r="D232" s="11">
        <f>+'74'!C17</f>
        <v>23.4</v>
      </c>
      <c r="E232" s="11">
        <f>+'74'!D17</f>
        <v>13</v>
      </c>
      <c r="F232" s="11">
        <f>+'74'!E17</f>
        <v>9</v>
      </c>
      <c r="G232" s="11" t="str">
        <f>+'74'!F17</f>
        <v>Sano</v>
      </c>
      <c r="H232" s="11">
        <f>+'74'!G17</f>
        <v>0</v>
      </c>
      <c r="I232" s="11" t="str">
        <f>+'74'!H17</f>
        <v>B</v>
      </c>
      <c r="J232" s="11" t="str">
        <f>+'74'!I17</f>
        <v>Juil, Chajul, Quiche</v>
      </c>
      <c r="K232" s="24">
        <f>+'74'!J17</f>
        <v>40693</v>
      </c>
      <c r="L232" s="11">
        <f>+'74'!K17</f>
        <v>0</v>
      </c>
      <c r="M232" s="11">
        <f>+'74'!L17</f>
        <v>74</v>
      </c>
      <c r="N232" s="11">
        <f>+'74'!M17</f>
        <v>0</v>
      </c>
      <c r="O232" s="11">
        <f>+'74'!N17</f>
        <v>0</v>
      </c>
      <c r="P232" s="11">
        <f>+'74'!O17</f>
        <v>0</v>
      </c>
    </row>
    <row r="233" spans="1:16" hidden="1" x14ac:dyDescent="0.25">
      <c r="A233" s="19" t="str">
        <f t="shared" ca="1" si="3"/>
        <v>74!</v>
      </c>
      <c r="B233" s="11">
        <f>+'74'!A18</f>
        <v>16</v>
      </c>
      <c r="C233" s="11" t="str">
        <f>+'74'!B18</f>
        <v>Quercus sp.</v>
      </c>
      <c r="D233" s="11">
        <f>+'74'!C18</f>
        <v>16.899999999999999</v>
      </c>
      <c r="E233" s="11">
        <f>+'74'!D18</f>
        <v>10</v>
      </c>
      <c r="F233" s="11">
        <f>+'74'!E18</f>
        <v>8</v>
      </c>
      <c r="G233" s="11" t="str">
        <f>+'74'!F18</f>
        <v>Sano</v>
      </c>
      <c r="H233" s="11">
        <f>+'74'!G18</f>
        <v>0</v>
      </c>
      <c r="I233" s="11" t="str">
        <f>+'74'!H18</f>
        <v>B</v>
      </c>
      <c r="J233" s="11" t="str">
        <f>+'74'!I18</f>
        <v>Juil, Chajul, Quiche</v>
      </c>
      <c r="K233" s="24">
        <f>+'74'!J18</f>
        <v>40693</v>
      </c>
      <c r="L233" s="11">
        <f>+'74'!K18</f>
        <v>0</v>
      </c>
      <c r="M233" s="11">
        <f>+'74'!L18</f>
        <v>74</v>
      </c>
      <c r="N233" s="11">
        <f>+'74'!M18</f>
        <v>0</v>
      </c>
      <c r="O233" s="11">
        <f>+'74'!N18</f>
        <v>0</v>
      </c>
      <c r="P233" s="11">
        <f>+'74'!O18</f>
        <v>0</v>
      </c>
    </row>
    <row r="234" spans="1:16" hidden="1" x14ac:dyDescent="0.25">
      <c r="A234" s="19" t="str">
        <f t="shared" ca="1" si="3"/>
        <v>74!</v>
      </c>
      <c r="B234" s="11">
        <f>+'74'!A19</f>
        <v>17</v>
      </c>
      <c r="C234" s="11" t="str">
        <f>+'74'!B19</f>
        <v>Quercus sp.</v>
      </c>
      <c r="D234" s="11">
        <f>+'74'!C19</f>
        <v>15.3</v>
      </c>
      <c r="E234" s="11">
        <f>+'74'!D19</f>
        <v>10</v>
      </c>
      <c r="F234" s="11">
        <f>+'74'!E19</f>
        <v>8</v>
      </c>
      <c r="G234" s="11" t="str">
        <f>+'74'!F19</f>
        <v>Sano</v>
      </c>
      <c r="H234" s="11">
        <f>+'74'!G19</f>
        <v>0</v>
      </c>
      <c r="I234" s="11" t="str">
        <f>+'74'!H19</f>
        <v>B</v>
      </c>
      <c r="J234" s="11" t="str">
        <f>+'74'!I19</f>
        <v>Juil, Chajul, Quiche</v>
      </c>
      <c r="K234" s="24">
        <f>+'74'!J19</f>
        <v>40693</v>
      </c>
      <c r="L234" s="11">
        <f>+'74'!K19</f>
        <v>0</v>
      </c>
      <c r="M234" s="11">
        <f>+'74'!L19</f>
        <v>74</v>
      </c>
      <c r="N234" s="11">
        <f>+'74'!M19</f>
        <v>0</v>
      </c>
      <c r="O234" s="11">
        <f>+'74'!N19</f>
        <v>0</v>
      </c>
      <c r="P234" s="11">
        <f>+'74'!O19</f>
        <v>0</v>
      </c>
    </row>
    <row r="235" spans="1:16" hidden="1" x14ac:dyDescent="0.25">
      <c r="A235" s="19" t="str">
        <f t="shared" ca="1" si="3"/>
        <v>74!</v>
      </c>
      <c r="B235" s="11">
        <f>+'74'!A20</f>
        <v>18</v>
      </c>
      <c r="C235" s="11" t="str">
        <f>+'74'!B20</f>
        <v>Quercus sp.</v>
      </c>
      <c r="D235" s="11">
        <f>+'74'!C20</f>
        <v>12.2</v>
      </c>
      <c r="E235" s="11">
        <f>+'74'!D20</f>
        <v>9</v>
      </c>
      <c r="F235" s="11">
        <f>+'74'!E20</f>
        <v>7</v>
      </c>
      <c r="G235" s="11" t="str">
        <f>+'74'!F20</f>
        <v>Sano</v>
      </c>
      <c r="H235" s="11">
        <f>+'74'!G20</f>
        <v>0</v>
      </c>
      <c r="I235" s="11" t="str">
        <f>+'74'!H20</f>
        <v>B</v>
      </c>
      <c r="J235" s="11" t="str">
        <f>+'74'!I20</f>
        <v>Juil, Chajul, Quiche</v>
      </c>
      <c r="K235" s="24">
        <f>+'74'!J20</f>
        <v>40693</v>
      </c>
      <c r="L235" s="11">
        <f>+'74'!K20</f>
        <v>0</v>
      </c>
      <c r="M235" s="11">
        <f>+'74'!L20</f>
        <v>74</v>
      </c>
      <c r="N235" s="11">
        <f>+'74'!M20</f>
        <v>0</v>
      </c>
      <c r="O235" s="11">
        <f>+'74'!N20</f>
        <v>0</v>
      </c>
      <c r="P235" s="11">
        <f>+'74'!O20</f>
        <v>0</v>
      </c>
    </row>
    <row r="236" spans="1:16" hidden="1" x14ac:dyDescent="0.25">
      <c r="A236" s="19" t="str">
        <f t="shared" ca="1" si="3"/>
        <v>74!</v>
      </c>
      <c r="B236" s="11">
        <f>+'74'!A21</f>
        <v>19</v>
      </c>
      <c r="C236" s="11" t="str">
        <f>+'74'!B21</f>
        <v>Madrón</v>
      </c>
      <c r="D236" s="11">
        <f>+'74'!C21</f>
        <v>11.5</v>
      </c>
      <c r="E236" s="11">
        <f>+'74'!D21</f>
        <v>7</v>
      </c>
      <c r="F236" s="11">
        <f>+'74'!E21</f>
        <v>3</v>
      </c>
      <c r="G236" s="11" t="str">
        <f>+'74'!F21</f>
        <v>Sano</v>
      </c>
      <c r="H236" s="11">
        <f>+'74'!G21</f>
        <v>0</v>
      </c>
      <c r="I236" s="11" t="str">
        <f>+'74'!H21</f>
        <v>B</v>
      </c>
      <c r="J236" s="11" t="str">
        <f>+'74'!I21</f>
        <v>Juil, Chajul, Quiche</v>
      </c>
      <c r="K236" s="24">
        <f>+'74'!J21</f>
        <v>40693</v>
      </c>
      <c r="L236" s="11">
        <f>+'74'!K21</f>
        <v>0</v>
      </c>
      <c r="M236" s="11">
        <f>+'74'!L21</f>
        <v>74</v>
      </c>
      <c r="N236" s="11">
        <f>+'74'!M21</f>
        <v>0</v>
      </c>
      <c r="O236" s="11">
        <f>+'74'!N21</f>
        <v>0</v>
      </c>
      <c r="P236" s="11">
        <f>+'74'!O21</f>
        <v>0</v>
      </c>
    </row>
    <row r="237" spans="1:16" hidden="1" x14ac:dyDescent="0.25">
      <c r="A237" s="19" t="str">
        <f t="shared" ca="1" si="3"/>
        <v>74!</v>
      </c>
      <c r="B237" s="11">
        <f>+'74'!A22</f>
        <v>20</v>
      </c>
      <c r="C237" s="11" t="str">
        <f>+'74'!B22</f>
        <v>Madrón</v>
      </c>
      <c r="D237" s="11">
        <f>+'74'!C22</f>
        <v>15.5</v>
      </c>
      <c r="E237" s="11">
        <f>+'74'!D22</f>
        <v>8</v>
      </c>
      <c r="F237" s="11">
        <f>+'74'!E22</f>
        <v>5</v>
      </c>
      <c r="G237" s="11" t="str">
        <f>+'74'!F22</f>
        <v>Sano</v>
      </c>
      <c r="H237" s="11">
        <f>+'74'!G22</f>
        <v>0</v>
      </c>
      <c r="I237" s="11" t="str">
        <f>+'74'!H22</f>
        <v>B</v>
      </c>
      <c r="J237" s="11" t="str">
        <f>+'74'!I22</f>
        <v>Juil, Chajul, Quiche</v>
      </c>
      <c r="K237" s="24">
        <f>+'74'!J22</f>
        <v>40693</v>
      </c>
      <c r="L237" s="11">
        <f>+'74'!K22</f>
        <v>0</v>
      </c>
      <c r="M237" s="11">
        <f>+'74'!L22</f>
        <v>74</v>
      </c>
      <c r="N237" s="11">
        <f>+'74'!M22</f>
        <v>0</v>
      </c>
      <c r="O237" s="11">
        <f>+'74'!N22</f>
        <v>0</v>
      </c>
      <c r="P237" s="11">
        <f>+'74'!O22</f>
        <v>0</v>
      </c>
    </row>
    <row r="238" spans="1:16" hidden="1" x14ac:dyDescent="0.25">
      <c r="A238" s="19" t="str">
        <f t="shared" ca="1" si="3"/>
        <v>74!</v>
      </c>
      <c r="B238" s="11">
        <f>+'74'!A23</f>
        <v>21</v>
      </c>
      <c r="C238" s="11" t="str">
        <f>+'74'!B23</f>
        <v>Quercus sp.</v>
      </c>
      <c r="D238" s="11">
        <f>+'74'!C23</f>
        <v>20</v>
      </c>
      <c r="E238" s="11">
        <f>+'74'!D23</f>
        <v>13</v>
      </c>
      <c r="F238" s="11">
        <f>+'74'!E23</f>
        <v>10</v>
      </c>
      <c r="G238" s="11" t="str">
        <f>+'74'!F23</f>
        <v>Sano</v>
      </c>
      <c r="H238" s="11">
        <f>+'74'!G23</f>
        <v>0</v>
      </c>
      <c r="I238" s="11" t="str">
        <f>+'74'!H23</f>
        <v>B</v>
      </c>
      <c r="J238" s="11" t="str">
        <f>+'74'!I23</f>
        <v>Juil, Chajul, Quiche</v>
      </c>
      <c r="K238" s="24">
        <f>+'74'!J23</f>
        <v>40693</v>
      </c>
      <c r="L238" s="11">
        <f>+'74'!K23</f>
        <v>0</v>
      </c>
      <c r="M238" s="11">
        <f>+'74'!L23</f>
        <v>74</v>
      </c>
      <c r="N238" s="11">
        <f>+'74'!M23</f>
        <v>0</v>
      </c>
      <c r="O238" s="11">
        <f>+'74'!N23</f>
        <v>0</v>
      </c>
      <c r="P238" s="11">
        <f>+'74'!O23</f>
        <v>0</v>
      </c>
    </row>
    <row r="239" spans="1:16" hidden="1" x14ac:dyDescent="0.25">
      <c r="A239" s="19" t="str">
        <f t="shared" ca="1" si="3"/>
        <v>74!</v>
      </c>
      <c r="B239" s="11">
        <f>+'74'!A24</f>
        <v>22</v>
      </c>
      <c r="C239" s="11" t="str">
        <f>+'74'!B24</f>
        <v>Madrón</v>
      </c>
      <c r="D239" s="11">
        <f>+'74'!C24</f>
        <v>18</v>
      </c>
      <c r="E239" s="11">
        <f>+'74'!D24</f>
        <v>15</v>
      </c>
      <c r="F239" s="11">
        <f>+'74'!E24</f>
        <v>11</v>
      </c>
      <c r="G239" s="11" t="str">
        <f>+'74'!F24</f>
        <v>Sano</v>
      </c>
      <c r="H239" s="11">
        <f>+'74'!G24</f>
        <v>0</v>
      </c>
      <c r="I239" s="11" t="str">
        <f>+'74'!H24</f>
        <v>B</v>
      </c>
      <c r="J239" s="11" t="str">
        <f>+'74'!I24</f>
        <v>Juil, Chajul, Quiche</v>
      </c>
      <c r="K239" s="24">
        <f>+'74'!J24</f>
        <v>40693</v>
      </c>
      <c r="L239" s="11">
        <f>+'74'!K24</f>
        <v>0</v>
      </c>
      <c r="M239" s="11">
        <f>+'74'!L24</f>
        <v>74</v>
      </c>
      <c r="N239" s="11">
        <f>+'74'!M24</f>
        <v>0</v>
      </c>
      <c r="O239" s="11">
        <f>+'74'!N24</f>
        <v>0</v>
      </c>
      <c r="P239" s="11">
        <f>+'74'!O24</f>
        <v>0</v>
      </c>
    </row>
    <row r="240" spans="1:16" hidden="1" x14ac:dyDescent="0.25">
      <c r="A240" s="19" t="str">
        <f t="shared" ca="1" si="3"/>
        <v>74!</v>
      </c>
      <c r="B240" s="11">
        <f>+'74'!A25</f>
        <v>23</v>
      </c>
      <c r="C240" s="11" t="str">
        <f>+'74'!B25</f>
        <v>Madrón</v>
      </c>
      <c r="D240" s="11">
        <f>+'74'!C25</f>
        <v>13</v>
      </c>
      <c r="E240" s="11">
        <f>+'74'!D25</f>
        <v>10</v>
      </c>
      <c r="F240" s="11">
        <f>+'74'!E25</f>
        <v>9</v>
      </c>
      <c r="G240" s="11" t="str">
        <f>+'74'!F25</f>
        <v>Sano</v>
      </c>
      <c r="H240" s="11">
        <f>+'74'!G25</f>
        <v>0</v>
      </c>
      <c r="I240" s="11" t="str">
        <f>+'74'!H25</f>
        <v>B</v>
      </c>
      <c r="J240" s="11" t="str">
        <f>+'74'!I25</f>
        <v>Juil, Chajul, Quiche</v>
      </c>
      <c r="K240" s="24">
        <f>+'74'!J25</f>
        <v>40693</v>
      </c>
      <c r="L240" s="11">
        <f>+'74'!K25</f>
        <v>0</v>
      </c>
      <c r="M240" s="11">
        <f>+'74'!L25</f>
        <v>74</v>
      </c>
      <c r="N240" s="11">
        <f>+'74'!M25</f>
        <v>0</v>
      </c>
      <c r="O240" s="11">
        <f>+'74'!N25</f>
        <v>0</v>
      </c>
      <c r="P240" s="11">
        <f>+'74'!O25</f>
        <v>0</v>
      </c>
    </row>
    <row r="241" spans="1:16" hidden="1" x14ac:dyDescent="0.25">
      <c r="A241" s="19" t="str">
        <f t="shared" ca="1" si="3"/>
        <v>75!</v>
      </c>
      <c r="B241" s="11">
        <f>+'75'!A3</f>
        <v>1</v>
      </c>
      <c r="C241" s="11" t="str">
        <f>+'75'!B3</f>
        <v>Pinus sp.</v>
      </c>
      <c r="D241" s="11">
        <f>+'75'!C3</f>
        <v>30</v>
      </c>
      <c r="E241" s="11">
        <f>+'75'!D3</f>
        <v>20</v>
      </c>
      <c r="F241" s="11">
        <f>+'75'!E3</f>
        <v>18</v>
      </c>
      <c r="G241" s="11" t="str">
        <f>+'75'!F3</f>
        <v>Sano</v>
      </c>
      <c r="H241" s="11">
        <f>+'75'!G3</f>
        <v>0</v>
      </c>
      <c r="I241" s="11" t="str">
        <f>+'75'!H3</f>
        <v>B</v>
      </c>
      <c r="J241" s="11" t="str">
        <f>+'75'!I3</f>
        <v>Conop, Chajul, Quiche</v>
      </c>
      <c r="K241" s="24">
        <f>+'75'!J3</f>
        <v>40693</v>
      </c>
      <c r="L241" s="11">
        <f>+'75'!K3</f>
        <v>0</v>
      </c>
      <c r="M241" s="11">
        <f>+'75'!L3</f>
        <v>75</v>
      </c>
      <c r="N241" s="11">
        <f>+'75'!M3</f>
        <v>0</v>
      </c>
      <c r="O241" s="11">
        <f>+'75'!N3</f>
        <v>0</v>
      </c>
      <c r="P241" s="11">
        <f>+'75'!O3</f>
        <v>0</v>
      </c>
    </row>
    <row r="242" spans="1:16" hidden="1" x14ac:dyDescent="0.25">
      <c r="A242" s="19" t="str">
        <f t="shared" ca="1" si="3"/>
        <v>75!</v>
      </c>
      <c r="B242" s="11">
        <f>+'75'!A4</f>
        <v>2</v>
      </c>
      <c r="C242" s="11" t="str">
        <f>+'75'!B4</f>
        <v>Pinus sp.</v>
      </c>
      <c r="D242" s="11">
        <f>+'75'!C4</f>
        <v>23.2</v>
      </c>
      <c r="E242" s="11">
        <f>+'75'!D4</f>
        <v>15</v>
      </c>
      <c r="F242" s="11">
        <f>+'75'!E4</f>
        <v>10</v>
      </c>
      <c r="G242" s="11" t="str">
        <f>+'75'!F4</f>
        <v>Sano</v>
      </c>
      <c r="H242" s="11">
        <f>+'75'!G4</f>
        <v>0</v>
      </c>
      <c r="I242" s="11" t="str">
        <f>+'75'!H4</f>
        <v>B</v>
      </c>
      <c r="J242" s="11" t="str">
        <f>+'75'!I4</f>
        <v>Conop, Chajul, Quiche</v>
      </c>
      <c r="K242" s="24">
        <f>+'75'!J4</f>
        <v>40693</v>
      </c>
      <c r="L242" s="11">
        <f>+'75'!K4</f>
        <v>0</v>
      </c>
      <c r="M242" s="11">
        <f>+'75'!L4</f>
        <v>75</v>
      </c>
      <c r="N242" s="11">
        <f>+'75'!M4</f>
        <v>0</v>
      </c>
      <c r="O242" s="11">
        <f>+'75'!N4</f>
        <v>0</v>
      </c>
      <c r="P242" s="11">
        <f>+'75'!O4</f>
        <v>0</v>
      </c>
    </row>
    <row r="243" spans="1:16" hidden="1" x14ac:dyDescent="0.25">
      <c r="A243" s="19" t="str">
        <f t="shared" ca="1" si="3"/>
        <v>75!</v>
      </c>
      <c r="B243" s="11">
        <f>+'75'!A5</f>
        <v>3</v>
      </c>
      <c r="C243" s="11" t="str">
        <f>+'75'!B5</f>
        <v>Madrón</v>
      </c>
      <c r="D243" s="11">
        <f>+'75'!C5</f>
        <v>11.9</v>
      </c>
      <c r="E243" s="11">
        <f>+'75'!D5</f>
        <v>8</v>
      </c>
      <c r="F243" s="11">
        <f>+'75'!E5</f>
        <v>5</v>
      </c>
      <c r="G243" s="11" t="str">
        <f>+'75'!F5</f>
        <v>Sano</v>
      </c>
      <c r="H243" s="11">
        <f>+'75'!G5</f>
        <v>0</v>
      </c>
      <c r="I243" s="11" t="str">
        <f>+'75'!H5</f>
        <v>B</v>
      </c>
      <c r="J243" s="11" t="str">
        <f>+'75'!I5</f>
        <v>Conop, Chajul, Quiche</v>
      </c>
      <c r="K243" s="24">
        <f>+'75'!J5</f>
        <v>40693</v>
      </c>
      <c r="L243" s="11">
        <f>+'75'!K5</f>
        <v>0</v>
      </c>
      <c r="M243" s="11">
        <f>+'75'!L5</f>
        <v>75</v>
      </c>
      <c r="N243" s="11">
        <f>+'75'!M5</f>
        <v>0</v>
      </c>
      <c r="O243" s="11">
        <f>+'75'!N5</f>
        <v>0</v>
      </c>
      <c r="P243" s="11">
        <f>+'75'!O5</f>
        <v>0</v>
      </c>
    </row>
    <row r="244" spans="1:16" hidden="1" x14ac:dyDescent="0.25">
      <c r="A244" s="19" t="str">
        <f t="shared" ca="1" si="3"/>
        <v>75!</v>
      </c>
      <c r="B244" s="11">
        <f>+'75'!A6</f>
        <v>4</v>
      </c>
      <c r="C244" s="11" t="str">
        <f>+'75'!B6</f>
        <v>Otras sp.</v>
      </c>
      <c r="D244" s="11">
        <f>+'75'!C6</f>
        <v>10.5</v>
      </c>
      <c r="E244" s="11">
        <f>+'75'!D6</f>
        <v>9</v>
      </c>
      <c r="F244" s="11">
        <f>+'75'!E6</f>
        <v>5</v>
      </c>
      <c r="G244" s="11" t="str">
        <f>+'75'!F6</f>
        <v>Sano</v>
      </c>
      <c r="H244" s="11">
        <f>+'75'!G6</f>
        <v>0</v>
      </c>
      <c r="I244" s="11" t="str">
        <f>+'75'!H6</f>
        <v>B</v>
      </c>
      <c r="J244" s="11" t="str">
        <f>+'75'!I6</f>
        <v>Conop, Chajul, Quiche</v>
      </c>
      <c r="K244" s="24">
        <f>+'75'!J6</f>
        <v>40693</v>
      </c>
      <c r="L244" s="11">
        <f>+'75'!K6</f>
        <v>0</v>
      </c>
      <c r="M244" s="11">
        <f>+'75'!L6</f>
        <v>75</v>
      </c>
      <c r="N244" s="11">
        <f>+'75'!M6</f>
        <v>0</v>
      </c>
      <c r="O244" s="11">
        <f>+'75'!N6</f>
        <v>0</v>
      </c>
      <c r="P244" s="11">
        <f>+'75'!O6</f>
        <v>0</v>
      </c>
    </row>
    <row r="245" spans="1:16" hidden="1" x14ac:dyDescent="0.25">
      <c r="A245" s="19" t="str">
        <f t="shared" ca="1" si="3"/>
        <v>75!</v>
      </c>
      <c r="B245" s="11">
        <f>+'75'!A7</f>
        <v>5</v>
      </c>
      <c r="C245" s="11" t="str">
        <f>+'75'!B7</f>
        <v>Madrón</v>
      </c>
      <c r="D245" s="11">
        <f>+'75'!C7</f>
        <v>10.8</v>
      </c>
      <c r="E245" s="11">
        <f>+'75'!D7</f>
        <v>8</v>
      </c>
      <c r="F245" s="11">
        <f>+'75'!E7</f>
        <v>5</v>
      </c>
      <c r="G245" s="11" t="str">
        <f>+'75'!F7</f>
        <v>Sano</v>
      </c>
      <c r="H245" s="11">
        <f>+'75'!G7</f>
        <v>0</v>
      </c>
      <c r="I245" s="11" t="str">
        <f>+'75'!H7</f>
        <v>B</v>
      </c>
      <c r="J245" s="11" t="str">
        <f>+'75'!I7</f>
        <v>Conop, Chajul, Quiche</v>
      </c>
      <c r="K245" s="24">
        <f>+'75'!J7</f>
        <v>40693</v>
      </c>
      <c r="L245" s="11">
        <f>+'75'!K7</f>
        <v>0</v>
      </c>
      <c r="M245" s="11">
        <f>+'75'!L7</f>
        <v>75</v>
      </c>
      <c r="N245" s="11">
        <f>+'75'!M7</f>
        <v>0</v>
      </c>
      <c r="O245" s="11">
        <f>+'75'!N7</f>
        <v>0</v>
      </c>
      <c r="P245" s="11">
        <f>+'75'!O7</f>
        <v>0</v>
      </c>
    </row>
    <row r="246" spans="1:16" hidden="1" x14ac:dyDescent="0.25">
      <c r="A246" s="19" t="str">
        <f t="shared" ca="1" si="3"/>
        <v>75!</v>
      </c>
      <c r="B246" s="11">
        <f>+'75'!A8</f>
        <v>6</v>
      </c>
      <c r="C246" s="11" t="str">
        <f>+'75'!B8</f>
        <v>Madrón</v>
      </c>
      <c r="D246" s="11">
        <f>+'75'!C8</f>
        <v>12.2</v>
      </c>
      <c r="E246" s="11">
        <f>+'75'!D8</f>
        <v>8</v>
      </c>
      <c r="F246" s="11">
        <f>+'75'!E8</f>
        <v>6</v>
      </c>
      <c r="G246" s="11" t="str">
        <f>+'75'!F8</f>
        <v>Sano</v>
      </c>
      <c r="H246" s="11">
        <f>+'75'!G8</f>
        <v>0</v>
      </c>
      <c r="I246" s="11" t="str">
        <f>+'75'!H8</f>
        <v>B</v>
      </c>
      <c r="J246" s="11" t="str">
        <f>+'75'!I8</f>
        <v>Conop, Chajul, Quiche</v>
      </c>
      <c r="K246" s="24">
        <f>+'75'!J8</f>
        <v>40693</v>
      </c>
      <c r="L246" s="11">
        <f>+'75'!K8</f>
        <v>0</v>
      </c>
      <c r="M246" s="11">
        <f>+'75'!L8</f>
        <v>75</v>
      </c>
      <c r="N246" s="11">
        <f>+'75'!M8</f>
        <v>0</v>
      </c>
      <c r="O246" s="11">
        <f>+'75'!N8</f>
        <v>0</v>
      </c>
      <c r="P246" s="11">
        <f>+'75'!O8</f>
        <v>0</v>
      </c>
    </row>
    <row r="247" spans="1:16" hidden="1" x14ac:dyDescent="0.25">
      <c r="A247" s="19" t="str">
        <f t="shared" ca="1" si="3"/>
        <v>75!</v>
      </c>
      <c r="B247" s="11">
        <f>+'75'!A9</f>
        <v>7</v>
      </c>
      <c r="C247" s="11" t="str">
        <f>+'75'!B9</f>
        <v>Otras sp.</v>
      </c>
      <c r="D247" s="11">
        <f>+'75'!C9</f>
        <v>11</v>
      </c>
      <c r="E247" s="11">
        <f>+'75'!D9</f>
        <v>9</v>
      </c>
      <c r="F247" s="11">
        <f>+'75'!E9</f>
        <v>7</v>
      </c>
      <c r="G247" s="11" t="str">
        <f>+'75'!F9</f>
        <v>Sano</v>
      </c>
      <c r="H247" s="11">
        <f>+'75'!G9</f>
        <v>0</v>
      </c>
      <c r="I247" s="11" t="str">
        <f>+'75'!H9</f>
        <v>B</v>
      </c>
      <c r="J247" s="11" t="str">
        <f>+'75'!I9</f>
        <v>Conop, Chajul, Quiche</v>
      </c>
      <c r="K247" s="24">
        <f>+'75'!J9</f>
        <v>40693</v>
      </c>
      <c r="L247" s="11">
        <f>+'75'!K9</f>
        <v>0</v>
      </c>
      <c r="M247" s="11">
        <f>+'75'!L9</f>
        <v>75</v>
      </c>
      <c r="N247" s="11">
        <f>+'75'!M9</f>
        <v>0</v>
      </c>
      <c r="O247" s="11">
        <f>+'75'!N9</f>
        <v>0</v>
      </c>
      <c r="P247" s="11">
        <f>+'75'!O9</f>
        <v>0</v>
      </c>
    </row>
    <row r="248" spans="1:16" hidden="1" x14ac:dyDescent="0.25">
      <c r="A248" s="19" t="str">
        <f t="shared" ca="1" si="3"/>
        <v>75!</v>
      </c>
      <c r="B248" s="11">
        <f>+'75'!A10</f>
        <v>8</v>
      </c>
      <c r="C248" s="11" t="str">
        <f>+'75'!B10</f>
        <v>Madrón</v>
      </c>
      <c r="D248" s="11">
        <f>+'75'!C10</f>
        <v>14.5</v>
      </c>
      <c r="E248" s="11">
        <f>+'75'!D10</f>
        <v>8.5</v>
      </c>
      <c r="F248" s="11">
        <f>+'75'!E10</f>
        <v>6</v>
      </c>
      <c r="G248" s="11" t="str">
        <f>+'75'!F10</f>
        <v>Sano</v>
      </c>
      <c r="H248" s="11">
        <f>+'75'!G10</f>
        <v>0</v>
      </c>
      <c r="I248" s="11" t="str">
        <f>+'75'!H10</f>
        <v>B</v>
      </c>
      <c r="J248" s="11" t="str">
        <f>+'75'!I10</f>
        <v>Conop, Chajul, Quiche</v>
      </c>
      <c r="K248" s="24">
        <f>+'75'!J10</f>
        <v>40693</v>
      </c>
      <c r="L248" s="11">
        <f>+'75'!K10</f>
        <v>0</v>
      </c>
      <c r="M248" s="11">
        <f>+'75'!L10</f>
        <v>75</v>
      </c>
      <c r="N248" s="11">
        <f>+'75'!M10</f>
        <v>0</v>
      </c>
      <c r="O248" s="11">
        <f>+'75'!N10</f>
        <v>0</v>
      </c>
      <c r="P248" s="11">
        <f>+'75'!O10</f>
        <v>0</v>
      </c>
    </row>
    <row r="249" spans="1:16" hidden="1" x14ac:dyDescent="0.25">
      <c r="A249" s="19" t="str">
        <f t="shared" ca="1" si="3"/>
        <v>75!</v>
      </c>
      <c r="B249" s="11">
        <f>+'75'!A11</f>
        <v>9</v>
      </c>
      <c r="C249" s="11" t="str">
        <f>+'75'!B11</f>
        <v>Quercus sp.</v>
      </c>
      <c r="D249" s="11">
        <f>+'75'!C11</f>
        <v>14</v>
      </c>
      <c r="E249" s="11">
        <f>+'75'!D11</f>
        <v>10</v>
      </c>
      <c r="F249" s="11">
        <f>+'75'!E11</f>
        <v>8</v>
      </c>
      <c r="G249" s="11" t="str">
        <f>+'75'!F11</f>
        <v>Sano</v>
      </c>
      <c r="H249" s="11">
        <f>+'75'!G11</f>
        <v>0</v>
      </c>
      <c r="I249" s="11" t="str">
        <f>+'75'!H11</f>
        <v>B</v>
      </c>
      <c r="J249" s="11" t="str">
        <f>+'75'!I11</f>
        <v>Conop, Chajul, Quiche</v>
      </c>
      <c r="K249" s="24">
        <f>+'75'!J11</f>
        <v>40693</v>
      </c>
      <c r="L249" s="11">
        <f>+'75'!K11</f>
        <v>0</v>
      </c>
      <c r="M249" s="11">
        <f>+'75'!L11</f>
        <v>75</v>
      </c>
      <c r="N249" s="11">
        <f>+'75'!M11</f>
        <v>0</v>
      </c>
      <c r="O249" s="11">
        <f>+'75'!N11</f>
        <v>0</v>
      </c>
      <c r="P249" s="11">
        <f>+'75'!O11</f>
        <v>0</v>
      </c>
    </row>
    <row r="250" spans="1:16" hidden="1" x14ac:dyDescent="0.25">
      <c r="A250" s="19" t="str">
        <f t="shared" ca="1" si="3"/>
        <v>75!</v>
      </c>
      <c r="B250" s="11">
        <f>+'75'!A12</f>
        <v>10</v>
      </c>
      <c r="C250" s="11" t="str">
        <f>+'75'!B12</f>
        <v>Quercus sp.</v>
      </c>
      <c r="D250" s="11">
        <f>+'75'!C12</f>
        <v>11.5</v>
      </c>
      <c r="E250" s="11">
        <f>+'75'!D12</f>
        <v>9</v>
      </c>
      <c r="F250" s="11">
        <f>+'75'!E12</f>
        <v>7</v>
      </c>
      <c r="G250" s="11" t="str">
        <f>+'75'!F12</f>
        <v>Sano</v>
      </c>
      <c r="H250" s="11">
        <f>+'75'!G12</f>
        <v>0</v>
      </c>
      <c r="I250" s="11" t="str">
        <f>+'75'!H12</f>
        <v>B</v>
      </c>
      <c r="J250" s="11" t="str">
        <f>+'75'!I12</f>
        <v>Conop, Chajul, Quiche</v>
      </c>
      <c r="K250" s="24">
        <f>+'75'!J12</f>
        <v>40693</v>
      </c>
      <c r="L250" s="11">
        <f>+'75'!K12</f>
        <v>0</v>
      </c>
      <c r="M250" s="11">
        <f>+'75'!L12</f>
        <v>75</v>
      </c>
      <c r="N250" s="11">
        <f>+'75'!M12</f>
        <v>0</v>
      </c>
      <c r="O250" s="11">
        <f>+'75'!N12</f>
        <v>0</v>
      </c>
      <c r="P250" s="11">
        <f>+'75'!O12</f>
        <v>0</v>
      </c>
    </row>
    <row r="251" spans="1:16" hidden="1" x14ac:dyDescent="0.25">
      <c r="A251" s="19" t="str">
        <f t="shared" ca="1" si="3"/>
        <v>75!</v>
      </c>
      <c r="B251" s="11">
        <f>+'75'!A13</f>
        <v>11</v>
      </c>
      <c r="C251" s="11" t="str">
        <f>+'75'!B13</f>
        <v>Quercus sp.</v>
      </c>
      <c r="D251" s="11">
        <f>+'75'!C13</f>
        <v>12.8</v>
      </c>
      <c r="E251" s="11">
        <f>+'75'!D13</f>
        <v>9</v>
      </c>
      <c r="F251" s="11">
        <f>+'75'!E13</f>
        <v>7</v>
      </c>
      <c r="G251" s="11" t="str">
        <f>+'75'!F13</f>
        <v>Sano</v>
      </c>
      <c r="H251" s="11">
        <f>+'75'!G13</f>
        <v>0</v>
      </c>
      <c r="I251" s="11" t="str">
        <f>+'75'!H13</f>
        <v>B</v>
      </c>
      <c r="J251" s="11" t="str">
        <f>+'75'!I13</f>
        <v>Conop, Chajul, Quiche</v>
      </c>
      <c r="K251" s="24">
        <f>+'75'!J13</f>
        <v>40693</v>
      </c>
      <c r="L251" s="11">
        <f>+'75'!K13</f>
        <v>0</v>
      </c>
      <c r="M251" s="11">
        <f>+'75'!L13</f>
        <v>75</v>
      </c>
      <c r="N251" s="11">
        <f>+'75'!M13</f>
        <v>0</v>
      </c>
      <c r="O251" s="11">
        <f>+'75'!N13</f>
        <v>0</v>
      </c>
      <c r="P251" s="11">
        <f>+'75'!O13</f>
        <v>0</v>
      </c>
    </row>
    <row r="252" spans="1:16" hidden="1" x14ac:dyDescent="0.25">
      <c r="A252" s="19" t="str">
        <f t="shared" ca="1" si="3"/>
        <v>75!</v>
      </c>
      <c r="B252" s="11">
        <f>+'75'!A14</f>
        <v>12</v>
      </c>
      <c r="C252" s="11" t="str">
        <f>+'75'!B14</f>
        <v>Pinus sp.</v>
      </c>
      <c r="D252" s="11">
        <f>+'75'!C14</f>
        <v>30.4</v>
      </c>
      <c r="E252" s="11">
        <f>+'75'!D14</f>
        <v>20</v>
      </c>
      <c r="F252" s="11">
        <f>+'75'!E14</f>
        <v>18</v>
      </c>
      <c r="G252" s="11" t="str">
        <f>+'75'!F14</f>
        <v>Sano</v>
      </c>
      <c r="H252" s="11">
        <f>+'75'!G14</f>
        <v>0</v>
      </c>
      <c r="I252" s="11" t="str">
        <f>+'75'!H14</f>
        <v>B</v>
      </c>
      <c r="J252" s="11" t="str">
        <f>+'75'!I14</f>
        <v>Conop, Chajul, Quiche</v>
      </c>
      <c r="K252" s="24">
        <f>+'75'!J14</f>
        <v>40693</v>
      </c>
      <c r="L252" s="11">
        <f>+'75'!K14</f>
        <v>0</v>
      </c>
      <c r="M252" s="11">
        <f>+'75'!L14</f>
        <v>75</v>
      </c>
      <c r="N252" s="11">
        <f>+'75'!M14</f>
        <v>0</v>
      </c>
      <c r="O252" s="11">
        <f>+'75'!N14</f>
        <v>0</v>
      </c>
      <c r="P252" s="11">
        <f>+'75'!O14</f>
        <v>0</v>
      </c>
    </row>
    <row r="253" spans="1:16" hidden="1" x14ac:dyDescent="0.25">
      <c r="A253" s="19" t="str">
        <f t="shared" ca="1" si="3"/>
        <v>75!</v>
      </c>
      <c r="B253" s="11">
        <f>+'75'!A15</f>
        <v>13</v>
      </c>
      <c r="C253" s="11" t="str">
        <f>+'75'!B15</f>
        <v>Pinus sp.</v>
      </c>
      <c r="D253" s="11">
        <f>+'75'!C15</f>
        <v>30</v>
      </c>
      <c r="E253" s="11">
        <f>+'75'!D15</f>
        <v>20</v>
      </c>
      <c r="F253" s="11">
        <f>+'75'!E15</f>
        <v>17</v>
      </c>
      <c r="G253" s="11" t="str">
        <f>+'75'!F15</f>
        <v>Sano</v>
      </c>
      <c r="H253" s="11">
        <f>+'75'!G15</f>
        <v>0</v>
      </c>
      <c r="I253" s="11" t="str">
        <f>+'75'!H15</f>
        <v>B</v>
      </c>
      <c r="J253" s="11" t="str">
        <f>+'75'!I15</f>
        <v>Conop, Chajul, Quiche</v>
      </c>
      <c r="K253" s="24">
        <f>+'75'!J15</f>
        <v>40693</v>
      </c>
      <c r="L253" s="11">
        <f>+'75'!K15</f>
        <v>0</v>
      </c>
      <c r="M253" s="11">
        <f>+'75'!L15</f>
        <v>75</v>
      </c>
      <c r="N253" s="11">
        <f>+'75'!M15</f>
        <v>0</v>
      </c>
      <c r="O253" s="11">
        <f>+'75'!N15</f>
        <v>0</v>
      </c>
      <c r="P253" s="11">
        <f>+'75'!O15</f>
        <v>0</v>
      </c>
    </row>
    <row r="254" spans="1:16" hidden="1" x14ac:dyDescent="0.25">
      <c r="A254" s="19" t="str">
        <f t="shared" ca="1" si="3"/>
        <v>75!</v>
      </c>
      <c r="B254" s="11">
        <f>+'75'!A16</f>
        <v>14</v>
      </c>
      <c r="C254" s="11" t="str">
        <f>+'75'!B16</f>
        <v>Quercus sp.</v>
      </c>
      <c r="D254" s="11">
        <f>+'75'!C16</f>
        <v>14</v>
      </c>
      <c r="E254" s="11">
        <f>+'75'!D16</f>
        <v>10</v>
      </c>
      <c r="F254" s="11">
        <f>+'75'!E16</f>
        <v>7</v>
      </c>
      <c r="G254" s="11" t="str">
        <f>+'75'!F16</f>
        <v>Sano</v>
      </c>
      <c r="H254" s="11">
        <f>+'75'!G16</f>
        <v>0</v>
      </c>
      <c r="I254" s="11" t="str">
        <f>+'75'!H16</f>
        <v>B</v>
      </c>
      <c r="J254" s="11" t="str">
        <f>+'75'!I16</f>
        <v>Conop, Chajul, Quiche</v>
      </c>
      <c r="K254" s="24">
        <f>+'75'!J16</f>
        <v>40693</v>
      </c>
      <c r="L254" s="11">
        <f>+'75'!K16</f>
        <v>0</v>
      </c>
      <c r="M254" s="11">
        <f>+'75'!L16</f>
        <v>75</v>
      </c>
      <c r="N254" s="11">
        <f>+'75'!M16</f>
        <v>0</v>
      </c>
      <c r="O254" s="11">
        <f>+'75'!N16</f>
        <v>0</v>
      </c>
      <c r="P254" s="11">
        <f>+'75'!O16</f>
        <v>0</v>
      </c>
    </row>
    <row r="255" spans="1:16" hidden="1" x14ac:dyDescent="0.25">
      <c r="A255" s="19" t="str">
        <f t="shared" ca="1" si="3"/>
        <v>76!</v>
      </c>
      <c r="B255" s="11">
        <f>+'76'!A3</f>
        <v>1</v>
      </c>
      <c r="C255" s="11" t="str">
        <f>+'76'!B3</f>
        <v>Pinus sp.</v>
      </c>
      <c r="D255" s="11">
        <f>+'76'!C3</f>
        <v>47.5</v>
      </c>
      <c r="E255" s="11">
        <f>+'76'!D3</f>
        <v>15</v>
      </c>
      <c r="F255" s="11">
        <f>+'76'!E3</f>
        <v>7</v>
      </c>
      <c r="G255" s="11" t="str">
        <f>+'76'!F3</f>
        <v>Sano</v>
      </c>
      <c r="H255" s="11">
        <f>+'76'!G3</f>
        <v>0</v>
      </c>
      <c r="I255" s="11" t="str">
        <f>+'76'!H3</f>
        <v>B</v>
      </c>
      <c r="J255" s="11" t="str">
        <f>+'76'!I3</f>
        <v>Conop, Chajul, Quiche</v>
      </c>
      <c r="K255" s="24">
        <f>+'76'!J3</f>
        <v>40693</v>
      </c>
      <c r="L255" s="11">
        <f>+'76'!K3</f>
        <v>0</v>
      </c>
      <c r="M255" s="11">
        <f>+'76'!L3</f>
        <v>76</v>
      </c>
      <c r="N255" s="11">
        <f>+'76'!M3</f>
        <v>0</v>
      </c>
      <c r="O255" s="11">
        <f>+'76'!N3</f>
        <v>0</v>
      </c>
      <c r="P255" s="11">
        <f>+'76'!O3</f>
        <v>0</v>
      </c>
    </row>
    <row r="256" spans="1:16" hidden="1" x14ac:dyDescent="0.25">
      <c r="A256" s="19" t="str">
        <f t="shared" ca="1" si="3"/>
        <v>76!</v>
      </c>
      <c r="B256" s="11">
        <f>+'76'!A4</f>
        <v>2</v>
      </c>
      <c r="C256" s="11" t="str">
        <f>+'76'!B4</f>
        <v>Madrón</v>
      </c>
      <c r="D256" s="11">
        <f>+'76'!C4</f>
        <v>30.5</v>
      </c>
      <c r="E256" s="11">
        <f>+'76'!D4</f>
        <v>12</v>
      </c>
      <c r="F256" s="11">
        <f>+'76'!E4</f>
        <v>8</v>
      </c>
      <c r="G256" s="11" t="str">
        <f>+'76'!F4</f>
        <v>Sano</v>
      </c>
      <c r="H256" s="11">
        <f>+'76'!G4</f>
        <v>0</v>
      </c>
      <c r="I256" s="11" t="str">
        <f>+'76'!H4</f>
        <v>B</v>
      </c>
      <c r="J256" s="11" t="str">
        <f>+'76'!I4</f>
        <v>Conop, Chajul, Quiche</v>
      </c>
      <c r="K256" s="24">
        <f>+'76'!J4</f>
        <v>40693</v>
      </c>
      <c r="L256" s="11">
        <f>+'76'!K4</f>
        <v>0</v>
      </c>
      <c r="M256" s="11">
        <f>+'76'!L4</f>
        <v>76</v>
      </c>
      <c r="N256" s="11">
        <f>+'76'!M4</f>
        <v>0</v>
      </c>
      <c r="O256" s="11">
        <f>+'76'!N4</f>
        <v>0</v>
      </c>
      <c r="P256" s="11">
        <f>+'76'!O4</f>
        <v>0</v>
      </c>
    </row>
    <row r="257" spans="1:16" hidden="1" x14ac:dyDescent="0.25">
      <c r="A257" s="19" t="str">
        <f t="shared" ca="1" si="3"/>
        <v>76!</v>
      </c>
      <c r="B257" s="11">
        <f>+'76'!A5</f>
        <v>3</v>
      </c>
      <c r="C257" s="11" t="str">
        <f>+'76'!B5</f>
        <v>Pinus sp.</v>
      </c>
      <c r="D257" s="11">
        <f>+'76'!C5</f>
        <v>31.3</v>
      </c>
      <c r="E257" s="11">
        <f>+'76'!D5</f>
        <v>12</v>
      </c>
      <c r="F257" s="11">
        <f>+'76'!E5</f>
        <v>10</v>
      </c>
      <c r="G257" s="11" t="str">
        <f>+'76'!F5</f>
        <v>Sano</v>
      </c>
      <c r="H257" s="11">
        <f>+'76'!G5</f>
        <v>0</v>
      </c>
      <c r="I257" s="11" t="str">
        <f>+'76'!H5</f>
        <v>B</v>
      </c>
      <c r="J257" s="11" t="str">
        <f>+'76'!I5</f>
        <v>Conop, Chajul, Quiche</v>
      </c>
      <c r="K257" s="24">
        <f>+'76'!J5</f>
        <v>40693</v>
      </c>
      <c r="L257" s="11">
        <f>+'76'!K5</f>
        <v>0</v>
      </c>
      <c r="M257" s="11">
        <f>+'76'!L5</f>
        <v>76</v>
      </c>
      <c r="N257" s="11">
        <f>+'76'!M5</f>
        <v>0</v>
      </c>
      <c r="O257" s="11">
        <f>+'76'!N5</f>
        <v>0</v>
      </c>
      <c r="P257" s="11">
        <f>+'76'!O5</f>
        <v>0</v>
      </c>
    </row>
    <row r="258" spans="1:16" hidden="1" x14ac:dyDescent="0.25">
      <c r="A258" s="19" t="str">
        <f t="shared" ref="A258:A321" ca="1" si="4">SUBSTITUTE(MID(_xlfn.FORMULATEXT(D258),4,4),"'","")</f>
        <v>76!</v>
      </c>
      <c r="B258" s="11">
        <f>+'76'!A6</f>
        <v>4</v>
      </c>
      <c r="C258" s="11" t="str">
        <f>+'76'!B6</f>
        <v>Canac</v>
      </c>
      <c r="D258" s="11">
        <f>+'76'!C6</f>
        <v>60</v>
      </c>
      <c r="E258" s="11">
        <f>+'76'!D6</f>
        <v>20</v>
      </c>
      <c r="F258" s="11">
        <f>+'76'!E6</f>
        <v>15</v>
      </c>
      <c r="G258" s="11" t="str">
        <f>+'76'!F6</f>
        <v>Sano</v>
      </c>
      <c r="H258" s="11">
        <f>+'76'!G6</f>
        <v>0</v>
      </c>
      <c r="I258" s="11" t="str">
        <f>+'76'!H6</f>
        <v>B</v>
      </c>
      <c r="J258" s="11" t="str">
        <f>+'76'!I6</f>
        <v>Conop, Chajul, Quiche</v>
      </c>
      <c r="K258" s="24">
        <f>+'76'!J6</f>
        <v>40693</v>
      </c>
      <c r="L258" s="11">
        <f>+'76'!K6</f>
        <v>0</v>
      </c>
      <c r="M258" s="11">
        <f>+'76'!L6</f>
        <v>76</v>
      </c>
      <c r="N258" s="11">
        <f>+'76'!M6</f>
        <v>0</v>
      </c>
      <c r="O258" s="11">
        <f>+'76'!N6</f>
        <v>0</v>
      </c>
      <c r="P258" s="11">
        <f>+'76'!O6</f>
        <v>0</v>
      </c>
    </row>
    <row r="259" spans="1:16" hidden="1" x14ac:dyDescent="0.25">
      <c r="A259" s="19" t="str">
        <f t="shared" ca="1" si="4"/>
        <v>76!</v>
      </c>
      <c r="B259" s="11">
        <f>+'76'!A7</f>
        <v>5</v>
      </c>
      <c r="C259" s="11" t="str">
        <f>+'76'!B7</f>
        <v>Canac</v>
      </c>
      <c r="D259" s="11">
        <f>+'76'!C7</f>
        <v>55</v>
      </c>
      <c r="E259" s="11">
        <f>+'76'!D7</f>
        <v>20</v>
      </c>
      <c r="F259" s="11">
        <f>+'76'!E7</f>
        <v>15</v>
      </c>
      <c r="G259" s="11" t="str">
        <f>+'76'!F7</f>
        <v>Sano</v>
      </c>
      <c r="H259" s="11">
        <f>+'76'!G7</f>
        <v>0</v>
      </c>
      <c r="I259" s="11" t="str">
        <f>+'76'!H7</f>
        <v>B</v>
      </c>
      <c r="J259" s="11" t="str">
        <f>+'76'!I7</f>
        <v>Conop, Chajul, Quiche</v>
      </c>
      <c r="K259" s="24">
        <f>+'76'!J7</f>
        <v>40693</v>
      </c>
      <c r="L259" s="11">
        <f>+'76'!K7</f>
        <v>0</v>
      </c>
      <c r="M259" s="11">
        <f>+'76'!L7</f>
        <v>76</v>
      </c>
      <c r="N259" s="11">
        <f>+'76'!M7</f>
        <v>0</v>
      </c>
      <c r="O259" s="11">
        <f>+'76'!N7</f>
        <v>0</v>
      </c>
      <c r="P259" s="11">
        <f>+'76'!O7</f>
        <v>0</v>
      </c>
    </row>
    <row r="260" spans="1:16" hidden="1" x14ac:dyDescent="0.25">
      <c r="A260" s="19" t="str">
        <f t="shared" ca="1" si="4"/>
        <v>76!</v>
      </c>
      <c r="B260" s="11">
        <f>+'76'!A8</f>
        <v>6</v>
      </c>
      <c r="C260" s="11" t="str">
        <f>+'76'!B8</f>
        <v>Canac</v>
      </c>
      <c r="D260" s="11">
        <f>+'76'!C8</f>
        <v>16.5</v>
      </c>
      <c r="E260" s="11">
        <f>+'76'!D8</f>
        <v>10</v>
      </c>
      <c r="F260" s="11">
        <f>+'76'!E8</f>
        <v>7</v>
      </c>
      <c r="G260" s="11" t="str">
        <f>+'76'!F8</f>
        <v>Sano</v>
      </c>
      <c r="H260" s="11">
        <f>+'76'!G8</f>
        <v>0</v>
      </c>
      <c r="I260" s="11" t="str">
        <f>+'76'!H8</f>
        <v>B</v>
      </c>
      <c r="J260" s="11" t="str">
        <f>+'76'!I8</f>
        <v>Conop, Chajul, Quiche</v>
      </c>
      <c r="K260" s="24">
        <f>+'76'!J8</f>
        <v>40693</v>
      </c>
      <c r="L260" s="11">
        <f>+'76'!K8</f>
        <v>0</v>
      </c>
      <c r="M260" s="11">
        <f>+'76'!L8</f>
        <v>76</v>
      </c>
      <c r="N260" s="11">
        <f>+'76'!M8</f>
        <v>0</v>
      </c>
      <c r="O260" s="11">
        <f>+'76'!N8</f>
        <v>0</v>
      </c>
      <c r="P260" s="11">
        <f>+'76'!O8</f>
        <v>0</v>
      </c>
    </row>
    <row r="261" spans="1:16" hidden="1" x14ac:dyDescent="0.25">
      <c r="A261" s="19" t="str">
        <f t="shared" ca="1" si="4"/>
        <v>76!</v>
      </c>
      <c r="B261" s="11">
        <f>+'76'!A9</f>
        <v>7</v>
      </c>
      <c r="C261" s="11" t="str">
        <f>+'76'!B9</f>
        <v>Pinus sp.</v>
      </c>
      <c r="D261" s="11">
        <f>+'76'!C9</f>
        <v>38</v>
      </c>
      <c r="E261" s="11">
        <f>+'76'!D9</f>
        <v>14</v>
      </c>
      <c r="F261" s="11">
        <f>+'76'!E9</f>
        <v>10</v>
      </c>
      <c r="G261" s="11" t="str">
        <f>+'76'!F9</f>
        <v>Sano</v>
      </c>
      <c r="H261" s="11">
        <f>+'76'!G9</f>
        <v>0</v>
      </c>
      <c r="I261" s="11" t="str">
        <f>+'76'!H9</f>
        <v>B</v>
      </c>
      <c r="J261" s="11" t="str">
        <f>+'76'!I9</f>
        <v>Conop, Chajul, Quiche</v>
      </c>
      <c r="K261" s="24">
        <f>+'76'!J9</f>
        <v>40693</v>
      </c>
      <c r="L261" s="11">
        <f>+'76'!K9</f>
        <v>0</v>
      </c>
      <c r="M261" s="11">
        <f>+'76'!L9</f>
        <v>76</v>
      </c>
      <c r="N261" s="11">
        <f>+'76'!M9</f>
        <v>0</v>
      </c>
      <c r="O261" s="11">
        <f>+'76'!N9</f>
        <v>0</v>
      </c>
      <c r="P261" s="11">
        <f>+'76'!O9</f>
        <v>0</v>
      </c>
    </row>
    <row r="262" spans="1:16" hidden="1" x14ac:dyDescent="0.25">
      <c r="A262" s="19" t="str">
        <f t="shared" ca="1" si="4"/>
        <v>76!</v>
      </c>
      <c r="B262" s="11">
        <f>+'76'!A10</f>
        <v>8</v>
      </c>
      <c r="C262" s="11" t="str">
        <f>+'76'!B10</f>
        <v>Madrón</v>
      </c>
      <c r="D262" s="11">
        <f>+'76'!C10</f>
        <v>26</v>
      </c>
      <c r="E262" s="11">
        <f>+'76'!D10</f>
        <v>12</v>
      </c>
      <c r="F262" s="11">
        <f>+'76'!E10</f>
        <v>9</v>
      </c>
      <c r="G262" s="11" t="str">
        <f>+'76'!F10</f>
        <v>Sano</v>
      </c>
      <c r="H262" s="11">
        <f>+'76'!G10</f>
        <v>0</v>
      </c>
      <c r="I262" s="11" t="str">
        <f>+'76'!H10</f>
        <v>B</v>
      </c>
      <c r="J262" s="11" t="str">
        <f>+'76'!I10</f>
        <v>Conop, Chajul, Quiche</v>
      </c>
      <c r="K262" s="24">
        <f>+'76'!J10</f>
        <v>40693</v>
      </c>
      <c r="L262" s="11">
        <f>+'76'!K10</f>
        <v>0</v>
      </c>
      <c r="M262" s="11">
        <f>+'76'!L10</f>
        <v>76</v>
      </c>
      <c r="N262" s="11">
        <f>+'76'!M10</f>
        <v>0</v>
      </c>
      <c r="O262" s="11">
        <f>+'76'!N10</f>
        <v>0</v>
      </c>
      <c r="P262" s="11">
        <f>+'76'!O10</f>
        <v>0</v>
      </c>
    </row>
    <row r="263" spans="1:16" hidden="1" x14ac:dyDescent="0.25">
      <c r="A263" s="19" t="str">
        <f t="shared" ca="1" si="4"/>
        <v>76!</v>
      </c>
      <c r="B263" s="11">
        <f>+'76'!A11</f>
        <v>9</v>
      </c>
      <c r="C263" s="11" t="str">
        <f>+'76'!B11</f>
        <v>Canac</v>
      </c>
      <c r="D263" s="11">
        <f>+'76'!C11</f>
        <v>31.5</v>
      </c>
      <c r="E263" s="11">
        <f>+'76'!D11</f>
        <v>13</v>
      </c>
      <c r="F263" s="11">
        <f>+'76'!E11</f>
        <v>10</v>
      </c>
      <c r="G263" s="11" t="str">
        <f>+'76'!F11</f>
        <v>Sano</v>
      </c>
      <c r="H263" s="11">
        <f>+'76'!G11</f>
        <v>0</v>
      </c>
      <c r="I263" s="11" t="str">
        <f>+'76'!H11</f>
        <v>B</v>
      </c>
      <c r="J263" s="11" t="str">
        <f>+'76'!I11</f>
        <v>Conop, Chajul, Quiche</v>
      </c>
      <c r="K263" s="24">
        <f>+'76'!J11</f>
        <v>40693</v>
      </c>
      <c r="L263" s="11">
        <f>+'76'!K11</f>
        <v>0</v>
      </c>
      <c r="M263" s="11">
        <f>+'76'!L11</f>
        <v>76</v>
      </c>
      <c r="N263" s="11">
        <f>+'76'!M11</f>
        <v>0</v>
      </c>
      <c r="O263" s="11">
        <f>+'76'!N11</f>
        <v>0</v>
      </c>
      <c r="P263" s="11">
        <f>+'76'!O11</f>
        <v>0</v>
      </c>
    </row>
    <row r="264" spans="1:16" hidden="1" x14ac:dyDescent="0.25">
      <c r="A264" s="19" t="str">
        <f t="shared" ca="1" si="4"/>
        <v>76!</v>
      </c>
      <c r="B264" s="11">
        <f>+'76'!A12</f>
        <v>10</v>
      </c>
      <c r="C264" s="11" t="str">
        <f>+'76'!B12</f>
        <v>Canac</v>
      </c>
      <c r="D264" s="11">
        <f>+'76'!C12</f>
        <v>33</v>
      </c>
      <c r="E264" s="11">
        <f>+'76'!D12</f>
        <v>13</v>
      </c>
      <c r="F264" s="11">
        <f>+'76'!E12</f>
        <v>10</v>
      </c>
      <c r="G264" s="11" t="str">
        <f>+'76'!F12</f>
        <v>Sano</v>
      </c>
      <c r="H264" s="11">
        <f>+'76'!G12</f>
        <v>0</v>
      </c>
      <c r="I264" s="11" t="str">
        <f>+'76'!H12</f>
        <v>B</v>
      </c>
      <c r="J264" s="11" t="str">
        <f>+'76'!I12</f>
        <v>Conop, Chajul, Quiche</v>
      </c>
      <c r="K264" s="24">
        <f>+'76'!J12</f>
        <v>40693</v>
      </c>
      <c r="L264" s="11">
        <f>+'76'!K12</f>
        <v>0</v>
      </c>
      <c r="M264" s="11">
        <f>+'76'!L12</f>
        <v>76</v>
      </c>
      <c r="N264" s="11">
        <f>+'76'!M12</f>
        <v>0</v>
      </c>
      <c r="O264" s="11">
        <f>+'76'!N12</f>
        <v>0</v>
      </c>
      <c r="P264" s="11">
        <f>+'76'!O12</f>
        <v>0</v>
      </c>
    </row>
    <row r="265" spans="1:16" hidden="1" x14ac:dyDescent="0.25">
      <c r="A265" s="19" t="str">
        <f t="shared" ca="1" si="4"/>
        <v>76!</v>
      </c>
      <c r="B265" s="11">
        <f>+'76'!A13</f>
        <v>11</v>
      </c>
      <c r="C265" s="11" t="str">
        <f>+'76'!B13</f>
        <v>Pinus sp.</v>
      </c>
      <c r="D265" s="11">
        <f>+'76'!C13</f>
        <v>32.799999999999997</v>
      </c>
      <c r="E265" s="11">
        <f>+'76'!D13</f>
        <v>13</v>
      </c>
      <c r="F265" s="11">
        <f>+'76'!E13</f>
        <v>10</v>
      </c>
      <c r="G265" s="11" t="str">
        <f>+'76'!F13</f>
        <v>Sano</v>
      </c>
      <c r="H265" s="11">
        <f>+'76'!G13</f>
        <v>0</v>
      </c>
      <c r="I265" s="11" t="str">
        <f>+'76'!H13</f>
        <v>B</v>
      </c>
      <c r="J265" s="11" t="str">
        <f>+'76'!I13</f>
        <v>Conop, Chajul, Quiche</v>
      </c>
      <c r="K265" s="24">
        <f>+'76'!J13</f>
        <v>40693</v>
      </c>
      <c r="L265" s="11">
        <f>+'76'!K13</f>
        <v>0</v>
      </c>
      <c r="M265" s="11">
        <f>+'76'!L13</f>
        <v>76</v>
      </c>
      <c r="N265" s="11">
        <f>+'76'!M13</f>
        <v>0</v>
      </c>
      <c r="O265" s="11">
        <f>+'76'!N13</f>
        <v>0</v>
      </c>
      <c r="P265" s="11">
        <f>+'76'!O13</f>
        <v>0</v>
      </c>
    </row>
    <row r="266" spans="1:16" x14ac:dyDescent="0.25">
      <c r="A266" s="19" t="str">
        <f t="shared" ca="1" si="4"/>
        <v>81!</v>
      </c>
      <c r="B266" s="11">
        <f>+'81'!A3</f>
        <v>1</v>
      </c>
      <c r="C266" s="11" t="str">
        <f>+'81'!B3</f>
        <v>Pinus sp.</v>
      </c>
      <c r="D266" s="11">
        <f>+'81'!C3</f>
        <v>42</v>
      </c>
      <c r="E266" s="11">
        <f>+'81'!D3</f>
        <v>18</v>
      </c>
      <c r="F266" s="11">
        <f>+'81'!E3</f>
        <v>13</v>
      </c>
      <c r="G266" s="11" t="str">
        <f>+'81'!F3</f>
        <v>Sano</v>
      </c>
      <c r="H266" s="11">
        <f>+'81'!G3</f>
        <v>0</v>
      </c>
      <c r="I266" s="11" t="str">
        <f>+'81'!H3</f>
        <v>B</v>
      </c>
      <c r="J266" s="11" t="str">
        <f>+'81'!I3</f>
        <v>Chacalte, Chajul, Quiche</v>
      </c>
      <c r="K266" s="24">
        <f>+'81'!J3</f>
        <v>40694</v>
      </c>
      <c r="L266" s="11">
        <f>+'81'!K3</f>
        <v>0</v>
      </c>
      <c r="M266" s="11">
        <f>+'81'!L3</f>
        <v>81</v>
      </c>
      <c r="N266" s="11">
        <f>+'81'!M3</f>
        <v>438327</v>
      </c>
      <c r="O266" s="11">
        <f>+'81'!N3</f>
        <v>1715378</v>
      </c>
      <c r="P266" s="11">
        <f>+'81'!O3</f>
        <v>0</v>
      </c>
    </row>
    <row r="267" spans="1:16" x14ac:dyDescent="0.25">
      <c r="A267" s="19" t="str">
        <f t="shared" ca="1" si="4"/>
        <v>81!</v>
      </c>
      <c r="B267" s="11">
        <f>+'81'!A4</f>
        <v>2</v>
      </c>
      <c r="C267" s="11" t="str">
        <f>+'81'!B4</f>
        <v>Alnus sp.</v>
      </c>
      <c r="D267" s="11">
        <f>+'81'!C4</f>
        <v>18</v>
      </c>
      <c r="E267" s="11">
        <f>+'81'!D4</f>
        <v>8</v>
      </c>
      <c r="F267" s="11">
        <f>+'81'!E4</f>
        <v>5</v>
      </c>
      <c r="G267" s="11" t="str">
        <f>+'81'!F4</f>
        <v>Sano</v>
      </c>
      <c r="H267" s="11">
        <f>+'81'!G4</f>
        <v>0</v>
      </c>
      <c r="I267" s="11" t="str">
        <f>+'81'!H4</f>
        <v>B</v>
      </c>
      <c r="J267" s="11" t="str">
        <f>+'81'!I4</f>
        <v>Chacalte, Chajul, Quiche</v>
      </c>
      <c r="K267" s="24">
        <f>+'81'!J4</f>
        <v>40694</v>
      </c>
      <c r="L267" s="11">
        <f>+'81'!K4</f>
        <v>0</v>
      </c>
      <c r="M267" s="11">
        <f>+'81'!L4</f>
        <v>81</v>
      </c>
      <c r="N267" s="11">
        <f>+'81'!M4</f>
        <v>438327</v>
      </c>
      <c r="O267" s="11">
        <f>+'81'!N4</f>
        <v>1715378</v>
      </c>
      <c r="P267" s="11">
        <f>+'81'!O4</f>
        <v>0</v>
      </c>
    </row>
    <row r="268" spans="1:16" x14ac:dyDescent="0.25">
      <c r="A268" s="19" t="str">
        <f t="shared" ca="1" si="4"/>
        <v>81!</v>
      </c>
      <c r="B268" s="11">
        <f>+'81'!A5</f>
        <v>3</v>
      </c>
      <c r="C268" s="11" t="str">
        <f>+'81'!B5</f>
        <v>Alnus sp.</v>
      </c>
      <c r="D268" s="11">
        <f>+'81'!C5</f>
        <v>23</v>
      </c>
      <c r="E268" s="11">
        <f>+'81'!D5</f>
        <v>13</v>
      </c>
      <c r="F268" s="11">
        <f>+'81'!E5</f>
        <v>10</v>
      </c>
      <c r="G268" s="11" t="str">
        <f>+'81'!F5</f>
        <v>Sano</v>
      </c>
      <c r="H268" s="11">
        <f>+'81'!G5</f>
        <v>0</v>
      </c>
      <c r="I268" s="11" t="str">
        <f>+'81'!H5</f>
        <v>B</v>
      </c>
      <c r="J268" s="11" t="str">
        <f>+'81'!I5</f>
        <v>Chacalte, Chajul, Quiche</v>
      </c>
      <c r="K268" s="24">
        <f>+'81'!J5</f>
        <v>40694</v>
      </c>
      <c r="L268" s="11">
        <f>+'81'!K5</f>
        <v>0</v>
      </c>
      <c r="M268" s="11">
        <f>+'81'!L5</f>
        <v>81</v>
      </c>
      <c r="N268" s="11">
        <f>+'81'!M5</f>
        <v>438327</v>
      </c>
      <c r="O268" s="11">
        <f>+'81'!N5</f>
        <v>1715378</v>
      </c>
      <c r="P268" s="11">
        <f>+'81'!O5</f>
        <v>0</v>
      </c>
    </row>
    <row r="269" spans="1:16" x14ac:dyDescent="0.25">
      <c r="A269" s="19" t="str">
        <f t="shared" ca="1" si="4"/>
        <v>81!</v>
      </c>
      <c r="B269" s="11">
        <f>+'81'!A6</f>
        <v>4</v>
      </c>
      <c r="C269" s="11" t="str">
        <f>+'81'!B6</f>
        <v>Alnus sp.</v>
      </c>
      <c r="D269" s="11">
        <f>+'81'!C6</f>
        <v>23.6</v>
      </c>
      <c r="E269" s="11">
        <f>+'81'!D6</f>
        <v>13</v>
      </c>
      <c r="F269" s="11">
        <f>+'81'!E6</f>
        <v>10</v>
      </c>
      <c r="G269" s="11" t="str">
        <f>+'81'!F6</f>
        <v>Sano</v>
      </c>
      <c r="H269" s="11">
        <f>+'81'!G6</f>
        <v>0</v>
      </c>
      <c r="I269" s="11" t="str">
        <f>+'81'!H6</f>
        <v>B</v>
      </c>
      <c r="J269" s="11" t="str">
        <f>+'81'!I6</f>
        <v>Chacalte, Chajul, Quiche</v>
      </c>
      <c r="K269" s="24">
        <f>+'81'!J6</f>
        <v>40694</v>
      </c>
      <c r="L269" s="11">
        <f>+'81'!K6</f>
        <v>0</v>
      </c>
      <c r="M269" s="11">
        <f>+'81'!L6</f>
        <v>81</v>
      </c>
      <c r="N269" s="11">
        <f>+'81'!M6</f>
        <v>438327</v>
      </c>
      <c r="O269" s="11">
        <f>+'81'!N6</f>
        <v>1715378</v>
      </c>
      <c r="P269" s="11">
        <f>+'81'!O6</f>
        <v>0</v>
      </c>
    </row>
    <row r="270" spans="1:16" x14ac:dyDescent="0.25">
      <c r="A270" s="19" t="str">
        <f t="shared" ca="1" si="4"/>
        <v>81!</v>
      </c>
      <c r="B270" s="11">
        <f>+'81'!A7</f>
        <v>5</v>
      </c>
      <c r="C270" s="11" t="str">
        <f>+'81'!B7</f>
        <v>Palo amarillo</v>
      </c>
      <c r="D270" s="11">
        <f>+'81'!C7</f>
        <v>12</v>
      </c>
      <c r="E270" s="11">
        <f>+'81'!D7</f>
        <v>6</v>
      </c>
      <c r="F270" s="11">
        <f>+'81'!E7</f>
        <v>3</v>
      </c>
      <c r="G270" s="11" t="str">
        <f>+'81'!F7</f>
        <v>Sano</v>
      </c>
      <c r="H270" s="11">
        <f>+'81'!G7</f>
        <v>0</v>
      </c>
      <c r="I270" s="11" t="str">
        <f>+'81'!H7</f>
        <v>B</v>
      </c>
      <c r="J270" s="11" t="str">
        <f>+'81'!I7</f>
        <v>Chacalte, Chajul, Quiche</v>
      </c>
      <c r="K270" s="24">
        <f>+'81'!J7</f>
        <v>40694</v>
      </c>
      <c r="L270" s="11">
        <f>+'81'!K7</f>
        <v>0</v>
      </c>
      <c r="M270" s="11">
        <f>+'81'!L7</f>
        <v>81</v>
      </c>
      <c r="N270" s="11">
        <f>+'81'!M7</f>
        <v>438327</v>
      </c>
      <c r="O270" s="11">
        <f>+'81'!N7</f>
        <v>1715378</v>
      </c>
      <c r="P270" s="11">
        <f>+'81'!O7</f>
        <v>0</v>
      </c>
    </row>
    <row r="271" spans="1:16" x14ac:dyDescent="0.25">
      <c r="A271" s="19" t="str">
        <f t="shared" ca="1" si="4"/>
        <v>81!</v>
      </c>
      <c r="B271" s="11">
        <f>+'81'!A8</f>
        <v>6</v>
      </c>
      <c r="C271" s="11" t="str">
        <f>+'81'!B8</f>
        <v>Palo Moco</v>
      </c>
      <c r="D271" s="11">
        <f>+'81'!C8</f>
        <v>10</v>
      </c>
      <c r="E271" s="11">
        <f>+'81'!D8</f>
        <v>6</v>
      </c>
      <c r="F271" s="11">
        <f>+'81'!E8</f>
        <v>2</v>
      </c>
      <c r="G271" s="11" t="str">
        <f>+'81'!F8</f>
        <v>Sano</v>
      </c>
      <c r="H271" s="11">
        <f>+'81'!G8</f>
        <v>0</v>
      </c>
      <c r="I271" s="11" t="str">
        <f>+'81'!H8</f>
        <v>B</v>
      </c>
      <c r="J271" s="11" t="str">
        <f>+'81'!I8</f>
        <v>Chacalte, Chajul, Quiche</v>
      </c>
      <c r="K271" s="24">
        <f>+'81'!J8</f>
        <v>40694</v>
      </c>
      <c r="L271" s="11">
        <f>+'81'!K8</f>
        <v>0</v>
      </c>
      <c r="M271" s="11">
        <f>+'81'!L8</f>
        <v>81</v>
      </c>
      <c r="N271" s="11">
        <f>+'81'!M8</f>
        <v>438327</v>
      </c>
      <c r="O271" s="11">
        <f>+'81'!N8</f>
        <v>1715378</v>
      </c>
      <c r="P271" s="11">
        <f>+'81'!O8</f>
        <v>0</v>
      </c>
    </row>
    <row r="272" spans="1:16" x14ac:dyDescent="0.25">
      <c r="A272" s="19" t="str">
        <f t="shared" ca="1" si="4"/>
        <v>81!</v>
      </c>
      <c r="B272" s="11">
        <f>+'81'!A9</f>
        <v>7</v>
      </c>
      <c r="C272" s="11" t="str">
        <f>+'81'!B9</f>
        <v>Aguacate</v>
      </c>
      <c r="D272" s="11">
        <f>+'81'!C9</f>
        <v>10</v>
      </c>
      <c r="E272" s="11">
        <f>+'81'!D9</f>
        <v>6</v>
      </c>
      <c r="F272" s="11">
        <f>+'81'!E9</f>
        <v>4</v>
      </c>
      <c r="G272" s="11" t="str">
        <f>+'81'!F9</f>
        <v>Sano</v>
      </c>
      <c r="H272" s="11">
        <f>+'81'!G9</f>
        <v>0</v>
      </c>
      <c r="I272" s="11" t="str">
        <f>+'81'!H9</f>
        <v>B</v>
      </c>
      <c r="J272" s="11" t="str">
        <f>+'81'!I9</f>
        <v>Chacalte, Chajul, Quiche</v>
      </c>
      <c r="K272" s="24">
        <f>+'81'!J9</f>
        <v>40694</v>
      </c>
      <c r="L272" s="11">
        <f>+'81'!K9</f>
        <v>0</v>
      </c>
      <c r="M272" s="11">
        <f>+'81'!L9</f>
        <v>81</v>
      </c>
      <c r="N272" s="11">
        <f>+'81'!M9</f>
        <v>438327</v>
      </c>
      <c r="O272" s="11">
        <f>+'81'!N9</f>
        <v>1715378</v>
      </c>
      <c r="P272" s="11">
        <f>+'81'!O9</f>
        <v>0</v>
      </c>
    </row>
    <row r="273" spans="1:16" x14ac:dyDescent="0.25">
      <c r="A273" s="19" t="str">
        <f t="shared" ca="1" si="4"/>
        <v>81!</v>
      </c>
      <c r="B273" s="11">
        <f>+'81'!A10</f>
        <v>8</v>
      </c>
      <c r="C273" s="11" t="str">
        <f>+'81'!B10</f>
        <v>Madrón</v>
      </c>
      <c r="D273" s="11">
        <f>+'81'!C10</f>
        <v>16</v>
      </c>
      <c r="E273" s="11">
        <f>+'81'!D10</f>
        <v>8</v>
      </c>
      <c r="F273" s="11">
        <f>+'81'!E10</f>
        <v>5</v>
      </c>
      <c r="G273" s="11" t="str">
        <f>+'81'!F10</f>
        <v>Sano</v>
      </c>
      <c r="H273" s="11">
        <f>+'81'!G10</f>
        <v>0</v>
      </c>
      <c r="I273" s="11" t="str">
        <f>+'81'!H10</f>
        <v>B</v>
      </c>
      <c r="J273" s="11" t="str">
        <f>+'81'!I10</f>
        <v>Chacalte, Chajul, Quiche</v>
      </c>
      <c r="K273" s="24">
        <f>+'81'!J10</f>
        <v>40694</v>
      </c>
      <c r="L273" s="11">
        <f>+'81'!K10</f>
        <v>0</v>
      </c>
      <c r="M273" s="11">
        <f>+'81'!L10</f>
        <v>81</v>
      </c>
      <c r="N273" s="11">
        <f>+'81'!M10</f>
        <v>438327</v>
      </c>
      <c r="O273" s="11">
        <f>+'81'!N10</f>
        <v>1715378</v>
      </c>
      <c r="P273" s="11">
        <f>+'81'!O10</f>
        <v>0</v>
      </c>
    </row>
    <row r="274" spans="1:16" x14ac:dyDescent="0.25">
      <c r="A274" s="19" t="str">
        <f t="shared" ca="1" si="4"/>
        <v>81!</v>
      </c>
      <c r="B274" s="11">
        <f>+'81'!A11</f>
        <v>9</v>
      </c>
      <c r="C274" s="11" t="str">
        <f>+'81'!B11</f>
        <v>Madrón</v>
      </c>
      <c r="D274" s="11">
        <f>+'81'!C11</f>
        <v>14.3</v>
      </c>
      <c r="E274" s="11">
        <f>+'81'!D11</f>
        <v>6</v>
      </c>
      <c r="F274" s="11">
        <f>+'81'!E11</f>
        <v>4</v>
      </c>
      <c r="G274" s="11" t="str">
        <f>+'81'!F11</f>
        <v>Sano</v>
      </c>
      <c r="H274" s="11">
        <f>+'81'!G11</f>
        <v>0</v>
      </c>
      <c r="I274" s="11" t="str">
        <f>+'81'!H11</f>
        <v>B</v>
      </c>
      <c r="J274" s="11" t="str">
        <f>+'81'!I11</f>
        <v>Chacalte, Chajul, Quiche</v>
      </c>
      <c r="K274" s="24">
        <f>+'81'!J11</f>
        <v>40694</v>
      </c>
      <c r="L274" s="11">
        <f>+'81'!K11</f>
        <v>0</v>
      </c>
      <c r="M274" s="11">
        <f>+'81'!L11</f>
        <v>81</v>
      </c>
      <c r="N274" s="11">
        <f>+'81'!M11</f>
        <v>438327</v>
      </c>
      <c r="O274" s="11">
        <f>+'81'!N11</f>
        <v>1715378</v>
      </c>
      <c r="P274" s="11">
        <f>+'81'!O11</f>
        <v>0</v>
      </c>
    </row>
    <row r="275" spans="1:16" x14ac:dyDescent="0.25">
      <c r="A275" s="19" t="str">
        <f t="shared" ca="1" si="4"/>
        <v>81!</v>
      </c>
      <c r="B275" s="11">
        <f>+'81'!A12</f>
        <v>10</v>
      </c>
      <c r="C275" s="11" t="str">
        <f>+'81'!B12</f>
        <v>Palo de Sal</v>
      </c>
      <c r="D275" s="11">
        <f>+'81'!C12</f>
        <v>16.2</v>
      </c>
      <c r="E275" s="11">
        <f>+'81'!D12</f>
        <v>9</v>
      </c>
      <c r="F275" s="11">
        <f>+'81'!E12</f>
        <v>5</v>
      </c>
      <c r="G275" s="11" t="str">
        <f>+'81'!F12</f>
        <v>Sano</v>
      </c>
      <c r="H275" s="11">
        <f>+'81'!G12</f>
        <v>0</v>
      </c>
      <c r="I275" s="11" t="str">
        <f>+'81'!H12</f>
        <v>B</v>
      </c>
      <c r="J275" s="11" t="str">
        <f>+'81'!I12</f>
        <v>Chacalte, Chajul, Quiche</v>
      </c>
      <c r="K275" s="24">
        <f>+'81'!J12</f>
        <v>40694</v>
      </c>
      <c r="L275" s="11">
        <f>+'81'!K12</f>
        <v>0</v>
      </c>
      <c r="M275" s="11">
        <f>+'81'!L12</f>
        <v>81</v>
      </c>
      <c r="N275" s="11">
        <f>+'81'!M12</f>
        <v>438327</v>
      </c>
      <c r="O275" s="11">
        <f>+'81'!N12</f>
        <v>1715378</v>
      </c>
      <c r="P275" s="11">
        <f>+'81'!O12</f>
        <v>0</v>
      </c>
    </row>
    <row r="276" spans="1:16" x14ac:dyDescent="0.25">
      <c r="A276" s="19" t="str">
        <f t="shared" ca="1" si="4"/>
        <v>81!</v>
      </c>
      <c r="B276" s="11">
        <f>+'81'!A13</f>
        <v>11</v>
      </c>
      <c r="C276" s="11" t="str">
        <f>+'81'!B13</f>
        <v>Pinus sp.</v>
      </c>
      <c r="D276" s="11">
        <f>+'81'!C13</f>
        <v>11.2</v>
      </c>
      <c r="E276" s="11">
        <f>+'81'!D13</f>
        <v>8</v>
      </c>
      <c r="F276" s="11">
        <f>+'81'!E13</f>
        <v>5</v>
      </c>
      <c r="G276" s="11" t="str">
        <f>+'81'!F13</f>
        <v>Sano</v>
      </c>
      <c r="H276" s="11">
        <f>+'81'!G13</f>
        <v>0</v>
      </c>
      <c r="I276" s="11" t="str">
        <f>+'81'!H13</f>
        <v>B</v>
      </c>
      <c r="J276" s="11" t="str">
        <f>+'81'!I13</f>
        <v>Chacalte, Chajul, Quiche</v>
      </c>
      <c r="K276" s="24">
        <f>+'81'!J13</f>
        <v>40694</v>
      </c>
      <c r="L276" s="11">
        <f>+'81'!K13</f>
        <v>0</v>
      </c>
      <c r="M276" s="11">
        <f>+'81'!L13</f>
        <v>81</v>
      </c>
      <c r="N276" s="11">
        <f>+'81'!M13</f>
        <v>438327</v>
      </c>
      <c r="O276" s="11">
        <f>+'81'!N13</f>
        <v>1715378</v>
      </c>
      <c r="P276" s="11">
        <f>+'81'!O13</f>
        <v>0</v>
      </c>
    </row>
    <row r="277" spans="1:16" x14ac:dyDescent="0.25">
      <c r="A277" s="19" t="str">
        <f t="shared" ca="1" si="4"/>
        <v>81!</v>
      </c>
      <c r="B277" s="11">
        <f>+'81'!A14</f>
        <v>12</v>
      </c>
      <c r="C277" s="11" t="str">
        <f>+'81'!B14</f>
        <v>Aguacate</v>
      </c>
      <c r="D277" s="11">
        <f>+'81'!C14</f>
        <v>12.4</v>
      </c>
      <c r="E277" s="11">
        <f>+'81'!D14</f>
        <v>8</v>
      </c>
      <c r="F277" s="11">
        <f>+'81'!E14</f>
        <v>5</v>
      </c>
      <c r="G277" s="11" t="str">
        <f>+'81'!F14</f>
        <v>Sano</v>
      </c>
      <c r="H277" s="11">
        <f>+'81'!G14</f>
        <v>0</v>
      </c>
      <c r="I277" s="11" t="str">
        <f>+'81'!H14</f>
        <v>B</v>
      </c>
      <c r="J277" s="11" t="str">
        <f>+'81'!I14</f>
        <v>Chacalte, Chajul, Quiche</v>
      </c>
      <c r="K277" s="24">
        <f>+'81'!J14</f>
        <v>40694</v>
      </c>
      <c r="L277" s="11">
        <f>+'81'!K14</f>
        <v>0</v>
      </c>
      <c r="M277" s="11">
        <f>+'81'!L14</f>
        <v>81</v>
      </c>
      <c r="N277" s="11">
        <f>+'81'!M14</f>
        <v>438327</v>
      </c>
      <c r="O277" s="11">
        <f>+'81'!N14</f>
        <v>1715378</v>
      </c>
      <c r="P277" s="11">
        <f>+'81'!O14</f>
        <v>0</v>
      </c>
    </row>
    <row r="278" spans="1:16" x14ac:dyDescent="0.25">
      <c r="A278" s="19" t="str">
        <f t="shared" ca="1" si="4"/>
        <v>81!</v>
      </c>
      <c r="B278" s="11">
        <f>+'81'!A15</f>
        <v>13</v>
      </c>
      <c r="C278" s="11" t="str">
        <f>+'81'!B15</f>
        <v>Aguacate</v>
      </c>
      <c r="D278" s="11">
        <f>+'81'!C15</f>
        <v>10</v>
      </c>
      <c r="E278" s="11">
        <f>+'81'!D15</f>
        <v>7</v>
      </c>
      <c r="F278" s="11">
        <f>+'81'!E15</f>
        <v>3</v>
      </c>
      <c r="G278" s="11" t="str">
        <f>+'81'!F15</f>
        <v>Sano</v>
      </c>
      <c r="H278" s="11">
        <f>+'81'!G15</f>
        <v>0</v>
      </c>
      <c r="I278" s="11" t="str">
        <f>+'81'!H15</f>
        <v>B</v>
      </c>
      <c r="J278" s="11" t="str">
        <f>+'81'!I15</f>
        <v>Chacalte, Chajul, Quiche</v>
      </c>
      <c r="K278" s="24">
        <f>+'81'!J15</f>
        <v>40694</v>
      </c>
      <c r="L278" s="11">
        <f>+'81'!K15</f>
        <v>0</v>
      </c>
      <c r="M278" s="11">
        <f>+'81'!L15</f>
        <v>81</v>
      </c>
      <c r="N278" s="11">
        <f>+'81'!M15</f>
        <v>438327</v>
      </c>
      <c r="O278" s="11">
        <f>+'81'!N15</f>
        <v>1715378</v>
      </c>
      <c r="P278" s="11">
        <f>+'81'!O15</f>
        <v>0</v>
      </c>
    </row>
    <row r="279" spans="1:16" x14ac:dyDescent="0.25">
      <c r="A279" s="19" t="str">
        <f t="shared" ca="1" si="4"/>
        <v>81!</v>
      </c>
      <c r="B279" s="11">
        <f>+'81'!A16</f>
        <v>14</v>
      </c>
      <c r="C279" s="11" t="str">
        <f>+'81'!B16</f>
        <v>Madrón</v>
      </c>
      <c r="D279" s="11">
        <f>+'81'!C16</f>
        <v>24</v>
      </c>
      <c r="E279" s="11">
        <f>+'81'!D16</f>
        <v>12</v>
      </c>
      <c r="F279" s="11">
        <f>+'81'!E16</f>
        <v>8</v>
      </c>
      <c r="G279" s="11" t="str">
        <f>+'81'!F16</f>
        <v>Sano</v>
      </c>
      <c r="H279" s="11">
        <f>+'81'!G16</f>
        <v>0</v>
      </c>
      <c r="I279" s="11" t="str">
        <f>+'81'!H16</f>
        <v>B</v>
      </c>
      <c r="J279" s="11" t="str">
        <f>+'81'!I16</f>
        <v>Chacalte, Chajul, Quiche</v>
      </c>
      <c r="K279" s="24">
        <f>+'81'!J16</f>
        <v>40694</v>
      </c>
      <c r="L279" s="11">
        <f>+'81'!K16</f>
        <v>0</v>
      </c>
      <c r="M279" s="11">
        <f>+'81'!L16</f>
        <v>81</v>
      </c>
      <c r="N279" s="11">
        <f>+'81'!M16</f>
        <v>438327</v>
      </c>
      <c r="O279" s="11">
        <f>+'81'!N16</f>
        <v>1715378</v>
      </c>
      <c r="P279" s="11">
        <f>+'81'!O16</f>
        <v>0</v>
      </c>
    </row>
    <row r="280" spans="1:16" x14ac:dyDescent="0.25">
      <c r="A280" s="19" t="str">
        <f t="shared" ca="1" si="4"/>
        <v>81!</v>
      </c>
      <c r="B280" s="11">
        <f>+'81'!A17</f>
        <v>15</v>
      </c>
      <c r="C280" s="11" t="str">
        <f>+'81'!B17</f>
        <v>Alnus sp.</v>
      </c>
      <c r="D280" s="11">
        <f>+'81'!C17</f>
        <v>28.7</v>
      </c>
      <c r="E280" s="11">
        <f>+'81'!D17</f>
        <v>12</v>
      </c>
      <c r="F280" s="11">
        <f>+'81'!E17</f>
        <v>10</v>
      </c>
      <c r="G280" s="11" t="str">
        <f>+'81'!F17</f>
        <v>Sano</v>
      </c>
      <c r="H280" s="11">
        <f>+'81'!G17</f>
        <v>0</v>
      </c>
      <c r="I280" s="11" t="str">
        <f>+'81'!H17</f>
        <v>B</v>
      </c>
      <c r="J280" s="11" t="str">
        <f>+'81'!I17</f>
        <v>Chacalte, Chajul, Quiche</v>
      </c>
      <c r="K280" s="24">
        <f>+'81'!J17</f>
        <v>40694</v>
      </c>
      <c r="L280" s="11">
        <f>+'81'!K17</f>
        <v>0</v>
      </c>
      <c r="M280" s="11">
        <f>+'81'!L17</f>
        <v>81</v>
      </c>
      <c r="N280" s="11">
        <f>+'81'!M17</f>
        <v>438327</v>
      </c>
      <c r="O280" s="11">
        <f>+'81'!N17</f>
        <v>1715378</v>
      </c>
      <c r="P280" s="11">
        <f>+'81'!O17</f>
        <v>0</v>
      </c>
    </row>
    <row r="281" spans="1:16" x14ac:dyDescent="0.25">
      <c r="A281" s="19" t="str">
        <f t="shared" ca="1" si="4"/>
        <v>81!</v>
      </c>
      <c r="B281" s="11">
        <f>+'81'!A18</f>
        <v>16</v>
      </c>
      <c r="C281" s="11" t="str">
        <f>+'81'!B18</f>
        <v>Madrón</v>
      </c>
      <c r="D281" s="11">
        <f>+'81'!C18</f>
        <v>16.899999999999999</v>
      </c>
      <c r="E281" s="11">
        <f>+'81'!D18</f>
        <v>10</v>
      </c>
      <c r="F281" s="11">
        <f>+'81'!E18</f>
        <v>8</v>
      </c>
      <c r="G281" s="11" t="str">
        <f>+'81'!F18</f>
        <v>Sano</v>
      </c>
      <c r="H281" s="11">
        <f>+'81'!G18</f>
        <v>0</v>
      </c>
      <c r="I281" s="11" t="str">
        <f>+'81'!H18</f>
        <v>B</v>
      </c>
      <c r="J281" s="11" t="str">
        <f>+'81'!I18</f>
        <v>Chacalte, Chajul, Quiche</v>
      </c>
      <c r="K281" s="24">
        <f>+'81'!J18</f>
        <v>40694</v>
      </c>
      <c r="L281" s="11">
        <f>+'81'!K18</f>
        <v>0</v>
      </c>
      <c r="M281" s="11">
        <f>+'81'!L18</f>
        <v>81</v>
      </c>
      <c r="N281" s="11">
        <f>+'81'!M18</f>
        <v>438327</v>
      </c>
      <c r="O281" s="11">
        <f>+'81'!N18</f>
        <v>1715378</v>
      </c>
      <c r="P281" s="11">
        <f>+'81'!O18</f>
        <v>0</v>
      </c>
    </row>
    <row r="282" spans="1:16" x14ac:dyDescent="0.25">
      <c r="A282" s="19" t="str">
        <f t="shared" ca="1" si="4"/>
        <v>82!</v>
      </c>
      <c r="B282" s="11">
        <f>+'82'!A3</f>
        <v>1</v>
      </c>
      <c r="C282" s="11" t="str">
        <f>+'82'!B3</f>
        <v>Pinus sp.</v>
      </c>
      <c r="D282" s="11">
        <f>+'82'!C3</f>
        <v>43</v>
      </c>
      <c r="E282" s="11">
        <f>+'82'!D3</f>
        <v>24.083499067000002</v>
      </c>
      <c r="F282" s="11">
        <f>+'82'!E3</f>
        <v>20.083499067000002</v>
      </c>
      <c r="G282" s="11" t="str">
        <f>+'82'!F3</f>
        <v>Sano</v>
      </c>
      <c r="H282" s="11">
        <f>+'82'!G3</f>
        <v>0</v>
      </c>
      <c r="I282" s="11" t="str">
        <f>+'82'!H3</f>
        <v>B</v>
      </c>
      <c r="J282" s="11" t="str">
        <f>+'82'!I3</f>
        <v>Chacalte, Chajul, Quiche</v>
      </c>
      <c r="K282" s="24">
        <f>+'82'!J3</f>
        <v>40694</v>
      </c>
      <c r="L282" s="11">
        <f>+'82'!K3</f>
        <v>0</v>
      </c>
      <c r="M282" s="11">
        <f>+'82'!L3</f>
        <v>82</v>
      </c>
      <c r="N282" s="11">
        <f>+'82'!M3</f>
        <v>437529</v>
      </c>
      <c r="O282" s="11">
        <f>+'82'!N3</f>
        <v>1715869</v>
      </c>
      <c r="P282" s="11">
        <f>+'82'!O3</f>
        <v>0</v>
      </c>
    </row>
    <row r="283" spans="1:16" x14ac:dyDescent="0.25">
      <c r="A283" s="19" t="str">
        <f t="shared" ca="1" si="4"/>
        <v>82!</v>
      </c>
      <c r="B283" s="11">
        <f>+'82'!A4</f>
        <v>2</v>
      </c>
      <c r="C283" s="11" t="str">
        <f>+'82'!B4</f>
        <v>Quercus sp.</v>
      </c>
      <c r="D283" s="11">
        <f>+'82'!C4</f>
        <v>18</v>
      </c>
      <c r="E283" s="11">
        <f>+'82'!D4</f>
        <v>13.689749942000001</v>
      </c>
      <c r="F283" s="11">
        <f>+'82'!E4</f>
        <v>9.6897499420000006</v>
      </c>
      <c r="G283" s="11" t="str">
        <f>+'82'!F4</f>
        <v>Sano</v>
      </c>
      <c r="H283" s="11">
        <f>+'82'!G4</f>
        <v>0</v>
      </c>
      <c r="I283" s="11" t="str">
        <f>+'82'!H4</f>
        <v>B</v>
      </c>
      <c r="J283" s="11" t="str">
        <f>+'82'!I4</f>
        <v>Chacalte, Chajul, Quiche</v>
      </c>
      <c r="K283" s="24">
        <f>+'82'!J4</f>
        <v>40694</v>
      </c>
      <c r="L283" s="11">
        <f>+'82'!K4</f>
        <v>0</v>
      </c>
      <c r="M283" s="11">
        <f>+'82'!L4</f>
        <v>82</v>
      </c>
      <c r="N283" s="11">
        <f>+'82'!M4</f>
        <v>437529</v>
      </c>
      <c r="O283" s="11">
        <f>+'82'!N4</f>
        <v>1715869</v>
      </c>
      <c r="P283" s="11">
        <f>+'82'!O4</f>
        <v>0</v>
      </c>
    </row>
    <row r="284" spans="1:16" x14ac:dyDescent="0.25">
      <c r="A284" s="19" t="str">
        <f t="shared" ca="1" si="4"/>
        <v>82!</v>
      </c>
      <c r="B284" s="11">
        <f>+'82'!A5</f>
        <v>3</v>
      </c>
      <c r="C284" s="11" t="str">
        <f>+'82'!B5</f>
        <v>Palo Amarillo</v>
      </c>
      <c r="D284" s="11">
        <f>+'82'!C5</f>
        <v>12.2</v>
      </c>
      <c r="E284" s="11">
        <f>+'82'!D5</f>
        <v>10.978245644199999</v>
      </c>
      <c r="F284" s="11">
        <f>+'82'!E5</f>
        <v>6.9782456441999994</v>
      </c>
      <c r="G284" s="11" t="str">
        <f>+'82'!F5</f>
        <v>Sano</v>
      </c>
      <c r="H284" s="11">
        <f>+'82'!G5</f>
        <v>0</v>
      </c>
      <c r="I284" s="11" t="str">
        <f>+'82'!H5</f>
        <v>B</v>
      </c>
      <c r="J284" s="11" t="str">
        <f>+'82'!I5</f>
        <v>Chacalte, Chajul, Quiche</v>
      </c>
      <c r="K284" s="24">
        <f>+'82'!J5</f>
        <v>40694</v>
      </c>
      <c r="L284" s="11">
        <f>+'82'!K5</f>
        <v>0</v>
      </c>
      <c r="M284" s="11">
        <f>+'82'!L5</f>
        <v>82</v>
      </c>
      <c r="N284" s="11">
        <f>+'82'!M5</f>
        <v>437529</v>
      </c>
      <c r="O284" s="11">
        <f>+'82'!N5</f>
        <v>1715869</v>
      </c>
      <c r="P284" s="11">
        <f>+'82'!O5</f>
        <v>0</v>
      </c>
    </row>
    <row r="285" spans="1:16" x14ac:dyDescent="0.25">
      <c r="A285" s="19" t="str">
        <f t="shared" ca="1" si="4"/>
        <v>82!</v>
      </c>
      <c r="B285" s="11">
        <f>+'82'!A6</f>
        <v>4</v>
      </c>
      <c r="C285" s="11" t="str">
        <f>+'82'!B6</f>
        <v>Otras sp.</v>
      </c>
      <c r="D285" s="11">
        <f>+'82'!C6</f>
        <v>10.8</v>
      </c>
      <c r="E285" s="11">
        <f>+'82'!D6</f>
        <v>10.306807989200001</v>
      </c>
      <c r="F285" s="11">
        <f>+'82'!E6</f>
        <v>6.3068079892000011</v>
      </c>
      <c r="G285" s="11" t="str">
        <f>+'82'!F6</f>
        <v>Sano</v>
      </c>
      <c r="H285" s="11">
        <f>+'82'!G6</f>
        <v>0</v>
      </c>
      <c r="I285" s="11" t="str">
        <f>+'82'!H6</f>
        <v>B</v>
      </c>
      <c r="J285" s="11" t="str">
        <f>+'82'!I6</f>
        <v>Chacalte, Chajul, Quiche</v>
      </c>
      <c r="K285" s="24">
        <f>+'82'!J6</f>
        <v>40694</v>
      </c>
      <c r="L285" s="11">
        <f>+'82'!K6</f>
        <v>0</v>
      </c>
      <c r="M285" s="11">
        <f>+'82'!L6</f>
        <v>82</v>
      </c>
      <c r="N285" s="11">
        <f>+'82'!M6</f>
        <v>437529</v>
      </c>
      <c r="O285" s="11">
        <f>+'82'!N6</f>
        <v>1715869</v>
      </c>
      <c r="P285" s="11">
        <f>+'82'!O6</f>
        <v>0</v>
      </c>
    </row>
    <row r="286" spans="1:16" x14ac:dyDescent="0.25">
      <c r="A286" s="19" t="str">
        <f t="shared" ca="1" si="4"/>
        <v>82!</v>
      </c>
      <c r="B286" s="11">
        <f>+'82'!A7</f>
        <v>5</v>
      </c>
      <c r="C286" s="11" t="str">
        <f>+'82'!B7</f>
        <v>Otras sp.</v>
      </c>
      <c r="D286" s="11">
        <f>+'82'!C7</f>
        <v>13</v>
      </c>
      <c r="E286" s="11">
        <f>+'82'!D7</f>
        <v>11.358967117000001</v>
      </c>
      <c r="F286" s="11">
        <f>+'82'!E7</f>
        <v>7.3589671170000006</v>
      </c>
      <c r="G286" s="11" t="str">
        <f>+'82'!F7</f>
        <v>Sano</v>
      </c>
      <c r="H286" s="11">
        <f>+'82'!G7</f>
        <v>0</v>
      </c>
      <c r="I286" s="11" t="str">
        <f>+'82'!H7</f>
        <v>B</v>
      </c>
      <c r="J286" s="11" t="str">
        <f>+'82'!I7</f>
        <v>Chacalte, Chajul, Quiche</v>
      </c>
      <c r="K286" s="24">
        <f>+'82'!J7</f>
        <v>40694</v>
      </c>
      <c r="L286" s="11">
        <f>+'82'!K7</f>
        <v>0</v>
      </c>
      <c r="M286" s="11">
        <f>+'82'!L7</f>
        <v>82</v>
      </c>
      <c r="N286" s="11">
        <f>+'82'!M7</f>
        <v>437529</v>
      </c>
      <c r="O286" s="11">
        <f>+'82'!N7</f>
        <v>1715869</v>
      </c>
      <c r="P286" s="11">
        <f>+'82'!O7</f>
        <v>0</v>
      </c>
    </row>
    <row r="287" spans="1:16" x14ac:dyDescent="0.25">
      <c r="A287" s="19" t="str">
        <f t="shared" ca="1" si="4"/>
        <v>82!</v>
      </c>
      <c r="B287" s="11">
        <f>+'82'!A8</f>
        <v>6</v>
      </c>
      <c r="C287" s="11" t="str">
        <f>+'82'!B8</f>
        <v>Palo de Sal</v>
      </c>
      <c r="D287" s="11">
        <f>+'82'!C8</f>
        <v>12.9</v>
      </c>
      <c r="E287" s="11">
        <f>+'82'!D8</f>
        <v>11.311494548299999</v>
      </c>
      <c r="F287" s="11">
        <f>+'82'!E8</f>
        <v>7.3114945482999989</v>
      </c>
      <c r="G287" s="11" t="str">
        <f>+'82'!F8</f>
        <v>Sano</v>
      </c>
      <c r="H287" s="11">
        <f>+'82'!G8</f>
        <v>0</v>
      </c>
      <c r="I287" s="11" t="str">
        <f>+'82'!H8</f>
        <v>B</v>
      </c>
      <c r="J287" s="11" t="str">
        <f>+'82'!I8</f>
        <v>Chacalte, Chajul, Quiche</v>
      </c>
      <c r="K287" s="24">
        <f>+'82'!J8</f>
        <v>40694</v>
      </c>
      <c r="L287" s="11">
        <f>+'82'!K8</f>
        <v>0</v>
      </c>
      <c r="M287" s="11">
        <f>+'82'!L8</f>
        <v>82</v>
      </c>
      <c r="N287" s="11">
        <f>+'82'!M8</f>
        <v>437529</v>
      </c>
      <c r="O287" s="11">
        <f>+'82'!N8</f>
        <v>1715869</v>
      </c>
      <c r="P287" s="11">
        <f>+'82'!O8</f>
        <v>0</v>
      </c>
    </row>
    <row r="288" spans="1:16" x14ac:dyDescent="0.25">
      <c r="A288" s="19" t="str">
        <f t="shared" ca="1" si="4"/>
        <v>82!</v>
      </c>
      <c r="B288" s="11">
        <f>+'82'!A9</f>
        <v>7</v>
      </c>
      <c r="C288" s="11" t="str">
        <f>+'82'!B9</f>
        <v>Palo de escoba</v>
      </c>
      <c r="D288" s="11">
        <f>+'82'!C9</f>
        <v>23</v>
      </c>
      <c r="E288" s="11">
        <f>+'82'!D9</f>
        <v>15.936521766999999</v>
      </c>
      <c r="F288" s="11">
        <f>+'82'!E9</f>
        <v>11.936521766999999</v>
      </c>
      <c r="G288" s="11" t="str">
        <f>+'82'!F9</f>
        <v>Sano</v>
      </c>
      <c r="H288" s="11">
        <f>+'82'!G9</f>
        <v>0</v>
      </c>
      <c r="I288" s="11" t="str">
        <f>+'82'!H9</f>
        <v>B</v>
      </c>
      <c r="J288" s="11" t="str">
        <f>+'82'!I9</f>
        <v>Chacalte, Chajul, Quiche</v>
      </c>
      <c r="K288" s="24">
        <f>+'82'!J9</f>
        <v>40694</v>
      </c>
      <c r="L288" s="11">
        <f>+'82'!K9</f>
        <v>0</v>
      </c>
      <c r="M288" s="11">
        <f>+'82'!L9</f>
        <v>82</v>
      </c>
      <c r="N288" s="11">
        <f>+'82'!M9</f>
        <v>437529</v>
      </c>
      <c r="O288" s="11">
        <f>+'82'!N9</f>
        <v>1715869</v>
      </c>
      <c r="P288" s="11">
        <f>+'82'!O9</f>
        <v>0</v>
      </c>
    </row>
    <row r="289" spans="1:16" x14ac:dyDescent="0.25">
      <c r="A289" s="19" t="str">
        <f t="shared" ca="1" si="4"/>
        <v>82!</v>
      </c>
      <c r="B289" s="11">
        <f>+'82'!A10</f>
        <v>8</v>
      </c>
      <c r="C289" s="11" t="str">
        <f>+'82'!B10</f>
        <v>Otras sp.</v>
      </c>
      <c r="D289" s="11">
        <f>+'82'!C10</f>
        <v>11.3</v>
      </c>
      <c r="E289" s="11">
        <f>+'82'!D10</f>
        <v>10.5473632507</v>
      </c>
      <c r="F289" s="11">
        <f>+'82'!E10</f>
        <v>6.5473632507000001</v>
      </c>
      <c r="G289" s="11" t="str">
        <f>+'82'!F10</f>
        <v>Sano</v>
      </c>
      <c r="H289" s="11">
        <f>+'82'!G10</f>
        <v>0</v>
      </c>
      <c r="I289" s="11" t="str">
        <f>+'82'!H10</f>
        <v>B</v>
      </c>
      <c r="J289" s="11" t="str">
        <f>+'82'!I10</f>
        <v>Chacalte, Chajul, Quiche</v>
      </c>
      <c r="K289" s="24">
        <f>+'82'!J10</f>
        <v>40694</v>
      </c>
      <c r="L289" s="11">
        <f>+'82'!K10</f>
        <v>0</v>
      </c>
      <c r="M289" s="11">
        <f>+'82'!L10</f>
        <v>82</v>
      </c>
      <c r="N289" s="11">
        <f>+'82'!M10</f>
        <v>437529</v>
      </c>
      <c r="O289" s="11">
        <f>+'82'!N10</f>
        <v>1715869</v>
      </c>
      <c r="P289" s="11">
        <f>+'82'!O10</f>
        <v>0</v>
      </c>
    </row>
    <row r="290" spans="1:16" x14ac:dyDescent="0.25">
      <c r="A290" s="19" t="str">
        <f t="shared" ca="1" si="4"/>
        <v>82!</v>
      </c>
      <c r="B290" s="11">
        <f>+'82'!A11</f>
        <v>9</v>
      </c>
      <c r="C290" s="11" t="str">
        <f>+'82'!B11</f>
        <v>Otras sp.</v>
      </c>
      <c r="D290" s="11">
        <f>+'82'!C11</f>
        <v>23.2</v>
      </c>
      <c r="E290" s="11">
        <f>+'82'!D11</f>
        <v>16.024645211199999</v>
      </c>
      <c r="F290" s="11">
        <f>+'82'!E11</f>
        <v>12.024645211199999</v>
      </c>
      <c r="G290" s="11" t="str">
        <f>+'82'!F11</f>
        <v>Sano</v>
      </c>
      <c r="H290" s="11">
        <f>+'82'!G11</f>
        <v>0</v>
      </c>
      <c r="I290" s="11" t="str">
        <f>+'82'!H11</f>
        <v>B</v>
      </c>
      <c r="J290" s="11" t="str">
        <f>+'82'!I11</f>
        <v>Chacalte, Chajul, Quiche</v>
      </c>
      <c r="K290" s="24">
        <f>+'82'!J11</f>
        <v>40694</v>
      </c>
      <c r="L290" s="11">
        <f>+'82'!K11</f>
        <v>0</v>
      </c>
      <c r="M290" s="11">
        <f>+'82'!L11</f>
        <v>82</v>
      </c>
      <c r="N290" s="11">
        <f>+'82'!M11</f>
        <v>437529</v>
      </c>
      <c r="O290" s="11">
        <f>+'82'!N11</f>
        <v>1715869</v>
      </c>
      <c r="P290" s="11">
        <f>+'82'!O11</f>
        <v>0</v>
      </c>
    </row>
    <row r="291" spans="1:16" x14ac:dyDescent="0.25">
      <c r="A291" s="19" t="str">
        <f t="shared" ca="1" si="4"/>
        <v>82!</v>
      </c>
      <c r="B291" s="11">
        <f>+'82'!A12</f>
        <v>10</v>
      </c>
      <c r="C291" s="11" t="str">
        <f>+'82'!B12</f>
        <v>Otras sp.</v>
      </c>
      <c r="D291" s="11">
        <f>+'82'!C12</f>
        <v>11.1</v>
      </c>
      <c r="E291" s="11">
        <f>+'82'!D12</f>
        <v>10.451241959300001</v>
      </c>
      <c r="F291" s="11">
        <f>+'82'!E12</f>
        <v>6.4512419593000008</v>
      </c>
      <c r="G291" s="11" t="str">
        <f>+'82'!F12</f>
        <v>Sano</v>
      </c>
      <c r="H291" s="11">
        <f>+'82'!G12</f>
        <v>0</v>
      </c>
      <c r="I291" s="11" t="str">
        <f>+'82'!H12</f>
        <v>B</v>
      </c>
      <c r="J291" s="11" t="str">
        <f>+'82'!I12</f>
        <v>Chacalte, Chajul, Quiche</v>
      </c>
      <c r="K291" s="24">
        <f>+'82'!J12</f>
        <v>40694</v>
      </c>
      <c r="L291" s="11">
        <f>+'82'!K12</f>
        <v>0</v>
      </c>
      <c r="M291" s="11">
        <f>+'82'!L12</f>
        <v>82</v>
      </c>
      <c r="N291" s="11">
        <f>+'82'!M12</f>
        <v>437529</v>
      </c>
      <c r="O291" s="11">
        <f>+'82'!N12</f>
        <v>1715869</v>
      </c>
      <c r="P291" s="11">
        <f>+'82'!O12</f>
        <v>0</v>
      </c>
    </row>
    <row r="292" spans="1:16" x14ac:dyDescent="0.25">
      <c r="A292" s="19" t="str">
        <f t="shared" ca="1" si="4"/>
        <v>82!</v>
      </c>
      <c r="B292" s="11">
        <f>+'82'!A13</f>
        <v>11</v>
      </c>
      <c r="C292" s="11" t="str">
        <f>+'82'!B13</f>
        <v>Aguacatillo</v>
      </c>
      <c r="D292" s="11">
        <f>+'82'!C13</f>
        <v>11.7</v>
      </c>
      <c r="E292" s="11">
        <f>+'82'!D13</f>
        <v>10.739202580699999</v>
      </c>
      <c r="F292" s="11">
        <f>+'82'!E13</f>
        <v>6.7392025806999989</v>
      </c>
      <c r="G292" s="11" t="str">
        <f>+'82'!F13</f>
        <v>Sano</v>
      </c>
      <c r="H292" s="11">
        <f>+'82'!G13</f>
        <v>0</v>
      </c>
      <c r="I292" s="11" t="str">
        <f>+'82'!H13</f>
        <v>B</v>
      </c>
      <c r="J292" s="11" t="str">
        <f>+'82'!I13</f>
        <v>Chacalte, Chajul, Quiche</v>
      </c>
      <c r="K292" s="24">
        <f>+'82'!J13</f>
        <v>40694</v>
      </c>
      <c r="L292" s="11">
        <f>+'82'!K13</f>
        <v>0</v>
      </c>
      <c r="M292" s="11">
        <f>+'82'!L13</f>
        <v>82</v>
      </c>
      <c r="N292" s="11">
        <f>+'82'!M13</f>
        <v>437529</v>
      </c>
      <c r="O292" s="11">
        <f>+'82'!N13</f>
        <v>1715869</v>
      </c>
      <c r="P292" s="11">
        <f>+'82'!O13</f>
        <v>0</v>
      </c>
    </row>
    <row r="293" spans="1:16" x14ac:dyDescent="0.25">
      <c r="A293" s="19" t="str">
        <f t="shared" ca="1" si="4"/>
        <v>82!</v>
      </c>
      <c r="B293" s="11">
        <f>+'82'!A14</f>
        <v>12</v>
      </c>
      <c r="C293" s="11" t="str">
        <f>+'82'!B14</f>
        <v>Otras sp.</v>
      </c>
      <c r="D293" s="11">
        <f>+'82'!C14</f>
        <v>11.2</v>
      </c>
      <c r="E293" s="11">
        <f>+'82'!D14</f>
        <v>10.4993194072</v>
      </c>
      <c r="F293" s="11">
        <f>+'82'!E14</f>
        <v>6.4993194071999998</v>
      </c>
      <c r="G293" s="11" t="str">
        <f>+'82'!F14</f>
        <v>Sano</v>
      </c>
      <c r="H293" s="11">
        <f>+'82'!G14</f>
        <v>0</v>
      </c>
      <c r="I293" s="11" t="str">
        <f>+'82'!H14</f>
        <v>B</v>
      </c>
      <c r="J293" s="11" t="str">
        <f>+'82'!I14</f>
        <v>Chacalte, Chajul, Quiche</v>
      </c>
      <c r="K293" s="24">
        <f>+'82'!J14</f>
        <v>40694</v>
      </c>
      <c r="L293" s="11">
        <f>+'82'!K14</f>
        <v>0</v>
      </c>
      <c r="M293" s="11">
        <f>+'82'!L14</f>
        <v>82</v>
      </c>
      <c r="N293" s="11">
        <f>+'82'!M14</f>
        <v>437529</v>
      </c>
      <c r="O293" s="11">
        <f>+'82'!N14</f>
        <v>1715869</v>
      </c>
      <c r="P293" s="11">
        <f>+'82'!O14</f>
        <v>0</v>
      </c>
    </row>
    <row r="294" spans="1:16" x14ac:dyDescent="0.25">
      <c r="A294" s="19" t="str">
        <f t="shared" ca="1" si="4"/>
        <v>82!</v>
      </c>
      <c r="B294" s="11">
        <f>+'82'!A15</f>
        <v>13</v>
      </c>
      <c r="C294" s="11" t="str">
        <f>+'82'!B15</f>
        <v>Otras sp.</v>
      </c>
      <c r="D294" s="11">
        <f>+'82'!C15</f>
        <v>13.6</v>
      </c>
      <c r="E294" s="11">
        <f>+'82'!D15</f>
        <v>11.643096836800002</v>
      </c>
      <c r="F294" s="11">
        <f>+'82'!E15</f>
        <v>7.6430968368000016</v>
      </c>
      <c r="G294" s="11" t="str">
        <f>+'82'!F15</f>
        <v>Sano</v>
      </c>
      <c r="H294" s="11">
        <f>+'82'!G15</f>
        <v>0</v>
      </c>
      <c r="I294" s="11" t="str">
        <f>+'82'!H15</f>
        <v>B</v>
      </c>
      <c r="J294" s="11" t="str">
        <f>+'82'!I15</f>
        <v>Chacalte, Chajul, Quiche</v>
      </c>
      <c r="K294" s="24">
        <f>+'82'!J15</f>
        <v>40694</v>
      </c>
      <c r="L294" s="11">
        <f>+'82'!K15</f>
        <v>0</v>
      </c>
      <c r="M294" s="11">
        <f>+'82'!L15</f>
        <v>82</v>
      </c>
      <c r="N294" s="11">
        <f>+'82'!M15</f>
        <v>437529</v>
      </c>
      <c r="O294" s="11">
        <f>+'82'!N15</f>
        <v>1715869</v>
      </c>
      <c r="P294" s="11">
        <f>+'82'!O15</f>
        <v>0</v>
      </c>
    </row>
    <row r="295" spans="1:16" x14ac:dyDescent="0.25">
      <c r="A295" s="19" t="str">
        <f t="shared" ca="1" si="4"/>
        <v>82!</v>
      </c>
      <c r="B295" s="11">
        <f>+'82'!A16</f>
        <v>14</v>
      </c>
      <c r="C295" s="11" t="str">
        <f>+'82'!B16</f>
        <v>Palo de sal</v>
      </c>
      <c r="D295" s="11">
        <f>+'82'!C16</f>
        <v>10.3</v>
      </c>
      <c r="E295" s="11">
        <f>+'82'!D16</f>
        <v>10.065412617700002</v>
      </c>
      <c r="F295" s="11">
        <f>+'82'!E16</f>
        <v>6.0654126177000016</v>
      </c>
      <c r="G295" s="11" t="str">
        <f>+'82'!F16</f>
        <v>Sano</v>
      </c>
      <c r="H295" s="11">
        <f>+'82'!G16</f>
        <v>0</v>
      </c>
      <c r="I295" s="11" t="str">
        <f>+'82'!H16</f>
        <v>B</v>
      </c>
      <c r="J295" s="11" t="str">
        <f>+'82'!I16</f>
        <v>Chacalte, Chajul, Quiche</v>
      </c>
      <c r="K295" s="24">
        <f>+'82'!J16</f>
        <v>40694</v>
      </c>
      <c r="L295" s="11">
        <f>+'82'!K16</f>
        <v>0</v>
      </c>
      <c r="M295" s="11">
        <f>+'82'!L16</f>
        <v>82</v>
      </c>
      <c r="N295" s="11">
        <f>+'82'!M16</f>
        <v>437529</v>
      </c>
      <c r="O295" s="11">
        <f>+'82'!N16</f>
        <v>1715869</v>
      </c>
      <c r="P295" s="11">
        <f>+'82'!O16</f>
        <v>0</v>
      </c>
    </row>
    <row r="296" spans="1:16" x14ac:dyDescent="0.25">
      <c r="A296" s="19" t="str">
        <f t="shared" ca="1" si="4"/>
        <v>82!</v>
      </c>
      <c r="B296" s="11">
        <f>+'82'!A17</f>
        <v>15</v>
      </c>
      <c r="C296" s="11" t="str">
        <f>+'82'!B17</f>
        <v>Palo de sal</v>
      </c>
      <c r="D296" s="11">
        <f>+'82'!C17</f>
        <v>14</v>
      </c>
      <c r="E296" s="11">
        <f>+'82'!D17</f>
        <v>11.831844562000001</v>
      </c>
      <c r="F296" s="11">
        <f>+'82'!E17</f>
        <v>7.8318445620000006</v>
      </c>
      <c r="G296" s="11" t="str">
        <f>+'82'!F17</f>
        <v>Sano</v>
      </c>
      <c r="H296" s="11">
        <f>+'82'!G17</f>
        <v>0</v>
      </c>
      <c r="I296" s="11" t="str">
        <f>+'82'!H17</f>
        <v>B</v>
      </c>
      <c r="J296" s="11" t="str">
        <f>+'82'!I17</f>
        <v>Chacalte, Chajul, Quiche</v>
      </c>
      <c r="K296" s="24">
        <f>+'82'!J17</f>
        <v>40694</v>
      </c>
      <c r="L296" s="11">
        <f>+'82'!K17</f>
        <v>0</v>
      </c>
      <c r="M296" s="11">
        <f>+'82'!L17</f>
        <v>82</v>
      </c>
      <c r="N296" s="11">
        <f>+'82'!M17</f>
        <v>437529</v>
      </c>
      <c r="O296" s="11">
        <f>+'82'!N17</f>
        <v>1715869</v>
      </c>
      <c r="P296" s="11">
        <f>+'82'!O17</f>
        <v>0</v>
      </c>
    </row>
    <row r="297" spans="1:16" x14ac:dyDescent="0.25">
      <c r="A297" s="19" t="str">
        <f t="shared" ca="1" si="4"/>
        <v>82!</v>
      </c>
      <c r="B297" s="11">
        <f>+'82'!A18</f>
        <v>16</v>
      </c>
      <c r="C297" s="11" t="str">
        <f>+'82'!B18</f>
        <v>Palo de sal</v>
      </c>
      <c r="D297" s="11">
        <f>+'82'!C18</f>
        <v>11</v>
      </c>
      <c r="E297" s="11">
        <f>+'82'!D18</f>
        <v>10.403130907000001</v>
      </c>
      <c r="F297" s="11">
        <f>+'82'!E18</f>
        <v>6.4031309070000013</v>
      </c>
      <c r="G297" s="11" t="str">
        <f>+'82'!F18</f>
        <v>Sano</v>
      </c>
      <c r="H297" s="11">
        <f>+'82'!G18</f>
        <v>0</v>
      </c>
      <c r="I297" s="11" t="str">
        <f>+'82'!H18</f>
        <v>B</v>
      </c>
      <c r="J297" s="11" t="str">
        <f>+'82'!I18</f>
        <v>Chacalte, Chajul, Quiche</v>
      </c>
      <c r="K297" s="24">
        <f>+'82'!J18</f>
        <v>40694</v>
      </c>
      <c r="L297" s="11">
        <f>+'82'!K18</f>
        <v>0</v>
      </c>
      <c r="M297" s="11">
        <f>+'82'!L18</f>
        <v>82</v>
      </c>
      <c r="N297" s="11">
        <f>+'82'!M18</f>
        <v>437529</v>
      </c>
      <c r="O297" s="11">
        <f>+'82'!N18</f>
        <v>1715869</v>
      </c>
      <c r="P297" s="11">
        <f>+'82'!O18</f>
        <v>0</v>
      </c>
    </row>
    <row r="298" spans="1:16" x14ac:dyDescent="0.25">
      <c r="A298" s="19" t="str">
        <f t="shared" ca="1" si="4"/>
        <v>82!</v>
      </c>
      <c r="B298" s="11">
        <f>+'82'!A19</f>
        <v>17</v>
      </c>
      <c r="C298" s="11" t="str">
        <f>+'82'!B19</f>
        <v>Palo colorado</v>
      </c>
      <c r="D298" s="11">
        <f>+'82'!C19</f>
        <v>15</v>
      </c>
      <c r="E298" s="11">
        <f>+'82'!D19</f>
        <v>12.301361567000001</v>
      </c>
      <c r="F298" s="11">
        <f>+'82'!E19</f>
        <v>8.3013615670000007</v>
      </c>
      <c r="G298" s="11" t="str">
        <f>+'82'!F19</f>
        <v>Sano</v>
      </c>
      <c r="H298" s="11">
        <f>+'82'!G19</f>
        <v>0</v>
      </c>
      <c r="I298" s="11" t="str">
        <f>+'82'!H19</f>
        <v>B</v>
      </c>
      <c r="J298" s="11" t="str">
        <f>+'82'!I19</f>
        <v>Chacalte, Chajul, Quiche</v>
      </c>
      <c r="K298" s="24">
        <f>+'82'!J19</f>
        <v>40694</v>
      </c>
      <c r="L298" s="11">
        <f>+'82'!K19</f>
        <v>0</v>
      </c>
      <c r="M298" s="11">
        <f>+'82'!L19</f>
        <v>82</v>
      </c>
      <c r="N298" s="11">
        <f>+'82'!M19</f>
        <v>437529</v>
      </c>
      <c r="O298" s="11">
        <f>+'82'!N19</f>
        <v>1715869</v>
      </c>
      <c r="P298" s="11">
        <f>+'82'!O19</f>
        <v>0</v>
      </c>
    </row>
    <row r="299" spans="1:16" x14ac:dyDescent="0.25">
      <c r="A299" s="19" t="str">
        <f t="shared" ca="1" si="4"/>
        <v>82!</v>
      </c>
      <c r="B299" s="11">
        <f>+'82'!A20</f>
        <v>18</v>
      </c>
      <c r="C299" s="11" t="str">
        <f>+'82'!B20</f>
        <v>Palo colorado</v>
      </c>
      <c r="D299" s="11">
        <f>+'82'!C20</f>
        <v>15</v>
      </c>
      <c r="E299" s="11">
        <f>+'82'!D20</f>
        <v>12.301361567000001</v>
      </c>
      <c r="F299" s="11">
        <f>+'82'!E20</f>
        <v>8.3013615670000007</v>
      </c>
      <c r="G299" s="11" t="str">
        <f>+'82'!F20</f>
        <v>Sano</v>
      </c>
      <c r="H299" s="11">
        <f>+'82'!G20</f>
        <v>0</v>
      </c>
      <c r="I299" s="11" t="str">
        <f>+'82'!H20</f>
        <v>B</v>
      </c>
      <c r="J299" s="11" t="str">
        <f>+'82'!I20</f>
        <v>Chacalte, Chajul, Quiche</v>
      </c>
      <c r="K299" s="24">
        <f>+'82'!J20</f>
        <v>40694</v>
      </c>
      <c r="L299" s="11">
        <f>+'82'!K20</f>
        <v>0</v>
      </c>
      <c r="M299" s="11">
        <f>+'82'!L20</f>
        <v>82</v>
      </c>
      <c r="N299" s="11">
        <f>+'82'!M20</f>
        <v>437529</v>
      </c>
      <c r="O299" s="11">
        <f>+'82'!N20</f>
        <v>1715869</v>
      </c>
      <c r="P299" s="11">
        <f>+'82'!O20</f>
        <v>0</v>
      </c>
    </row>
    <row r="300" spans="1:16" x14ac:dyDescent="0.25">
      <c r="A300" s="19" t="str">
        <f t="shared" ca="1" si="4"/>
        <v>82!</v>
      </c>
      <c r="B300" s="11">
        <f>+'82'!A21</f>
        <v>19</v>
      </c>
      <c r="C300" s="11" t="str">
        <f>+'82'!B21</f>
        <v>Palo colorado</v>
      </c>
      <c r="D300" s="11">
        <f>+'82'!C21</f>
        <v>16.2</v>
      </c>
      <c r="E300" s="11">
        <f>+'82'!D21</f>
        <v>12.8603461922</v>
      </c>
      <c r="F300" s="11">
        <f>+'82'!E21</f>
        <v>8.8603461921999997</v>
      </c>
      <c r="G300" s="11" t="str">
        <f>+'82'!F21</f>
        <v>Sano</v>
      </c>
      <c r="H300" s="11">
        <f>+'82'!G21</f>
        <v>0</v>
      </c>
      <c r="I300" s="11" t="str">
        <f>+'82'!H21</f>
        <v>B</v>
      </c>
      <c r="J300" s="11" t="str">
        <f>+'82'!I21</f>
        <v>Chacalte, Chajul, Quiche</v>
      </c>
      <c r="K300" s="24">
        <f>+'82'!J21</f>
        <v>40694</v>
      </c>
      <c r="L300" s="11">
        <f>+'82'!K21</f>
        <v>0</v>
      </c>
      <c r="M300" s="11">
        <f>+'82'!L21</f>
        <v>82</v>
      </c>
      <c r="N300" s="11">
        <f>+'82'!M21</f>
        <v>437529</v>
      </c>
      <c r="O300" s="11">
        <f>+'82'!N21</f>
        <v>1715869</v>
      </c>
      <c r="P300" s="11">
        <f>+'82'!O21</f>
        <v>0</v>
      </c>
    </row>
    <row r="301" spans="1:16" x14ac:dyDescent="0.25">
      <c r="A301" s="19" t="str">
        <f t="shared" ca="1" si="4"/>
        <v>82!</v>
      </c>
      <c r="B301" s="11">
        <f>+'82'!A22</f>
        <v>20</v>
      </c>
      <c r="C301" s="11" t="str">
        <f>+'82'!B22</f>
        <v>Otras sp.</v>
      </c>
      <c r="D301" s="11">
        <f>+'82'!C22</f>
        <v>16.899999999999999</v>
      </c>
      <c r="E301" s="11">
        <f>+'82'!D22</f>
        <v>13.184185864299998</v>
      </c>
      <c r="F301" s="11">
        <f>+'82'!E22</f>
        <v>9.1841858642999981</v>
      </c>
      <c r="G301" s="11" t="str">
        <f>+'82'!F22</f>
        <v>Sano</v>
      </c>
      <c r="H301" s="11">
        <f>+'82'!G22</f>
        <v>0</v>
      </c>
      <c r="I301" s="11" t="str">
        <f>+'82'!H22</f>
        <v>B</v>
      </c>
      <c r="J301" s="11" t="str">
        <f>+'82'!I22</f>
        <v>Chacalte, Chajul, Quiche</v>
      </c>
      <c r="K301" s="24">
        <f>+'82'!J22</f>
        <v>40694</v>
      </c>
      <c r="L301" s="11">
        <f>+'82'!K22</f>
        <v>0</v>
      </c>
      <c r="M301" s="11">
        <f>+'82'!L22</f>
        <v>82</v>
      </c>
      <c r="N301" s="11">
        <f>+'82'!M22</f>
        <v>437529</v>
      </c>
      <c r="O301" s="11">
        <f>+'82'!N22</f>
        <v>1715869</v>
      </c>
      <c r="P301" s="11">
        <f>+'82'!O22</f>
        <v>0</v>
      </c>
    </row>
    <row r="302" spans="1:16" x14ac:dyDescent="0.25">
      <c r="A302" s="19" t="str">
        <f t="shared" ca="1" si="4"/>
        <v>82!</v>
      </c>
      <c r="B302" s="11">
        <f>+'82'!A23</f>
        <v>21</v>
      </c>
      <c r="C302" s="11" t="str">
        <f>+'82'!B23</f>
        <v>Otras sp.</v>
      </c>
      <c r="D302" s="11">
        <f>+'82'!C23</f>
        <v>15</v>
      </c>
      <c r="E302" s="11">
        <f>+'82'!D23</f>
        <v>12.301361567000001</v>
      </c>
      <c r="F302" s="11">
        <f>+'82'!E23</f>
        <v>8.3013615670000007</v>
      </c>
      <c r="G302" s="11" t="str">
        <f>+'82'!F23</f>
        <v>Sano</v>
      </c>
      <c r="H302" s="11">
        <f>+'82'!G23</f>
        <v>0</v>
      </c>
      <c r="I302" s="11" t="str">
        <f>+'82'!H23</f>
        <v>B</v>
      </c>
      <c r="J302" s="11" t="str">
        <f>+'82'!I23</f>
        <v>Chacalte, Chajul, Quiche</v>
      </c>
      <c r="K302" s="24">
        <f>+'82'!J23</f>
        <v>40694</v>
      </c>
      <c r="L302" s="11">
        <f>+'82'!K23</f>
        <v>0</v>
      </c>
      <c r="M302" s="11">
        <f>+'82'!L23</f>
        <v>82</v>
      </c>
      <c r="N302" s="11">
        <f>+'82'!M23</f>
        <v>437529</v>
      </c>
      <c r="O302" s="11">
        <f>+'82'!N23</f>
        <v>1715869</v>
      </c>
      <c r="P302" s="11">
        <f>+'82'!O23</f>
        <v>0</v>
      </c>
    </row>
    <row r="303" spans="1:16" x14ac:dyDescent="0.25">
      <c r="A303" s="19" t="str">
        <f t="shared" ca="1" si="4"/>
        <v>82!</v>
      </c>
      <c r="B303" s="11">
        <f>+'82'!A24</f>
        <v>22</v>
      </c>
      <c r="C303" s="11" t="str">
        <f>+'82'!B24</f>
        <v>Palo Amarillo</v>
      </c>
      <c r="D303" s="11">
        <f>+'82'!C24</f>
        <v>21</v>
      </c>
      <c r="E303" s="11">
        <f>+'82'!D24</f>
        <v>15.047894356999999</v>
      </c>
      <c r="F303" s="11">
        <f>+'82'!E24</f>
        <v>11.047894356999999</v>
      </c>
      <c r="G303" s="11" t="str">
        <f>+'82'!F24</f>
        <v>Sano</v>
      </c>
      <c r="H303" s="11">
        <f>+'82'!G24</f>
        <v>0</v>
      </c>
      <c r="I303" s="11" t="str">
        <f>+'82'!H24</f>
        <v>B</v>
      </c>
      <c r="J303" s="11" t="str">
        <f>+'82'!I24</f>
        <v>Chacalte, Chajul, Quiche</v>
      </c>
      <c r="K303" s="24">
        <f>+'82'!J24</f>
        <v>40694</v>
      </c>
      <c r="L303" s="11">
        <f>+'82'!K24</f>
        <v>0</v>
      </c>
      <c r="M303" s="11">
        <f>+'82'!L24</f>
        <v>82</v>
      </c>
      <c r="N303" s="11">
        <f>+'82'!M24</f>
        <v>437529</v>
      </c>
      <c r="O303" s="11">
        <f>+'82'!N24</f>
        <v>1715869</v>
      </c>
      <c r="P303" s="11">
        <f>+'82'!O24</f>
        <v>0</v>
      </c>
    </row>
    <row r="304" spans="1:16" x14ac:dyDescent="0.25">
      <c r="A304" s="19" t="str">
        <f t="shared" ca="1" si="4"/>
        <v>82!</v>
      </c>
      <c r="B304" s="11">
        <f>+'82'!A25</f>
        <v>23</v>
      </c>
      <c r="C304" s="11" t="str">
        <f>+'82'!B25</f>
        <v>Otras sp.</v>
      </c>
      <c r="D304" s="11">
        <f>+'82'!C25</f>
        <v>13</v>
      </c>
      <c r="E304" s="11">
        <f>+'82'!D25</f>
        <v>11.358967117000001</v>
      </c>
      <c r="F304" s="11">
        <f>+'82'!E25</f>
        <v>7.3589671170000006</v>
      </c>
      <c r="G304" s="11" t="str">
        <f>+'82'!F25</f>
        <v>Sano</v>
      </c>
      <c r="H304" s="11">
        <f>+'82'!G25</f>
        <v>0</v>
      </c>
      <c r="I304" s="11" t="str">
        <f>+'82'!H25</f>
        <v>B</v>
      </c>
      <c r="J304" s="11" t="str">
        <f>+'82'!I25</f>
        <v>Chacalte, Chajul, Quiche</v>
      </c>
      <c r="K304" s="24">
        <f>+'82'!J25</f>
        <v>40694</v>
      </c>
      <c r="L304" s="11">
        <f>+'82'!K25</f>
        <v>0</v>
      </c>
      <c r="M304" s="11">
        <f>+'82'!L25</f>
        <v>82</v>
      </c>
      <c r="N304" s="11">
        <f>+'82'!M25</f>
        <v>437529</v>
      </c>
      <c r="O304" s="11">
        <f>+'82'!N25</f>
        <v>1715869</v>
      </c>
      <c r="P304" s="11">
        <f>+'82'!O25</f>
        <v>0</v>
      </c>
    </row>
    <row r="305" spans="1:16" x14ac:dyDescent="0.25">
      <c r="A305" s="19" t="str">
        <f t="shared" ca="1" si="4"/>
        <v>82!</v>
      </c>
      <c r="B305" s="11">
        <f>+'82'!A26</f>
        <v>24</v>
      </c>
      <c r="C305" s="11" t="str">
        <f>+'82'!B26</f>
        <v>Palo de escoba</v>
      </c>
      <c r="D305" s="11">
        <f>+'82'!C26</f>
        <v>12.2</v>
      </c>
      <c r="E305" s="11">
        <f>+'82'!D26</f>
        <v>10.978245644199999</v>
      </c>
      <c r="F305" s="11">
        <f>+'82'!E26</f>
        <v>6.9782456441999994</v>
      </c>
      <c r="G305" s="11" t="str">
        <f>+'82'!F26</f>
        <v>Sano</v>
      </c>
      <c r="H305" s="11">
        <f>+'82'!G26</f>
        <v>0</v>
      </c>
      <c r="I305" s="11" t="str">
        <f>+'82'!H26</f>
        <v>B</v>
      </c>
      <c r="J305" s="11" t="str">
        <f>+'82'!I26</f>
        <v>Chacalte, Chajul, Quiche</v>
      </c>
      <c r="K305" s="24">
        <f>+'82'!J26</f>
        <v>40694</v>
      </c>
      <c r="L305" s="11">
        <f>+'82'!K26</f>
        <v>0</v>
      </c>
      <c r="M305" s="11">
        <f>+'82'!L26</f>
        <v>82</v>
      </c>
      <c r="N305" s="11">
        <f>+'82'!M26</f>
        <v>437529</v>
      </c>
      <c r="O305" s="11">
        <f>+'82'!N26</f>
        <v>1715869</v>
      </c>
      <c r="P305" s="11">
        <f>+'82'!O26</f>
        <v>0</v>
      </c>
    </row>
    <row r="306" spans="1:16" x14ac:dyDescent="0.25">
      <c r="A306" s="19" t="str">
        <f t="shared" ca="1" si="4"/>
        <v>82!</v>
      </c>
      <c r="B306" s="11">
        <f>+'82'!A27</f>
        <v>25</v>
      </c>
      <c r="C306" s="11" t="str">
        <f>+'82'!B27</f>
        <v>Quercus sp.</v>
      </c>
      <c r="D306" s="11">
        <f>+'82'!C27</f>
        <v>50</v>
      </c>
      <c r="E306" s="11">
        <f>+'82'!D27</f>
        <v>26.617379542000002</v>
      </c>
      <c r="F306" s="11">
        <f>+'82'!E27</f>
        <v>22.617379542000002</v>
      </c>
      <c r="G306" s="11" t="str">
        <f>+'82'!F27</f>
        <v>Sano</v>
      </c>
      <c r="H306" s="11">
        <f>+'82'!G27</f>
        <v>0</v>
      </c>
      <c r="I306" s="11" t="str">
        <f>+'82'!H27</f>
        <v>B</v>
      </c>
      <c r="J306" s="11" t="str">
        <f>+'82'!I27</f>
        <v>Chacalte, Chajul, Quiche</v>
      </c>
      <c r="K306" s="24">
        <f>+'82'!J27</f>
        <v>40694</v>
      </c>
      <c r="L306" s="11">
        <f>+'82'!K27</f>
        <v>0</v>
      </c>
      <c r="M306" s="11">
        <f>+'82'!L27</f>
        <v>82</v>
      </c>
      <c r="N306" s="11">
        <f>+'82'!M27</f>
        <v>437529</v>
      </c>
      <c r="O306" s="11">
        <f>+'82'!N27</f>
        <v>1715869</v>
      </c>
      <c r="P306" s="11">
        <f>+'82'!O27</f>
        <v>0</v>
      </c>
    </row>
    <row r="307" spans="1:16" x14ac:dyDescent="0.25">
      <c r="A307" s="19" t="str">
        <f t="shared" ca="1" si="4"/>
        <v>82!</v>
      </c>
      <c r="B307" s="11">
        <f>+'82'!A28</f>
        <v>26</v>
      </c>
      <c r="C307" s="11" t="str">
        <f>+'82'!B28</f>
        <v>Pinus sp.</v>
      </c>
      <c r="D307" s="11">
        <f>+'82'!C28</f>
        <v>44</v>
      </c>
      <c r="E307" s="11">
        <f>+'82'!D28</f>
        <v>24.455563311999999</v>
      </c>
      <c r="F307" s="11">
        <f>+'82'!E28</f>
        <v>20.455563311999999</v>
      </c>
      <c r="G307" s="11" t="str">
        <f>+'82'!F28</f>
        <v>Sano</v>
      </c>
      <c r="H307" s="11">
        <f>+'82'!G28</f>
        <v>0</v>
      </c>
      <c r="I307" s="11" t="str">
        <f>+'82'!H28</f>
        <v>B</v>
      </c>
      <c r="J307" s="11" t="str">
        <f>+'82'!I28</f>
        <v>Chacalte, Chajul, Quiche</v>
      </c>
      <c r="K307" s="24">
        <f>+'82'!J28</f>
        <v>40694</v>
      </c>
      <c r="L307" s="11">
        <f>+'82'!K28</f>
        <v>0</v>
      </c>
      <c r="M307" s="11">
        <f>+'82'!L28</f>
        <v>82</v>
      </c>
      <c r="N307" s="11">
        <f>+'82'!M28</f>
        <v>437529</v>
      </c>
      <c r="O307" s="11">
        <f>+'82'!N28</f>
        <v>1715869</v>
      </c>
      <c r="P307" s="11">
        <f>+'82'!O28</f>
        <v>0</v>
      </c>
    </row>
    <row r="308" spans="1:16" x14ac:dyDescent="0.25">
      <c r="A308" s="19" t="str">
        <f t="shared" ca="1" si="4"/>
        <v>82!</v>
      </c>
      <c r="B308" s="11">
        <f>+'82'!A29</f>
        <v>27</v>
      </c>
      <c r="C308" s="11" t="str">
        <f>+'82'!B29</f>
        <v>Otras sp.</v>
      </c>
      <c r="D308" s="11">
        <f>+'82'!C29</f>
        <v>16.399999999999999</v>
      </c>
      <c r="E308" s="11">
        <f>+'82'!D29</f>
        <v>12.9530398348</v>
      </c>
      <c r="F308" s="11">
        <f>+'82'!E29</f>
        <v>8.9530398348000002</v>
      </c>
      <c r="G308" s="11" t="str">
        <f>+'82'!F29</f>
        <v>Sano</v>
      </c>
      <c r="H308" s="11">
        <f>+'82'!G29</f>
        <v>0</v>
      </c>
      <c r="I308" s="11" t="str">
        <f>+'82'!H29</f>
        <v>B</v>
      </c>
      <c r="J308" s="11" t="str">
        <f>+'82'!I29</f>
        <v>Chacalte, Chajul, Quiche</v>
      </c>
      <c r="K308" s="24">
        <f>+'82'!J29</f>
        <v>40694</v>
      </c>
      <c r="L308" s="11">
        <f>+'82'!K29</f>
        <v>0</v>
      </c>
      <c r="M308" s="11">
        <f>+'82'!L29</f>
        <v>82</v>
      </c>
      <c r="N308" s="11">
        <f>+'82'!M29</f>
        <v>437529</v>
      </c>
      <c r="O308" s="11">
        <f>+'82'!N29</f>
        <v>1715869</v>
      </c>
      <c r="P308" s="11">
        <f>+'82'!O29</f>
        <v>0</v>
      </c>
    </row>
    <row r="309" spans="1:16" x14ac:dyDescent="0.25">
      <c r="A309" s="19" t="str">
        <f t="shared" ca="1" si="4"/>
        <v>82!</v>
      </c>
      <c r="B309" s="11">
        <f>+'82'!A30</f>
        <v>28</v>
      </c>
      <c r="C309" s="11" t="str">
        <f>+'82'!B30</f>
        <v>Aguacatillo</v>
      </c>
      <c r="D309" s="11">
        <f>+'82'!C30</f>
        <v>24.8</v>
      </c>
      <c r="E309" s="11">
        <f>+'82'!D30</f>
        <v>16.724793731200002</v>
      </c>
      <c r="F309" s="11">
        <f>+'82'!E30</f>
        <v>12.724793731200002</v>
      </c>
      <c r="G309" s="11" t="str">
        <f>+'82'!F30</f>
        <v>Sano</v>
      </c>
      <c r="H309" s="11">
        <f>+'82'!G30</f>
        <v>0</v>
      </c>
      <c r="I309" s="11" t="str">
        <f>+'82'!H30</f>
        <v>B</v>
      </c>
      <c r="J309" s="11" t="str">
        <f>+'82'!I30</f>
        <v>Chacalte, Chajul, Quiche</v>
      </c>
      <c r="K309" s="24">
        <f>+'82'!J30</f>
        <v>40694</v>
      </c>
      <c r="L309" s="11">
        <f>+'82'!K30</f>
        <v>0</v>
      </c>
      <c r="M309" s="11">
        <f>+'82'!L30</f>
        <v>82</v>
      </c>
      <c r="N309" s="11">
        <f>+'82'!M30</f>
        <v>437529</v>
      </c>
      <c r="O309" s="11">
        <f>+'82'!N30</f>
        <v>1715869</v>
      </c>
      <c r="P309" s="11">
        <f>+'82'!O30</f>
        <v>0</v>
      </c>
    </row>
    <row r="310" spans="1:16" x14ac:dyDescent="0.25">
      <c r="A310" s="19" t="str">
        <f t="shared" ca="1" si="4"/>
        <v>82!</v>
      </c>
      <c r="B310" s="11">
        <f>+'82'!A31</f>
        <v>29</v>
      </c>
      <c r="C310" s="11" t="str">
        <f>+'82'!B31</f>
        <v>Otras sp.</v>
      </c>
      <c r="D310" s="11">
        <f>+'82'!C31</f>
        <v>15</v>
      </c>
      <c r="E310" s="11">
        <f>+'82'!D31</f>
        <v>12.301361567000001</v>
      </c>
      <c r="F310" s="11">
        <f>+'82'!E31</f>
        <v>8.3013615670000007</v>
      </c>
      <c r="G310" s="11" t="str">
        <f>+'82'!F31</f>
        <v>Sano</v>
      </c>
      <c r="H310" s="11">
        <f>+'82'!G31</f>
        <v>0</v>
      </c>
      <c r="I310" s="11" t="str">
        <f>+'82'!H31</f>
        <v>B</v>
      </c>
      <c r="J310" s="11" t="str">
        <f>+'82'!I31</f>
        <v>Chacalte, Chajul, Quiche</v>
      </c>
      <c r="K310" s="24">
        <f>+'82'!J31</f>
        <v>40694</v>
      </c>
      <c r="L310" s="11">
        <f>+'82'!K31</f>
        <v>0</v>
      </c>
      <c r="M310" s="11">
        <f>+'82'!L31</f>
        <v>82</v>
      </c>
      <c r="N310" s="11">
        <f>+'82'!M31</f>
        <v>437529</v>
      </c>
      <c r="O310" s="11">
        <f>+'82'!N31</f>
        <v>1715869</v>
      </c>
      <c r="P310" s="11">
        <f>+'82'!O31</f>
        <v>0</v>
      </c>
    </row>
    <row r="311" spans="1:16" x14ac:dyDescent="0.25">
      <c r="A311" s="19" t="str">
        <f t="shared" ca="1" si="4"/>
        <v>82!</v>
      </c>
      <c r="B311" s="11">
        <f>+'82'!A32</f>
        <v>30</v>
      </c>
      <c r="C311" s="11" t="str">
        <f>+'82'!B32</f>
        <v>Guarumbo</v>
      </c>
      <c r="D311" s="11">
        <f>+'82'!C32</f>
        <v>18.399999999999999</v>
      </c>
      <c r="E311" s="11">
        <f>+'82'!D32</f>
        <v>13.8725832928</v>
      </c>
      <c r="F311" s="11">
        <f>+'82'!E32</f>
        <v>9.8725832927999999</v>
      </c>
      <c r="G311" s="11" t="str">
        <f>+'82'!F32</f>
        <v>Sano</v>
      </c>
      <c r="H311" s="11">
        <f>+'82'!G32</f>
        <v>0</v>
      </c>
      <c r="I311" s="11" t="str">
        <f>+'82'!H32</f>
        <v>B</v>
      </c>
      <c r="J311" s="11" t="str">
        <f>+'82'!I32</f>
        <v>Chacalte, Chajul, Quiche</v>
      </c>
      <c r="K311" s="24">
        <f>+'82'!J32</f>
        <v>40694</v>
      </c>
      <c r="L311" s="11">
        <f>+'82'!K32</f>
        <v>0</v>
      </c>
      <c r="M311" s="11">
        <f>+'82'!L32</f>
        <v>82</v>
      </c>
      <c r="N311" s="11">
        <f>+'82'!M32</f>
        <v>437529</v>
      </c>
      <c r="O311" s="11">
        <f>+'82'!N32</f>
        <v>1715869</v>
      </c>
      <c r="P311" s="11">
        <f>+'82'!O32</f>
        <v>0</v>
      </c>
    </row>
    <row r="312" spans="1:16" x14ac:dyDescent="0.25">
      <c r="A312" s="19" t="str">
        <f t="shared" ca="1" si="4"/>
        <v>82!</v>
      </c>
      <c r="B312" s="11">
        <f>+'82'!A33</f>
        <v>31</v>
      </c>
      <c r="C312" s="11" t="str">
        <f>+'82'!B33</f>
        <v>Aguacatillo</v>
      </c>
      <c r="D312" s="11">
        <f>+'82'!C33</f>
        <v>23.3</v>
      </c>
      <c r="E312" s="11">
        <f>+'82'!D33</f>
        <v>16.068656526700003</v>
      </c>
      <c r="F312" s="11">
        <f>+'82'!E33</f>
        <v>12.068656526700003</v>
      </c>
      <c r="G312" s="11" t="str">
        <f>+'82'!F33</f>
        <v>Sano</v>
      </c>
      <c r="H312" s="11">
        <f>+'82'!G33</f>
        <v>0</v>
      </c>
      <c r="I312" s="11" t="str">
        <f>+'82'!H33</f>
        <v>B</v>
      </c>
      <c r="J312" s="11" t="str">
        <f>+'82'!I33</f>
        <v>Chacalte, Chajul, Quiche</v>
      </c>
      <c r="K312" s="24">
        <f>+'82'!J33</f>
        <v>40694</v>
      </c>
      <c r="L312" s="11">
        <f>+'82'!K33</f>
        <v>0</v>
      </c>
      <c r="M312" s="11">
        <f>+'82'!L33</f>
        <v>82</v>
      </c>
      <c r="N312" s="11">
        <f>+'82'!M33</f>
        <v>437529</v>
      </c>
      <c r="O312" s="11">
        <f>+'82'!N33</f>
        <v>1715869</v>
      </c>
      <c r="P312" s="11">
        <f>+'82'!O33</f>
        <v>0</v>
      </c>
    </row>
    <row r="313" spans="1:16" x14ac:dyDescent="0.25">
      <c r="A313" s="19" t="str">
        <f t="shared" ca="1" si="4"/>
        <v>82!</v>
      </c>
      <c r="B313" s="11">
        <f>+'82'!A34</f>
        <v>32</v>
      </c>
      <c r="C313" s="11" t="str">
        <f>+'82'!B34</f>
        <v>Aguacatillo</v>
      </c>
      <c r="D313" s="11">
        <f>+'82'!C34</f>
        <v>18.600000000000001</v>
      </c>
      <c r="E313" s="11">
        <f>+'82'!D34</f>
        <v>13.9637983418</v>
      </c>
      <c r="F313" s="11">
        <f>+'82'!E34</f>
        <v>9.9637983418000005</v>
      </c>
      <c r="G313" s="11" t="str">
        <f>+'82'!F34</f>
        <v>Sano</v>
      </c>
      <c r="H313" s="11">
        <f>+'82'!G34</f>
        <v>0</v>
      </c>
      <c r="I313" s="11" t="str">
        <f>+'82'!H34</f>
        <v>B</v>
      </c>
      <c r="J313" s="11" t="str">
        <f>+'82'!I34</f>
        <v>Chacalte, Chajul, Quiche</v>
      </c>
      <c r="K313" s="24">
        <f>+'82'!J34</f>
        <v>40694</v>
      </c>
      <c r="L313" s="11">
        <f>+'82'!K34</f>
        <v>0</v>
      </c>
      <c r="M313" s="11">
        <f>+'82'!L34</f>
        <v>82</v>
      </c>
      <c r="N313" s="11">
        <f>+'82'!M34</f>
        <v>437529</v>
      </c>
      <c r="O313" s="11">
        <f>+'82'!N34</f>
        <v>1715869</v>
      </c>
      <c r="P313" s="11">
        <f>+'82'!O34</f>
        <v>0</v>
      </c>
    </row>
    <row r="314" spans="1:16" x14ac:dyDescent="0.25">
      <c r="A314" s="19" t="str">
        <f t="shared" ca="1" si="4"/>
        <v>82!</v>
      </c>
      <c r="B314" s="11">
        <f>+'82'!A35</f>
        <v>33</v>
      </c>
      <c r="C314" s="11" t="str">
        <f>+'82'!B35</f>
        <v>Quercus sp.</v>
      </c>
      <c r="D314" s="11">
        <f>+'82'!C35</f>
        <v>13.4</v>
      </c>
      <c r="E314" s="11">
        <f>+'82'!D35</f>
        <v>11.5485213478</v>
      </c>
      <c r="F314" s="11">
        <f>+'82'!E35</f>
        <v>7.5485213477999995</v>
      </c>
      <c r="G314" s="11" t="str">
        <f>+'82'!F35</f>
        <v>Sano</v>
      </c>
      <c r="H314" s="11">
        <f>+'82'!G35</f>
        <v>0</v>
      </c>
      <c r="I314" s="11" t="str">
        <f>+'82'!H35</f>
        <v>B</v>
      </c>
      <c r="J314" s="11" t="str">
        <f>+'82'!I35</f>
        <v>Chacalte, Chajul, Quiche</v>
      </c>
      <c r="K314" s="24">
        <f>+'82'!J35</f>
        <v>40694</v>
      </c>
      <c r="L314" s="11">
        <f>+'82'!K35</f>
        <v>0</v>
      </c>
      <c r="M314" s="11">
        <f>+'82'!L35</f>
        <v>82</v>
      </c>
      <c r="N314" s="11">
        <f>+'82'!M35</f>
        <v>437529</v>
      </c>
      <c r="O314" s="11">
        <f>+'82'!N35</f>
        <v>1715869</v>
      </c>
      <c r="P314" s="11">
        <f>+'82'!O35</f>
        <v>0</v>
      </c>
    </row>
    <row r="315" spans="1:16" x14ac:dyDescent="0.25">
      <c r="A315" s="19" t="str">
        <f t="shared" ca="1" si="4"/>
        <v>82!</v>
      </c>
      <c r="B315" s="11">
        <f>+'82'!A36</f>
        <v>34</v>
      </c>
      <c r="C315" s="11" t="str">
        <f>+'82'!B36</f>
        <v>Otras sp.</v>
      </c>
      <c r="D315" s="11">
        <f>+'82'!C36</f>
        <v>13.4</v>
      </c>
      <c r="E315" s="11">
        <f>+'82'!D36</f>
        <v>11.5485213478</v>
      </c>
      <c r="F315" s="11">
        <f>+'82'!E36</f>
        <v>7.5485213477999995</v>
      </c>
      <c r="G315" s="11" t="str">
        <f>+'82'!F36</f>
        <v>Sano</v>
      </c>
      <c r="H315" s="11">
        <f>+'82'!G36</f>
        <v>0</v>
      </c>
      <c r="I315" s="11" t="str">
        <f>+'82'!H36</f>
        <v>B</v>
      </c>
      <c r="J315" s="11" t="str">
        <f>+'82'!I36</f>
        <v>Chacalte, Chajul, Quiche</v>
      </c>
      <c r="K315" s="24">
        <f>+'82'!J36</f>
        <v>40694</v>
      </c>
      <c r="L315" s="11">
        <f>+'82'!K36</f>
        <v>0</v>
      </c>
      <c r="M315" s="11">
        <f>+'82'!L36</f>
        <v>82</v>
      </c>
      <c r="N315" s="11">
        <f>+'82'!M36</f>
        <v>437529</v>
      </c>
      <c r="O315" s="11">
        <f>+'82'!N36</f>
        <v>1715869</v>
      </c>
      <c r="P315" s="11">
        <f>+'82'!O36</f>
        <v>0</v>
      </c>
    </row>
    <row r="316" spans="1:16" x14ac:dyDescent="0.25">
      <c r="A316" s="19" t="str">
        <f t="shared" ca="1" si="4"/>
        <v>82!</v>
      </c>
      <c r="B316" s="11">
        <f>+'82'!A37</f>
        <v>35</v>
      </c>
      <c r="C316" s="11" t="str">
        <f>+'82'!B37</f>
        <v>Otras sp.</v>
      </c>
      <c r="D316" s="11">
        <f>+'82'!C37</f>
        <v>15.4</v>
      </c>
      <c r="E316" s="11">
        <f>+'82'!D37</f>
        <v>12.488227445800002</v>
      </c>
      <c r="F316" s="11">
        <f>+'82'!E37</f>
        <v>8.4882274458000015</v>
      </c>
      <c r="G316" s="11" t="str">
        <f>+'82'!F37</f>
        <v>Sano</v>
      </c>
      <c r="H316" s="11">
        <f>+'82'!G37</f>
        <v>0</v>
      </c>
      <c r="I316" s="11" t="str">
        <f>+'82'!H37</f>
        <v>B</v>
      </c>
      <c r="J316" s="11" t="str">
        <f>+'82'!I37</f>
        <v>Chacalte, Chajul, Quiche</v>
      </c>
      <c r="K316" s="24">
        <f>+'82'!J37</f>
        <v>40694</v>
      </c>
      <c r="L316" s="11">
        <f>+'82'!K37</f>
        <v>0</v>
      </c>
      <c r="M316" s="11">
        <f>+'82'!L37</f>
        <v>82</v>
      </c>
      <c r="N316" s="11">
        <f>+'82'!M37</f>
        <v>437529</v>
      </c>
      <c r="O316" s="11">
        <f>+'82'!N37</f>
        <v>1715869</v>
      </c>
      <c r="P316" s="11">
        <f>+'82'!O37</f>
        <v>0</v>
      </c>
    </row>
    <row r="317" spans="1:16" x14ac:dyDescent="0.25">
      <c r="A317" s="19" t="str">
        <f t="shared" ca="1" si="4"/>
        <v>82!</v>
      </c>
      <c r="B317" s="11">
        <f>+'82'!A38</f>
        <v>36</v>
      </c>
      <c r="C317" s="11" t="str">
        <f>+'82'!B38</f>
        <v>Palo de sal</v>
      </c>
      <c r="D317" s="11">
        <f>+'82'!C38</f>
        <v>17</v>
      </c>
      <c r="E317" s="11">
        <f>+'82'!D38</f>
        <v>13.230314257</v>
      </c>
      <c r="F317" s="11">
        <f>+'82'!E38</f>
        <v>9.2303142569999999</v>
      </c>
      <c r="G317" s="11" t="str">
        <f>+'82'!F38</f>
        <v>Sano</v>
      </c>
      <c r="H317" s="11">
        <f>+'82'!G38</f>
        <v>0</v>
      </c>
      <c r="I317" s="11" t="str">
        <f>+'82'!H38</f>
        <v>B</v>
      </c>
      <c r="J317" s="11" t="str">
        <f>+'82'!I38</f>
        <v>Chacalte, Chajul, Quiche</v>
      </c>
      <c r="K317" s="24">
        <f>+'82'!J38</f>
        <v>40694</v>
      </c>
      <c r="L317" s="11">
        <f>+'82'!K38</f>
        <v>0</v>
      </c>
      <c r="M317" s="11">
        <f>+'82'!L38</f>
        <v>82</v>
      </c>
      <c r="N317" s="11">
        <f>+'82'!M38</f>
        <v>437529</v>
      </c>
      <c r="O317" s="11">
        <f>+'82'!N38</f>
        <v>1715869</v>
      </c>
      <c r="P317" s="11">
        <f>+'82'!O38</f>
        <v>0</v>
      </c>
    </row>
    <row r="318" spans="1:16" x14ac:dyDescent="0.25">
      <c r="A318" s="19" t="str">
        <f t="shared" ca="1" si="4"/>
        <v>82!</v>
      </c>
      <c r="B318" s="11">
        <f>+'82'!A39</f>
        <v>37</v>
      </c>
      <c r="C318" s="11" t="str">
        <f>+'82'!B39</f>
        <v>Palo colorado</v>
      </c>
      <c r="D318" s="11">
        <f>+'82'!C39</f>
        <v>13.2</v>
      </c>
      <c r="E318" s="11">
        <f>+'82'!D39</f>
        <v>11.453811441199999</v>
      </c>
      <c r="F318" s="11">
        <f>+'82'!E39</f>
        <v>7.4538114411999992</v>
      </c>
      <c r="G318" s="11" t="str">
        <f>+'82'!F39</f>
        <v>Sano</v>
      </c>
      <c r="H318" s="11">
        <f>+'82'!G39</f>
        <v>0</v>
      </c>
      <c r="I318" s="11" t="str">
        <f>+'82'!H39</f>
        <v>B</v>
      </c>
      <c r="J318" s="11" t="str">
        <f>+'82'!I39</f>
        <v>Chacalte, Chajul, Quiche</v>
      </c>
      <c r="K318" s="24">
        <f>+'82'!J39</f>
        <v>40694</v>
      </c>
      <c r="L318" s="11">
        <f>+'82'!K39</f>
        <v>0</v>
      </c>
      <c r="M318" s="11">
        <f>+'82'!L39</f>
        <v>82</v>
      </c>
      <c r="N318" s="11">
        <f>+'82'!M39</f>
        <v>437529</v>
      </c>
      <c r="O318" s="11">
        <f>+'82'!N39</f>
        <v>1715869</v>
      </c>
      <c r="P318" s="11">
        <f>+'82'!O39</f>
        <v>0</v>
      </c>
    </row>
    <row r="319" spans="1:16" x14ac:dyDescent="0.25">
      <c r="A319" s="19" t="str">
        <f t="shared" ca="1" si="4"/>
        <v>82!</v>
      </c>
      <c r="B319" s="11">
        <f>+'82'!A40</f>
        <v>38</v>
      </c>
      <c r="C319" s="11" t="str">
        <f>+'82'!B40</f>
        <v>Palo colorado</v>
      </c>
      <c r="D319" s="11">
        <f>+'82'!C40</f>
        <v>10.4</v>
      </c>
      <c r="E319" s="11">
        <f>+'82'!D40</f>
        <v>10.113758900800001</v>
      </c>
      <c r="F319" s="11">
        <f>+'82'!E40</f>
        <v>6.1137589008000006</v>
      </c>
      <c r="G319" s="11" t="str">
        <f>+'82'!F40</f>
        <v>Sano</v>
      </c>
      <c r="H319" s="11">
        <f>+'82'!G40</f>
        <v>0</v>
      </c>
      <c r="I319" s="11" t="str">
        <f>+'82'!H40</f>
        <v>B</v>
      </c>
      <c r="J319" s="11" t="str">
        <f>+'82'!I40</f>
        <v>Chacalte, Chajul, Quiche</v>
      </c>
      <c r="K319" s="24">
        <f>+'82'!J40</f>
        <v>40694</v>
      </c>
      <c r="L319" s="11">
        <f>+'82'!K40</f>
        <v>0</v>
      </c>
      <c r="M319" s="11">
        <f>+'82'!L40</f>
        <v>82</v>
      </c>
      <c r="N319" s="11">
        <f>+'82'!M40</f>
        <v>437529</v>
      </c>
      <c r="O319" s="11">
        <f>+'82'!N40</f>
        <v>1715869</v>
      </c>
      <c r="P319" s="11">
        <f>+'82'!O40</f>
        <v>0</v>
      </c>
    </row>
    <row r="320" spans="1:16" x14ac:dyDescent="0.25">
      <c r="A320" s="19" t="str">
        <f t="shared" ca="1" si="4"/>
        <v>82!</v>
      </c>
      <c r="B320" s="11">
        <f>+'82'!A41</f>
        <v>39</v>
      </c>
      <c r="C320" s="11" t="str">
        <f>+'82'!B41</f>
        <v>Palo colorado</v>
      </c>
      <c r="D320" s="11">
        <f>+'82'!C41</f>
        <v>12</v>
      </c>
      <c r="E320" s="11">
        <f>+'82'!D41</f>
        <v>10.882729232000001</v>
      </c>
      <c r="F320" s="11">
        <f>+'82'!E41</f>
        <v>6.8827292320000009</v>
      </c>
      <c r="G320" s="11" t="str">
        <f>+'82'!F41</f>
        <v>Sano</v>
      </c>
      <c r="H320" s="11">
        <f>+'82'!G41</f>
        <v>0</v>
      </c>
      <c r="I320" s="11" t="str">
        <f>+'82'!H41</f>
        <v>B</v>
      </c>
      <c r="J320" s="11" t="str">
        <f>+'82'!I41</f>
        <v>Chacalte, Chajul, Quiche</v>
      </c>
      <c r="K320" s="24">
        <f>+'82'!J41</f>
        <v>40694</v>
      </c>
      <c r="L320" s="11">
        <f>+'82'!K41</f>
        <v>0</v>
      </c>
      <c r="M320" s="11">
        <f>+'82'!L41</f>
        <v>82</v>
      </c>
      <c r="N320" s="11">
        <f>+'82'!M41</f>
        <v>437529</v>
      </c>
      <c r="O320" s="11">
        <f>+'82'!N41</f>
        <v>1715869</v>
      </c>
      <c r="P320" s="11">
        <f>+'82'!O41</f>
        <v>0</v>
      </c>
    </row>
    <row r="321" spans="1:16" x14ac:dyDescent="0.25">
      <c r="A321" s="19" t="str">
        <f t="shared" ca="1" si="4"/>
        <v>82!</v>
      </c>
      <c r="B321" s="11">
        <f>+'82'!A42</f>
        <v>40</v>
      </c>
      <c r="C321" s="11" t="str">
        <f>+'82'!B42</f>
        <v>Palo colorado</v>
      </c>
      <c r="D321" s="11">
        <f>+'82'!C42</f>
        <v>12.6</v>
      </c>
      <c r="E321" s="11">
        <f>+'82'!D42</f>
        <v>11.168875215799998</v>
      </c>
      <c r="F321" s="11">
        <f>+'82'!E42</f>
        <v>7.1688752157999982</v>
      </c>
      <c r="G321" s="11" t="str">
        <f>+'82'!F42</f>
        <v>Sano</v>
      </c>
      <c r="H321" s="11">
        <f>+'82'!G42</f>
        <v>0</v>
      </c>
      <c r="I321" s="11" t="str">
        <f>+'82'!H42</f>
        <v>B</v>
      </c>
      <c r="J321" s="11" t="str">
        <f>+'82'!I42</f>
        <v>Chacalte, Chajul, Quiche</v>
      </c>
      <c r="K321" s="24">
        <f>+'82'!J42</f>
        <v>40694</v>
      </c>
      <c r="L321" s="11">
        <f>+'82'!K42</f>
        <v>0</v>
      </c>
      <c r="M321" s="11">
        <f>+'82'!L42</f>
        <v>82</v>
      </c>
      <c r="N321" s="11">
        <f>+'82'!M42</f>
        <v>437529</v>
      </c>
      <c r="O321" s="11">
        <f>+'82'!N42</f>
        <v>1715869</v>
      </c>
      <c r="P321" s="11">
        <f>+'82'!O42</f>
        <v>0</v>
      </c>
    </row>
    <row r="322" spans="1:16" x14ac:dyDescent="0.25">
      <c r="A322" s="19" t="str">
        <f t="shared" ref="A322:A385" ca="1" si="5">SUBSTITUTE(MID(_xlfn.FORMULATEXT(D322),4,4),"'","")</f>
        <v>82!</v>
      </c>
      <c r="B322" s="11">
        <f>+'82'!A43</f>
        <v>41</v>
      </c>
      <c r="C322" s="11" t="str">
        <f>+'82'!B43</f>
        <v>Palo colorado</v>
      </c>
      <c r="D322" s="11">
        <f>+'82'!C43</f>
        <v>11.5</v>
      </c>
      <c r="E322" s="11">
        <f>+'82'!D43</f>
        <v>10.6433501245</v>
      </c>
      <c r="F322" s="11">
        <f>+'82'!E43</f>
        <v>6.6433501244999995</v>
      </c>
      <c r="G322" s="11" t="str">
        <f>+'82'!F43</f>
        <v>Sano</v>
      </c>
      <c r="H322" s="11">
        <f>+'82'!G43</f>
        <v>0</v>
      </c>
      <c r="I322" s="11" t="str">
        <f>+'82'!H43</f>
        <v>B</v>
      </c>
      <c r="J322" s="11" t="str">
        <f>+'82'!I43</f>
        <v>Chacalte, Chajul, Quiche</v>
      </c>
      <c r="K322" s="24">
        <f>+'82'!J43</f>
        <v>40694</v>
      </c>
      <c r="L322" s="11">
        <f>+'82'!K43</f>
        <v>0</v>
      </c>
      <c r="M322" s="11">
        <f>+'82'!L43</f>
        <v>82</v>
      </c>
      <c r="N322" s="11">
        <f>+'82'!M43</f>
        <v>437529</v>
      </c>
      <c r="O322" s="11">
        <f>+'82'!N43</f>
        <v>1715869</v>
      </c>
      <c r="P322" s="11">
        <f>+'82'!O43</f>
        <v>0</v>
      </c>
    </row>
    <row r="323" spans="1:16" x14ac:dyDescent="0.25">
      <c r="A323" s="19" t="str">
        <f t="shared" ca="1" si="5"/>
        <v>82!</v>
      </c>
      <c r="B323" s="11">
        <f>+'82'!A44</f>
        <v>42</v>
      </c>
      <c r="C323" s="11" t="str">
        <f>+'82'!B44</f>
        <v>Palo colorado</v>
      </c>
      <c r="D323" s="11">
        <f>+'82'!C44</f>
        <v>13</v>
      </c>
      <c r="E323" s="11">
        <f>+'82'!D44</f>
        <v>11.358967117000001</v>
      </c>
      <c r="F323" s="11">
        <f>+'82'!E44</f>
        <v>7.3589671170000006</v>
      </c>
      <c r="G323" s="11" t="str">
        <f>+'82'!F44</f>
        <v>Sano</v>
      </c>
      <c r="H323" s="11">
        <f>+'82'!G44</f>
        <v>0</v>
      </c>
      <c r="I323" s="11" t="str">
        <f>+'82'!H44</f>
        <v>B</v>
      </c>
      <c r="J323" s="11" t="str">
        <f>+'82'!I44</f>
        <v>Chacalte, Chajul, Quiche</v>
      </c>
      <c r="K323" s="24">
        <f>+'82'!J44</f>
        <v>40694</v>
      </c>
      <c r="L323" s="11">
        <f>+'82'!K44</f>
        <v>0</v>
      </c>
      <c r="M323" s="11">
        <f>+'82'!L44</f>
        <v>82</v>
      </c>
      <c r="N323" s="11">
        <f>+'82'!M44</f>
        <v>437529</v>
      </c>
      <c r="O323" s="11">
        <f>+'82'!N44</f>
        <v>1715869</v>
      </c>
      <c r="P323" s="11">
        <f>+'82'!O44</f>
        <v>0</v>
      </c>
    </row>
    <row r="324" spans="1:16" x14ac:dyDescent="0.25">
      <c r="A324" s="19" t="str">
        <f t="shared" ca="1" si="5"/>
        <v>82!</v>
      </c>
      <c r="B324" s="11">
        <f>+'82'!A45</f>
        <v>43</v>
      </c>
      <c r="C324" s="11" t="str">
        <f>+'82'!B45</f>
        <v>Palo colorado</v>
      </c>
      <c r="D324" s="11">
        <f>+'82'!C45</f>
        <v>13.2</v>
      </c>
      <c r="E324" s="11">
        <f>+'82'!D45</f>
        <v>11.453811441199999</v>
      </c>
      <c r="F324" s="11">
        <f>+'82'!E45</f>
        <v>7.4538114411999992</v>
      </c>
      <c r="G324" s="11" t="str">
        <f>+'82'!F45</f>
        <v>Sano</v>
      </c>
      <c r="H324" s="11">
        <f>+'82'!G45</f>
        <v>0</v>
      </c>
      <c r="I324" s="11" t="str">
        <f>+'82'!H45</f>
        <v>B</v>
      </c>
      <c r="J324" s="11" t="str">
        <f>+'82'!I45</f>
        <v>Chacalte, Chajul, Quiche</v>
      </c>
      <c r="K324" s="24">
        <f>+'82'!J45</f>
        <v>40694</v>
      </c>
      <c r="L324" s="11">
        <f>+'82'!K45</f>
        <v>0</v>
      </c>
      <c r="M324" s="11">
        <f>+'82'!L45</f>
        <v>82</v>
      </c>
      <c r="N324" s="11">
        <f>+'82'!M45</f>
        <v>437529</v>
      </c>
      <c r="O324" s="11">
        <f>+'82'!N45</f>
        <v>1715869</v>
      </c>
      <c r="P324" s="11">
        <f>+'82'!O45</f>
        <v>0</v>
      </c>
    </row>
    <row r="325" spans="1:16" x14ac:dyDescent="0.25">
      <c r="A325" s="19" t="str">
        <f t="shared" ca="1" si="5"/>
        <v>82!</v>
      </c>
      <c r="B325" s="11">
        <f>+'82'!A46</f>
        <v>44</v>
      </c>
      <c r="C325" s="11" t="str">
        <f>+'82'!B46</f>
        <v>Otras sp.</v>
      </c>
      <c r="D325" s="11">
        <f>+'82'!C46</f>
        <v>13</v>
      </c>
      <c r="E325" s="11">
        <f>+'82'!D46</f>
        <v>11.358967117000001</v>
      </c>
      <c r="F325" s="11">
        <f>+'82'!E46</f>
        <v>7.3589671170000006</v>
      </c>
      <c r="G325" s="11" t="str">
        <f>+'82'!F46</f>
        <v>Sano</v>
      </c>
      <c r="H325" s="11">
        <f>+'82'!G46</f>
        <v>0</v>
      </c>
      <c r="I325" s="11" t="str">
        <f>+'82'!H46</f>
        <v>B</v>
      </c>
      <c r="J325" s="11" t="str">
        <f>+'82'!I46</f>
        <v>Chacalte, Chajul, Quiche</v>
      </c>
      <c r="K325" s="24">
        <f>+'82'!J46</f>
        <v>40694</v>
      </c>
      <c r="L325" s="11">
        <f>+'82'!K46</f>
        <v>0</v>
      </c>
      <c r="M325" s="11">
        <f>+'82'!L46</f>
        <v>82</v>
      </c>
      <c r="N325" s="11">
        <f>+'82'!M46</f>
        <v>437529</v>
      </c>
      <c r="O325" s="11">
        <f>+'82'!N46</f>
        <v>1715869</v>
      </c>
      <c r="P325" s="11">
        <f>+'82'!O46</f>
        <v>0</v>
      </c>
    </row>
    <row r="326" spans="1:16" x14ac:dyDescent="0.25">
      <c r="A326" s="19" t="str">
        <f t="shared" ca="1" si="5"/>
        <v>83!</v>
      </c>
      <c r="B326" s="11">
        <f>+'83'!A3</f>
        <v>1</v>
      </c>
      <c r="C326" s="11" t="str">
        <f>+'83'!B3</f>
        <v>Otras sp.</v>
      </c>
      <c r="D326" s="11">
        <f>+'83'!C3</f>
        <v>16.8</v>
      </c>
      <c r="E326" s="11">
        <f>+'83'!D3</f>
        <v>13.138023867200001</v>
      </c>
      <c r="F326" s="11">
        <f>+'83'!E3</f>
        <v>9.1380238672000011</v>
      </c>
      <c r="G326" s="11" t="str">
        <f>+'83'!F3</f>
        <v>Sano</v>
      </c>
      <c r="H326" s="11">
        <f>+'83'!G3</f>
        <v>0</v>
      </c>
      <c r="I326" s="11" t="str">
        <f>+'83'!H3</f>
        <v>B</v>
      </c>
      <c r="J326" s="11" t="str">
        <f>+'83'!I3</f>
        <v>Chacalte, Chajul, Quiche</v>
      </c>
      <c r="K326" s="24">
        <f>+'83'!J3</f>
        <v>40694</v>
      </c>
      <c r="L326" s="11">
        <f>+'83'!K3</f>
        <v>0</v>
      </c>
      <c r="M326" s="11">
        <f>+'83'!L3</f>
        <v>83</v>
      </c>
      <c r="N326" s="11">
        <f>+'83'!M3</f>
        <v>437299</v>
      </c>
      <c r="O326" s="11">
        <f>+'83'!N3</f>
        <v>1716609</v>
      </c>
      <c r="P326" s="11">
        <f>+'83'!O3</f>
        <v>0</v>
      </c>
    </row>
    <row r="327" spans="1:16" x14ac:dyDescent="0.25">
      <c r="A327" s="19" t="str">
        <f t="shared" ca="1" si="5"/>
        <v>83!</v>
      </c>
      <c r="B327" s="11">
        <f>+'83'!A4</f>
        <v>2</v>
      </c>
      <c r="C327" s="11" t="str">
        <f>+'83'!B4</f>
        <v>Otras sp.</v>
      </c>
      <c r="D327" s="11">
        <f>+'83'!C4</f>
        <v>13</v>
      </c>
      <c r="E327" s="11">
        <f>+'83'!D4</f>
        <v>11.358967117000001</v>
      </c>
      <c r="F327" s="11">
        <f>+'83'!E4</f>
        <v>7.3589671170000006</v>
      </c>
      <c r="G327" s="11" t="str">
        <f>+'83'!F4</f>
        <v>Sano</v>
      </c>
      <c r="H327" s="11">
        <f>+'83'!G4</f>
        <v>0</v>
      </c>
      <c r="I327" s="11" t="str">
        <f>+'83'!H4</f>
        <v>B</v>
      </c>
      <c r="J327" s="11" t="str">
        <f>+'83'!I4</f>
        <v>Chacalte, Chajul, Quiche</v>
      </c>
      <c r="K327" s="24">
        <f>+'83'!J4</f>
        <v>40694</v>
      </c>
      <c r="L327" s="11">
        <f>+'83'!K4</f>
        <v>0</v>
      </c>
      <c r="M327" s="11">
        <f>+'83'!L4</f>
        <v>83</v>
      </c>
      <c r="N327" s="11">
        <f>+'83'!M4</f>
        <v>437299</v>
      </c>
      <c r="O327" s="11">
        <f>+'83'!N4</f>
        <v>1716609</v>
      </c>
      <c r="P327" s="11">
        <f>+'83'!O4</f>
        <v>0</v>
      </c>
    </row>
    <row r="328" spans="1:16" x14ac:dyDescent="0.25">
      <c r="A328" s="19" t="str">
        <f t="shared" ca="1" si="5"/>
        <v>83!</v>
      </c>
      <c r="B328" s="11">
        <f>+'83'!A5</f>
        <v>3</v>
      </c>
      <c r="C328" s="11" t="str">
        <f>+'83'!B5</f>
        <v>Quercus sp.</v>
      </c>
      <c r="D328" s="11">
        <f>+'83'!C5</f>
        <v>43</v>
      </c>
      <c r="E328" s="11">
        <f>+'83'!D5</f>
        <v>24.083499067000002</v>
      </c>
      <c r="F328" s="11">
        <f>+'83'!E5</f>
        <v>20.083499067000002</v>
      </c>
      <c r="G328" s="11" t="str">
        <f>+'83'!F5</f>
        <v>Sano</v>
      </c>
      <c r="H328" s="11">
        <f>+'83'!G5</f>
        <v>0</v>
      </c>
      <c r="I328" s="11" t="str">
        <f>+'83'!H5</f>
        <v>B</v>
      </c>
      <c r="J328" s="11" t="str">
        <f>+'83'!I5</f>
        <v>Chacalte, Chajul, Quiche</v>
      </c>
      <c r="K328" s="24">
        <f>+'83'!J5</f>
        <v>40694</v>
      </c>
      <c r="L328" s="11">
        <f>+'83'!K5</f>
        <v>0</v>
      </c>
      <c r="M328" s="11">
        <f>+'83'!L5</f>
        <v>83</v>
      </c>
      <c r="N328" s="11">
        <f>+'83'!M5</f>
        <v>437299</v>
      </c>
      <c r="O328" s="11">
        <f>+'83'!N5</f>
        <v>1716609</v>
      </c>
      <c r="P328" s="11">
        <f>+'83'!O5</f>
        <v>0</v>
      </c>
    </row>
    <row r="329" spans="1:16" x14ac:dyDescent="0.25">
      <c r="A329" s="19" t="str">
        <f t="shared" ca="1" si="5"/>
        <v>83!</v>
      </c>
      <c r="B329" s="11">
        <f>+'83'!A6</f>
        <v>4</v>
      </c>
      <c r="C329" s="11" t="str">
        <f>+'83'!B6</f>
        <v>Otras sp.</v>
      </c>
      <c r="D329" s="11">
        <f>+'83'!C6</f>
        <v>15</v>
      </c>
      <c r="E329" s="11">
        <f>+'83'!D6</f>
        <v>12.301361567000001</v>
      </c>
      <c r="F329" s="11">
        <f>+'83'!E6</f>
        <v>8.3013615670000007</v>
      </c>
      <c r="G329" s="11" t="str">
        <f>+'83'!F6</f>
        <v>Sano</v>
      </c>
      <c r="H329" s="11">
        <f>+'83'!G6</f>
        <v>0</v>
      </c>
      <c r="I329" s="11" t="str">
        <f>+'83'!H6</f>
        <v>B</v>
      </c>
      <c r="J329" s="11" t="str">
        <f>+'83'!I6</f>
        <v>Chacalte, Chajul, Quiche</v>
      </c>
      <c r="K329" s="24">
        <f>+'83'!J6</f>
        <v>40694</v>
      </c>
      <c r="L329" s="11">
        <f>+'83'!K6</f>
        <v>0</v>
      </c>
      <c r="M329" s="11">
        <f>+'83'!L6</f>
        <v>83</v>
      </c>
      <c r="N329" s="11">
        <f>+'83'!M6</f>
        <v>437299</v>
      </c>
      <c r="O329" s="11">
        <f>+'83'!N6</f>
        <v>1716609</v>
      </c>
      <c r="P329" s="11">
        <f>+'83'!O6</f>
        <v>0</v>
      </c>
    </row>
    <row r="330" spans="1:16" x14ac:dyDescent="0.25">
      <c r="A330" s="19" t="str">
        <f t="shared" ca="1" si="5"/>
        <v>83!</v>
      </c>
      <c r="B330" s="11">
        <f>+'83'!A7</f>
        <v>5</v>
      </c>
      <c r="C330" s="11" t="str">
        <f>+'83'!B7</f>
        <v>Otras sp.</v>
      </c>
      <c r="D330" s="11">
        <f>+'83'!C7</f>
        <v>16.8</v>
      </c>
      <c r="E330" s="11">
        <f>+'83'!D7</f>
        <v>13.138023867200001</v>
      </c>
      <c r="F330" s="11">
        <f>+'83'!E7</f>
        <v>9.1380238672000011</v>
      </c>
      <c r="G330" s="11" t="str">
        <f>+'83'!F7</f>
        <v>Sano</v>
      </c>
      <c r="H330" s="11">
        <f>+'83'!G7</f>
        <v>0</v>
      </c>
      <c r="I330" s="11" t="str">
        <f>+'83'!H7</f>
        <v>B</v>
      </c>
      <c r="J330" s="11" t="str">
        <f>+'83'!I7</f>
        <v>Chacalte, Chajul, Quiche</v>
      </c>
      <c r="K330" s="24">
        <f>+'83'!J7</f>
        <v>40694</v>
      </c>
      <c r="L330" s="11">
        <f>+'83'!K7</f>
        <v>0</v>
      </c>
      <c r="M330" s="11">
        <f>+'83'!L7</f>
        <v>83</v>
      </c>
      <c r="N330" s="11">
        <f>+'83'!M7</f>
        <v>437299</v>
      </c>
      <c r="O330" s="11">
        <f>+'83'!N7</f>
        <v>1716609</v>
      </c>
      <c r="P330" s="11">
        <f>+'83'!O7</f>
        <v>0</v>
      </c>
    </row>
    <row r="331" spans="1:16" x14ac:dyDescent="0.25">
      <c r="A331" s="19" t="str">
        <f t="shared" ca="1" si="5"/>
        <v>83!</v>
      </c>
      <c r="B331" s="11">
        <f>+'83'!A8</f>
        <v>6</v>
      </c>
      <c r="C331" s="11" t="str">
        <f>+'83'!B8</f>
        <v>Otras sp.</v>
      </c>
      <c r="D331" s="11">
        <f>+'83'!C8</f>
        <v>13</v>
      </c>
      <c r="E331" s="11">
        <f>+'83'!D8</f>
        <v>11.358967117000001</v>
      </c>
      <c r="F331" s="11">
        <f>+'83'!E8</f>
        <v>7.3589671170000006</v>
      </c>
      <c r="G331" s="11" t="str">
        <f>+'83'!F8</f>
        <v>Sano</v>
      </c>
      <c r="H331" s="11">
        <f>+'83'!G8</f>
        <v>0</v>
      </c>
      <c r="I331" s="11" t="str">
        <f>+'83'!H8</f>
        <v>B</v>
      </c>
      <c r="J331" s="11" t="str">
        <f>+'83'!I8</f>
        <v>Chacalte, Chajul, Quiche</v>
      </c>
      <c r="K331" s="24">
        <f>+'83'!J8</f>
        <v>40694</v>
      </c>
      <c r="L331" s="11">
        <f>+'83'!K8</f>
        <v>0</v>
      </c>
      <c r="M331" s="11">
        <f>+'83'!L8</f>
        <v>83</v>
      </c>
      <c r="N331" s="11">
        <f>+'83'!M8</f>
        <v>437299</v>
      </c>
      <c r="O331" s="11">
        <f>+'83'!N8</f>
        <v>1716609</v>
      </c>
      <c r="P331" s="11">
        <f>+'83'!O8</f>
        <v>0</v>
      </c>
    </row>
    <row r="332" spans="1:16" x14ac:dyDescent="0.25">
      <c r="A332" s="19" t="str">
        <f t="shared" ca="1" si="5"/>
        <v>83!</v>
      </c>
      <c r="B332" s="11">
        <f>+'83'!A9</f>
        <v>7</v>
      </c>
      <c r="C332" s="11" t="str">
        <f>+'83'!B9</f>
        <v>Otras sp.</v>
      </c>
      <c r="D332" s="11">
        <f>+'83'!C9</f>
        <v>11.8</v>
      </c>
      <c r="E332" s="11">
        <f>+'83'!D9</f>
        <v>10.787078402200001</v>
      </c>
      <c r="F332" s="11">
        <f>+'83'!E9</f>
        <v>6.7870784022000006</v>
      </c>
      <c r="G332" s="11" t="str">
        <f>+'83'!F9</f>
        <v>Sano</v>
      </c>
      <c r="H332" s="11">
        <f>+'83'!G9</f>
        <v>0</v>
      </c>
      <c r="I332" s="11" t="str">
        <f>+'83'!H9</f>
        <v>B</v>
      </c>
      <c r="J332" s="11" t="str">
        <f>+'83'!I9</f>
        <v>Chacalte, Chajul, Quiche</v>
      </c>
      <c r="K332" s="24">
        <f>+'83'!J9</f>
        <v>40694</v>
      </c>
      <c r="L332" s="11">
        <f>+'83'!K9</f>
        <v>0</v>
      </c>
      <c r="M332" s="11">
        <f>+'83'!L9</f>
        <v>83</v>
      </c>
      <c r="N332" s="11">
        <f>+'83'!M9</f>
        <v>437299</v>
      </c>
      <c r="O332" s="11">
        <f>+'83'!N9</f>
        <v>1716609</v>
      </c>
      <c r="P332" s="11">
        <f>+'83'!O9</f>
        <v>0</v>
      </c>
    </row>
    <row r="333" spans="1:16" x14ac:dyDescent="0.25">
      <c r="A333" s="19" t="str">
        <f t="shared" ca="1" si="5"/>
        <v>83!</v>
      </c>
      <c r="B333" s="11">
        <f>+'83'!A10</f>
        <v>8</v>
      </c>
      <c r="C333" s="11" t="str">
        <f>+'83'!B10</f>
        <v>Otras sp.</v>
      </c>
      <c r="D333" s="11">
        <f>+'83'!C10</f>
        <v>29.5</v>
      </c>
      <c r="E333" s="11">
        <f>+'83'!D10</f>
        <v>18.731728694500003</v>
      </c>
      <c r="F333" s="11">
        <f>+'83'!E10</f>
        <v>14.731728694500003</v>
      </c>
      <c r="G333" s="11" t="str">
        <f>+'83'!F10</f>
        <v>Sano</v>
      </c>
      <c r="H333" s="11">
        <f>+'83'!G10</f>
        <v>0</v>
      </c>
      <c r="I333" s="11" t="str">
        <f>+'83'!H10</f>
        <v>B</v>
      </c>
      <c r="J333" s="11" t="str">
        <f>+'83'!I10</f>
        <v>Chacalte, Chajul, Quiche</v>
      </c>
      <c r="K333" s="24">
        <f>+'83'!J10</f>
        <v>40694</v>
      </c>
      <c r="L333" s="11">
        <f>+'83'!K10</f>
        <v>0</v>
      </c>
      <c r="M333" s="11">
        <f>+'83'!L10</f>
        <v>83</v>
      </c>
      <c r="N333" s="11">
        <f>+'83'!M10</f>
        <v>437299</v>
      </c>
      <c r="O333" s="11">
        <f>+'83'!N10</f>
        <v>1716609</v>
      </c>
      <c r="P333" s="11">
        <f>+'83'!O10</f>
        <v>0</v>
      </c>
    </row>
    <row r="334" spans="1:16" x14ac:dyDescent="0.25">
      <c r="A334" s="19" t="str">
        <f t="shared" ca="1" si="5"/>
        <v>83!</v>
      </c>
      <c r="B334" s="11">
        <f>+'83'!A11</f>
        <v>9</v>
      </c>
      <c r="C334" s="11" t="str">
        <f>+'83'!B11</f>
        <v>Palo colorado</v>
      </c>
      <c r="D334" s="11">
        <f>+'83'!C11</f>
        <v>21.8</v>
      </c>
      <c r="E334" s="11">
        <f>+'83'!D11</f>
        <v>15.404958332200001</v>
      </c>
      <c r="F334" s="11">
        <f>+'83'!E11</f>
        <v>11.404958332200001</v>
      </c>
      <c r="G334" s="11" t="str">
        <f>+'83'!F11</f>
        <v>Sano</v>
      </c>
      <c r="H334" s="11">
        <f>+'83'!G11</f>
        <v>0</v>
      </c>
      <c r="I334" s="11" t="str">
        <f>+'83'!H11</f>
        <v>B</v>
      </c>
      <c r="J334" s="11" t="str">
        <f>+'83'!I11</f>
        <v>Chacalte, Chajul, Quiche</v>
      </c>
      <c r="K334" s="24">
        <f>+'83'!J11</f>
        <v>40694</v>
      </c>
      <c r="L334" s="11">
        <f>+'83'!K11</f>
        <v>0</v>
      </c>
      <c r="M334" s="11">
        <f>+'83'!L11</f>
        <v>83</v>
      </c>
      <c r="N334" s="11">
        <f>+'83'!M11</f>
        <v>437299</v>
      </c>
      <c r="O334" s="11">
        <f>+'83'!N11</f>
        <v>1716609</v>
      </c>
      <c r="P334" s="11">
        <f>+'83'!O11</f>
        <v>0</v>
      </c>
    </row>
    <row r="335" spans="1:16" x14ac:dyDescent="0.25">
      <c r="A335" s="19" t="str">
        <f t="shared" ca="1" si="5"/>
        <v>83!</v>
      </c>
      <c r="B335" s="11">
        <f>+'83'!A12</f>
        <v>10</v>
      </c>
      <c r="C335" s="11" t="str">
        <f>+'83'!B12</f>
        <v>Aguacatillo</v>
      </c>
      <c r="D335" s="11">
        <f>+'83'!C12</f>
        <v>14</v>
      </c>
      <c r="E335" s="11">
        <f>+'83'!D12</f>
        <v>11.831844562000001</v>
      </c>
      <c r="F335" s="11">
        <f>+'83'!E12</f>
        <v>7.8318445620000006</v>
      </c>
      <c r="G335" s="11" t="str">
        <f>+'83'!F12</f>
        <v>Sano</v>
      </c>
      <c r="H335" s="11">
        <f>+'83'!G12</f>
        <v>0</v>
      </c>
      <c r="I335" s="11" t="str">
        <f>+'83'!H12</f>
        <v>B</v>
      </c>
      <c r="J335" s="11" t="str">
        <f>+'83'!I12</f>
        <v>Chacalte, Chajul, Quiche</v>
      </c>
      <c r="K335" s="24">
        <f>+'83'!J12</f>
        <v>40694</v>
      </c>
      <c r="L335" s="11">
        <f>+'83'!K12</f>
        <v>0</v>
      </c>
      <c r="M335" s="11">
        <f>+'83'!L12</f>
        <v>83</v>
      </c>
      <c r="N335" s="11">
        <f>+'83'!M12</f>
        <v>437299</v>
      </c>
      <c r="O335" s="11">
        <f>+'83'!N12</f>
        <v>1716609</v>
      </c>
      <c r="P335" s="11">
        <f>+'83'!O12</f>
        <v>0</v>
      </c>
    </row>
    <row r="336" spans="1:16" x14ac:dyDescent="0.25">
      <c r="A336" s="19" t="str">
        <f t="shared" ca="1" si="5"/>
        <v>83!</v>
      </c>
      <c r="B336" s="11">
        <f>+'83'!A13</f>
        <v>11</v>
      </c>
      <c r="C336" s="11" t="str">
        <f>+'83'!B13</f>
        <v>Aguacatillo</v>
      </c>
      <c r="D336" s="11">
        <f>+'83'!C13</f>
        <v>11.9</v>
      </c>
      <c r="E336" s="11">
        <f>+'83'!D13</f>
        <v>10.834920619300002</v>
      </c>
      <c r="F336" s="11">
        <f>+'83'!E13</f>
        <v>6.8349206193000018</v>
      </c>
      <c r="G336" s="11" t="str">
        <f>+'83'!F13</f>
        <v>Sano</v>
      </c>
      <c r="H336" s="11">
        <f>+'83'!G13</f>
        <v>0</v>
      </c>
      <c r="I336" s="11" t="str">
        <f>+'83'!H13</f>
        <v>B</v>
      </c>
      <c r="J336" s="11" t="str">
        <f>+'83'!I13</f>
        <v>Chacalte, Chajul, Quiche</v>
      </c>
      <c r="K336" s="24">
        <f>+'83'!J13</f>
        <v>40694</v>
      </c>
      <c r="L336" s="11">
        <f>+'83'!K13</f>
        <v>0</v>
      </c>
      <c r="M336" s="11">
        <f>+'83'!L13</f>
        <v>83</v>
      </c>
      <c r="N336" s="11">
        <f>+'83'!M13</f>
        <v>437299</v>
      </c>
      <c r="O336" s="11">
        <f>+'83'!N13</f>
        <v>1716609</v>
      </c>
      <c r="P336" s="11">
        <f>+'83'!O13</f>
        <v>0</v>
      </c>
    </row>
    <row r="337" spans="1:16" x14ac:dyDescent="0.25">
      <c r="A337" s="19" t="str">
        <f t="shared" ca="1" si="5"/>
        <v>83!</v>
      </c>
      <c r="B337" s="11">
        <f>+'83'!A14</f>
        <v>12</v>
      </c>
      <c r="C337" s="11" t="str">
        <f>+'83'!B14</f>
        <v>Otras sp.</v>
      </c>
      <c r="D337" s="11">
        <f>+'83'!C14</f>
        <v>16</v>
      </c>
      <c r="E337" s="11">
        <f>+'83'!D14</f>
        <v>12.767518131999999</v>
      </c>
      <c r="F337" s="11">
        <f>+'83'!E14</f>
        <v>8.7675181319999993</v>
      </c>
      <c r="G337" s="11" t="str">
        <f>+'83'!F14</f>
        <v>Sano</v>
      </c>
      <c r="H337" s="11">
        <f>+'83'!G14</f>
        <v>0</v>
      </c>
      <c r="I337" s="11" t="str">
        <f>+'83'!H14</f>
        <v>B</v>
      </c>
      <c r="J337" s="11" t="str">
        <f>+'83'!I14</f>
        <v>Chacalte, Chajul, Quiche</v>
      </c>
      <c r="K337" s="24">
        <f>+'83'!J14</f>
        <v>40694</v>
      </c>
      <c r="L337" s="11">
        <f>+'83'!K14</f>
        <v>0</v>
      </c>
      <c r="M337" s="11">
        <f>+'83'!L14</f>
        <v>83</v>
      </c>
      <c r="N337" s="11">
        <f>+'83'!M14</f>
        <v>437299</v>
      </c>
      <c r="O337" s="11">
        <f>+'83'!N14</f>
        <v>1716609</v>
      </c>
      <c r="P337" s="11">
        <f>+'83'!O14</f>
        <v>0</v>
      </c>
    </row>
    <row r="338" spans="1:16" x14ac:dyDescent="0.25">
      <c r="A338" s="19" t="str">
        <f t="shared" ca="1" si="5"/>
        <v>83!</v>
      </c>
      <c r="B338" s="11">
        <f>+'83'!A15</f>
        <v>13</v>
      </c>
      <c r="C338" s="11" t="str">
        <f>+'83'!B15</f>
        <v>Otras sp.</v>
      </c>
      <c r="D338" s="11">
        <f>+'83'!C15</f>
        <v>50</v>
      </c>
      <c r="E338" s="11">
        <f>+'83'!D15</f>
        <v>26.617379542000002</v>
      </c>
      <c r="F338" s="11">
        <f>+'83'!E15</f>
        <v>22.617379542000002</v>
      </c>
      <c r="G338" s="11" t="str">
        <f>+'83'!F15</f>
        <v>Sano</v>
      </c>
      <c r="H338" s="11">
        <f>+'83'!G15</f>
        <v>0</v>
      </c>
      <c r="I338" s="11" t="str">
        <f>+'83'!H15</f>
        <v>B</v>
      </c>
      <c r="J338" s="11" t="str">
        <f>+'83'!I15</f>
        <v>Chacalte, Chajul, Quiche</v>
      </c>
      <c r="K338" s="24">
        <f>+'83'!J15</f>
        <v>40694</v>
      </c>
      <c r="L338" s="11">
        <f>+'83'!K15</f>
        <v>0</v>
      </c>
      <c r="M338" s="11">
        <f>+'83'!L15</f>
        <v>83</v>
      </c>
      <c r="N338" s="11">
        <f>+'83'!M15</f>
        <v>437299</v>
      </c>
      <c r="O338" s="11">
        <f>+'83'!N15</f>
        <v>1716609</v>
      </c>
      <c r="P338" s="11">
        <f>+'83'!O15</f>
        <v>0</v>
      </c>
    </row>
    <row r="339" spans="1:16" x14ac:dyDescent="0.25">
      <c r="A339" s="19" t="str">
        <f t="shared" ca="1" si="5"/>
        <v>83!</v>
      </c>
      <c r="B339" s="11">
        <f>+'83'!A16</f>
        <v>14</v>
      </c>
      <c r="C339" s="11" t="str">
        <f>+'83'!B16</f>
        <v>Otras sp.</v>
      </c>
      <c r="D339" s="11">
        <f>+'83'!C16</f>
        <v>14</v>
      </c>
      <c r="E339" s="11">
        <f>+'83'!D16</f>
        <v>11.831844562000001</v>
      </c>
      <c r="F339" s="11">
        <f>+'83'!E16</f>
        <v>7.8318445620000006</v>
      </c>
      <c r="G339" s="11" t="str">
        <f>+'83'!F16</f>
        <v>Sano</v>
      </c>
      <c r="H339" s="11">
        <f>+'83'!G16</f>
        <v>0</v>
      </c>
      <c r="I339" s="11" t="str">
        <f>+'83'!H16</f>
        <v>B</v>
      </c>
      <c r="J339" s="11" t="str">
        <f>+'83'!I16</f>
        <v>Chacalte, Chajul, Quiche</v>
      </c>
      <c r="K339" s="24">
        <f>+'83'!J16</f>
        <v>40694</v>
      </c>
      <c r="L339" s="11">
        <f>+'83'!K16</f>
        <v>0</v>
      </c>
      <c r="M339" s="11">
        <f>+'83'!L16</f>
        <v>83</v>
      </c>
      <c r="N339" s="11">
        <f>+'83'!M16</f>
        <v>437299</v>
      </c>
      <c r="O339" s="11">
        <f>+'83'!N16</f>
        <v>1716609</v>
      </c>
      <c r="P339" s="11">
        <f>+'83'!O16</f>
        <v>0</v>
      </c>
    </row>
    <row r="340" spans="1:16" x14ac:dyDescent="0.25">
      <c r="A340" s="19" t="str">
        <f t="shared" ca="1" si="5"/>
        <v>83!</v>
      </c>
      <c r="B340" s="11">
        <f>+'83'!A17</f>
        <v>15</v>
      </c>
      <c r="C340" s="11" t="str">
        <f>+'83'!B17</f>
        <v>Otras sp.</v>
      </c>
      <c r="D340" s="11">
        <f>+'83'!C17</f>
        <v>14</v>
      </c>
      <c r="E340" s="11">
        <f>+'83'!D17</f>
        <v>11.831844562000001</v>
      </c>
      <c r="F340" s="11">
        <f>+'83'!E17</f>
        <v>7.8318445620000006</v>
      </c>
      <c r="G340" s="11" t="str">
        <f>+'83'!F17</f>
        <v>Sano</v>
      </c>
      <c r="H340" s="11">
        <f>+'83'!G17</f>
        <v>0</v>
      </c>
      <c r="I340" s="11" t="str">
        <f>+'83'!H17</f>
        <v>B</v>
      </c>
      <c r="J340" s="11" t="str">
        <f>+'83'!I17</f>
        <v>Chacalte, Chajul, Quiche</v>
      </c>
      <c r="K340" s="24">
        <f>+'83'!J17</f>
        <v>40694</v>
      </c>
      <c r="L340" s="11">
        <f>+'83'!K17</f>
        <v>0</v>
      </c>
      <c r="M340" s="11">
        <f>+'83'!L17</f>
        <v>83</v>
      </c>
      <c r="N340" s="11">
        <f>+'83'!M17</f>
        <v>437299</v>
      </c>
      <c r="O340" s="11">
        <f>+'83'!N17</f>
        <v>1716609</v>
      </c>
      <c r="P340" s="11">
        <f>+'83'!O17</f>
        <v>0</v>
      </c>
    </row>
    <row r="341" spans="1:16" x14ac:dyDescent="0.25">
      <c r="A341" s="19" t="str">
        <f t="shared" ca="1" si="5"/>
        <v>83!</v>
      </c>
      <c r="B341" s="11">
        <f>+'83'!A18</f>
        <v>16</v>
      </c>
      <c r="C341" s="11" t="str">
        <f>+'83'!B18</f>
        <v>Otras sp.</v>
      </c>
      <c r="D341" s="11">
        <f>+'83'!C18</f>
        <v>12.2</v>
      </c>
      <c r="E341" s="11">
        <f>+'83'!D18</f>
        <v>10.978245644199999</v>
      </c>
      <c r="F341" s="11">
        <f>+'83'!E18</f>
        <v>6.9782456441999994</v>
      </c>
      <c r="G341" s="11" t="str">
        <f>+'83'!F18</f>
        <v>Sano</v>
      </c>
      <c r="H341" s="11">
        <f>+'83'!G18</f>
        <v>0</v>
      </c>
      <c r="I341" s="11" t="str">
        <f>+'83'!H18</f>
        <v>B</v>
      </c>
      <c r="J341" s="11" t="str">
        <f>+'83'!I18</f>
        <v>Chacalte, Chajul, Quiche</v>
      </c>
      <c r="K341" s="24">
        <f>+'83'!J18</f>
        <v>40694</v>
      </c>
      <c r="L341" s="11">
        <f>+'83'!K18</f>
        <v>0</v>
      </c>
      <c r="M341" s="11">
        <f>+'83'!L18</f>
        <v>83</v>
      </c>
      <c r="N341" s="11">
        <f>+'83'!M18</f>
        <v>437299</v>
      </c>
      <c r="O341" s="11">
        <f>+'83'!N18</f>
        <v>1716609</v>
      </c>
      <c r="P341" s="11">
        <f>+'83'!O18</f>
        <v>0</v>
      </c>
    </row>
    <row r="342" spans="1:16" x14ac:dyDescent="0.25">
      <c r="A342" s="19" t="str">
        <f t="shared" ca="1" si="5"/>
        <v>83!</v>
      </c>
      <c r="B342" s="11">
        <f>+'83'!A19</f>
        <v>17</v>
      </c>
      <c r="C342" s="11" t="str">
        <f>+'83'!B19</f>
        <v>Quercus sp.</v>
      </c>
      <c r="D342" s="11">
        <f>+'83'!C19</f>
        <v>19</v>
      </c>
      <c r="E342" s="11">
        <f>+'83'!D19</f>
        <v>14.145825187</v>
      </c>
      <c r="F342" s="11">
        <f>+'83'!E19</f>
        <v>10.145825187</v>
      </c>
      <c r="G342" s="11" t="str">
        <f>+'83'!F19</f>
        <v>Sano</v>
      </c>
      <c r="H342" s="11">
        <f>+'83'!G19</f>
        <v>0</v>
      </c>
      <c r="I342" s="11" t="str">
        <f>+'83'!H19</f>
        <v>B</v>
      </c>
      <c r="J342" s="11" t="str">
        <f>+'83'!I19</f>
        <v>Chacalte, Chajul, Quiche</v>
      </c>
      <c r="K342" s="24">
        <f>+'83'!J19</f>
        <v>40694</v>
      </c>
      <c r="L342" s="11">
        <f>+'83'!K19</f>
        <v>0</v>
      </c>
      <c r="M342" s="11">
        <f>+'83'!L19</f>
        <v>83</v>
      </c>
      <c r="N342" s="11">
        <f>+'83'!M19</f>
        <v>437299</v>
      </c>
      <c r="O342" s="11">
        <f>+'83'!N19</f>
        <v>1716609</v>
      </c>
      <c r="P342" s="11">
        <f>+'83'!O19</f>
        <v>0</v>
      </c>
    </row>
    <row r="343" spans="1:16" x14ac:dyDescent="0.25">
      <c r="A343" s="19" t="str">
        <f t="shared" ca="1" si="5"/>
        <v>83!</v>
      </c>
      <c r="B343" s="11">
        <f>+'83'!A20</f>
        <v>18</v>
      </c>
      <c r="C343" s="11" t="str">
        <f>+'83'!B20</f>
        <v>Quercus sp.</v>
      </c>
      <c r="D343" s="11">
        <f>+'83'!C20</f>
        <v>23</v>
      </c>
      <c r="E343" s="11">
        <f>+'83'!D20</f>
        <v>15.936521766999999</v>
      </c>
      <c r="F343" s="11">
        <f>+'83'!E20</f>
        <v>11.936521766999999</v>
      </c>
      <c r="G343" s="11" t="str">
        <f>+'83'!F20</f>
        <v>Sano</v>
      </c>
      <c r="H343" s="11">
        <f>+'83'!G20</f>
        <v>0</v>
      </c>
      <c r="I343" s="11" t="str">
        <f>+'83'!H20</f>
        <v>B</v>
      </c>
      <c r="J343" s="11" t="str">
        <f>+'83'!I20</f>
        <v>Chacalte, Chajul, Quiche</v>
      </c>
      <c r="K343" s="24">
        <f>+'83'!J20</f>
        <v>40694</v>
      </c>
      <c r="L343" s="11">
        <f>+'83'!K20</f>
        <v>0</v>
      </c>
      <c r="M343" s="11">
        <f>+'83'!L20</f>
        <v>83</v>
      </c>
      <c r="N343" s="11">
        <f>+'83'!M20</f>
        <v>437299</v>
      </c>
      <c r="O343" s="11">
        <f>+'83'!N20</f>
        <v>1716609</v>
      </c>
      <c r="P343" s="11">
        <f>+'83'!O20</f>
        <v>0</v>
      </c>
    </row>
    <row r="344" spans="1:16" x14ac:dyDescent="0.25">
      <c r="A344" s="19" t="str">
        <f t="shared" ca="1" si="5"/>
        <v>83!</v>
      </c>
      <c r="B344" s="11">
        <f>+'83'!A21</f>
        <v>19</v>
      </c>
      <c r="C344" s="11" t="str">
        <f>+'83'!B21</f>
        <v>Aguacatillo</v>
      </c>
      <c r="D344" s="11">
        <f>+'83'!C21</f>
        <v>20</v>
      </c>
      <c r="E344" s="11">
        <f>+'83'!D21</f>
        <v>14.598539991999999</v>
      </c>
      <c r="F344" s="11">
        <f>+'83'!E21</f>
        <v>10.598539991999999</v>
      </c>
      <c r="G344" s="11" t="str">
        <f>+'83'!F21</f>
        <v>Sano</v>
      </c>
      <c r="H344" s="11">
        <f>+'83'!G21</f>
        <v>0</v>
      </c>
      <c r="I344" s="11" t="str">
        <f>+'83'!H21</f>
        <v>B</v>
      </c>
      <c r="J344" s="11" t="str">
        <f>+'83'!I21</f>
        <v>Chacalte, Chajul, Quiche</v>
      </c>
      <c r="K344" s="24">
        <f>+'83'!J21</f>
        <v>40694</v>
      </c>
      <c r="L344" s="11">
        <f>+'83'!K21</f>
        <v>0</v>
      </c>
      <c r="M344" s="11">
        <f>+'83'!L21</f>
        <v>83</v>
      </c>
      <c r="N344" s="11">
        <f>+'83'!M21</f>
        <v>437299</v>
      </c>
      <c r="O344" s="11">
        <f>+'83'!N21</f>
        <v>1716609</v>
      </c>
      <c r="P344" s="11">
        <f>+'83'!O21</f>
        <v>0</v>
      </c>
    </row>
    <row r="345" spans="1:16" x14ac:dyDescent="0.25">
      <c r="A345" s="19" t="str">
        <f t="shared" ca="1" si="5"/>
        <v>83!</v>
      </c>
      <c r="B345" s="11">
        <f>+'83'!A22</f>
        <v>20</v>
      </c>
      <c r="C345" s="11" t="str">
        <f>+'83'!B22</f>
        <v>Aguacatillo</v>
      </c>
      <c r="D345" s="11">
        <f>+'83'!C22</f>
        <v>24.5</v>
      </c>
      <c r="E345" s="11">
        <f>+'83'!D22</f>
        <v>16.594171169500001</v>
      </c>
      <c r="F345" s="11">
        <f>+'83'!E22</f>
        <v>12.594171169500001</v>
      </c>
      <c r="G345" s="11" t="str">
        <f>+'83'!F22</f>
        <v>Sano</v>
      </c>
      <c r="H345" s="11">
        <f>+'83'!G22</f>
        <v>0</v>
      </c>
      <c r="I345" s="11" t="str">
        <f>+'83'!H22</f>
        <v>B</v>
      </c>
      <c r="J345" s="11" t="str">
        <f>+'83'!I22</f>
        <v>Chacalte, Chajul, Quiche</v>
      </c>
      <c r="K345" s="24">
        <f>+'83'!J22</f>
        <v>40694</v>
      </c>
      <c r="L345" s="11">
        <f>+'83'!K22</f>
        <v>0</v>
      </c>
      <c r="M345" s="11">
        <f>+'83'!L22</f>
        <v>83</v>
      </c>
      <c r="N345" s="11">
        <f>+'83'!M22</f>
        <v>437299</v>
      </c>
      <c r="O345" s="11">
        <f>+'83'!N22</f>
        <v>1716609</v>
      </c>
      <c r="P345" s="11">
        <f>+'83'!O22</f>
        <v>0</v>
      </c>
    </row>
    <row r="346" spans="1:16" x14ac:dyDescent="0.25">
      <c r="A346" s="19" t="str">
        <f t="shared" ca="1" si="5"/>
        <v>83!</v>
      </c>
      <c r="B346" s="11">
        <f>+'83'!A23</f>
        <v>21</v>
      </c>
      <c r="C346" s="11" t="str">
        <f>+'83'!B23</f>
        <v>Aguacatillo</v>
      </c>
      <c r="D346" s="11">
        <f>+'83'!C23</f>
        <v>16.5</v>
      </c>
      <c r="E346" s="11">
        <f>+'83'!D23</f>
        <v>12.999336249500001</v>
      </c>
      <c r="F346" s="11">
        <f>+'83'!E23</f>
        <v>8.9993362495000007</v>
      </c>
      <c r="G346" s="11" t="str">
        <f>+'83'!F23</f>
        <v>Sano</v>
      </c>
      <c r="H346" s="11">
        <f>+'83'!G23</f>
        <v>0</v>
      </c>
      <c r="I346" s="11" t="str">
        <f>+'83'!H23</f>
        <v>B</v>
      </c>
      <c r="J346" s="11" t="str">
        <f>+'83'!I23</f>
        <v>Chacalte, Chajul, Quiche</v>
      </c>
      <c r="K346" s="24">
        <f>+'83'!J23</f>
        <v>40694</v>
      </c>
      <c r="L346" s="11">
        <f>+'83'!K23</f>
        <v>0</v>
      </c>
      <c r="M346" s="11">
        <f>+'83'!L23</f>
        <v>83</v>
      </c>
      <c r="N346" s="11">
        <f>+'83'!M23</f>
        <v>437299</v>
      </c>
      <c r="O346" s="11">
        <f>+'83'!N23</f>
        <v>1716609</v>
      </c>
      <c r="P346" s="11">
        <f>+'83'!O23</f>
        <v>0</v>
      </c>
    </row>
    <row r="347" spans="1:16" x14ac:dyDescent="0.25">
      <c r="A347" s="19" t="str">
        <f t="shared" ca="1" si="5"/>
        <v>87!</v>
      </c>
      <c r="B347" s="11">
        <f>+'87'!A3</f>
        <v>1</v>
      </c>
      <c r="C347" s="11" t="str">
        <f>+'87'!B3</f>
        <v>Cajete</v>
      </c>
      <c r="D347" s="11">
        <f>+'87'!C3</f>
        <v>40.5</v>
      </c>
      <c r="E347" s="11">
        <f>+'87'!D3</f>
        <v>23.138636529500001</v>
      </c>
      <c r="F347" s="11">
        <f>+'87'!E3</f>
        <v>19.138636529500001</v>
      </c>
      <c r="G347" s="11" t="str">
        <f>+'87'!F3</f>
        <v>Sano</v>
      </c>
      <c r="H347" s="11">
        <f>+'87'!G3</f>
        <v>0</v>
      </c>
      <c r="I347" s="11" t="str">
        <f>+'87'!H3</f>
        <v>B</v>
      </c>
      <c r="J347" s="11" t="str">
        <f>+'87'!I3</f>
        <v>Chacalte, Chajul, Quiche</v>
      </c>
      <c r="K347" s="24">
        <f>+'87'!J3</f>
        <v>40694</v>
      </c>
      <c r="L347" s="11">
        <f>+'87'!K3</f>
        <v>0</v>
      </c>
      <c r="M347" s="11">
        <f>+'87'!L3</f>
        <v>87</v>
      </c>
      <c r="N347" s="11">
        <f>+'87'!M3</f>
        <v>436152</v>
      </c>
      <c r="O347" s="11">
        <f>+'87'!N3</f>
        <v>1716390</v>
      </c>
      <c r="P347" s="11">
        <f>+'87'!O3</f>
        <v>0</v>
      </c>
    </row>
    <row r="348" spans="1:16" x14ac:dyDescent="0.25">
      <c r="A348" s="19" t="str">
        <f t="shared" ca="1" si="5"/>
        <v>87!</v>
      </c>
      <c r="B348" s="11">
        <f>+'87'!A4</f>
        <v>2</v>
      </c>
      <c r="C348" s="11" t="str">
        <f>+'87'!B4</f>
        <v>Cushin</v>
      </c>
      <c r="D348" s="11">
        <f>+'87'!C4</f>
        <v>11</v>
      </c>
      <c r="E348" s="11">
        <f>+'87'!D4</f>
        <v>10.403130907000001</v>
      </c>
      <c r="F348" s="11">
        <f>+'87'!E4</f>
        <v>6.4031309070000013</v>
      </c>
      <c r="G348" s="11" t="str">
        <f>+'87'!F4</f>
        <v>Sano</v>
      </c>
      <c r="H348" s="11">
        <f>+'87'!G4</f>
        <v>0</v>
      </c>
      <c r="I348" s="11" t="str">
        <f>+'87'!H4</f>
        <v>B</v>
      </c>
      <c r="J348" s="11" t="str">
        <f>+'87'!I4</f>
        <v>Chacalte, Chajul, Quiche</v>
      </c>
      <c r="K348" s="24">
        <f>+'87'!J4</f>
        <v>40694</v>
      </c>
      <c r="L348" s="11">
        <f>+'87'!K4</f>
        <v>0</v>
      </c>
      <c r="M348" s="11">
        <f>+'87'!L4</f>
        <v>87</v>
      </c>
      <c r="N348" s="11">
        <f>+'87'!M4</f>
        <v>436152</v>
      </c>
      <c r="O348" s="11">
        <f>+'87'!N4</f>
        <v>1716390</v>
      </c>
      <c r="P348" s="11">
        <f>+'87'!O4</f>
        <v>0</v>
      </c>
    </row>
    <row r="349" spans="1:16" x14ac:dyDescent="0.25">
      <c r="A349" s="19" t="str">
        <f t="shared" ca="1" si="5"/>
        <v>87!</v>
      </c>
      <c r="B349" s="11">
        <f>+'87'!A5</f>
        <v>3</v>
      </c>
      <c r="C349" s="11" t="str">
        <f>+'87'!B5</f>
        <v>Cushin</v>
      </c>
      <c r="D349" s="11">
        <f>+'87'!C5</f>
        <v>14</v>
      </c>
      <c r="E349" s="11">
        <f>+'87'!D5</f>
        <v>11.831844562000001</v>
      </c>
      <c r="F349" s="11">
        <f>+'87'!E5</f>
        <v>7.8318445620000006</v>
      </c>
      <c r="G349" s="11" t="str">
        <f>+'87'!F5</f>
        <v>Sano</v>
      </c>
      <c r="H349" s="11">
        <f>+'87'!G5</f>
        <v>0</v>
      </c>
      <c r="I349" s="11" t="str">
        <f>+'87'!H5</f>
        <v>B</v>
      </c>
      <c r="J349" s="11" t="str">
        <f>+'87'!I5</f>
        <v>Chacalte, Chajul, Quiche</v>
      </c>
      <c r="K349" s="24">
        <f>+'87'!J5</f>
        <v>40694</v>
      </c>
      <c r="L349" s="11">
        <f>+'87'!K5</f>
        <v>0</v>
      </c>
      <c r="M349" s="11">
        <f>+'87'!L5</f>
        <v>87</v>
      </c>
      <c r="N349" s="11">
        <f>+'87'!M5</f>
        <v>436152</v>
      </c>
      <c r="O349" s="11">
        <f>+'87'!N5</f>
        <v>1716390</v>
      </c>
      <c r="P349" s="11">
        <f>+'87'!O5</f>
        <v>0</v>
      </c>
    </row>
    <row r="350" spans="1:16" x14ac:dyDescent="0.25">
      <c r="A350" s="19" t="str">
        <f t="shared" ca="1" si="5"/>
        <v>87!</v>
      </c>
      <c r="B350" s="11">
        <f>+'87'!A6</f>
        <v>4</v>
      </c>
      <c r="C350" s="11" t="str">
        <f>+'87'!B6</f>
        <v>Palo moco</v>
      </c>
      <c r="D350" s="11">
        <f>+'87'!C6</f>
        <v>16</v>
      </c>
      <c r="E350" s="11">
        <f>+'87'!D6</f>
        <v>12.767518131999999</v>
      </c>
      <c r="F350" s="11">
        <f>+'87'!E6</f>
        <v>8.7675181319999993</v>
      </c>
      <c r="G350" s="11" t="str">
        <f>+'87'!F6</f>
        <v>Sano</v>
      </c>
      <c r="H350" s="11">
        <f>+'87'!G6</f>
        <v>0</v>
      </c>
      <c r="I350" s="11" t="str">
        <f>+'87'!H6</f>
        <v>B</v>
      </c>
      <c r="J350" s="11" t="str">
        <f>+'87'!I6</f>
        <v>Chacalte, Chajul, Quiche</v>
      </c>
      <c r="K350" s="24">
        <f>+'87'!J6</f>
        <v>40694</v>
      </c>
      <c r="L350" s="11">
        <f>+'87'!K6</f>
        <v>0</v>
      </c>
      <c r="M350" s="11">
        <f>+'87'!L6</f>
        <v>87</v>
      </c>
      <c r="N350" s="11">
        <f>+'87'!M6</f>
        <v>436152</v>
      </c>
      <c r="O350" s="11">
        <f>+'87'!N6</f>
        <v>1716390</v>
      </c>
      <c r="P350" s="11">
        <f>+'87'!O6</f>
        <v>0</v>
      </c>
    </row>
    <row r="351" spans="1:16" x14ac:dyDescent="0.25">
      <c r="A351" s="19" t="str">
        <f t="shared" ca="1" si="5"/>
        <v>87!</v>
      </c>
      <c r="B351" s="11">
        <f>+'87'!A7</f>
        <v>5</v>
      </c>
      <c r="C351" s="11" t="str">
        <f>+'87'!B7</f>
        <v>Cushin</v>
      </c>
      <c r="D351" s="11">
        <f>+'87'!C7</f>
        <v>17.7</v>
      </c>
      <c r="E351" s="11">
        <f>+'87'!D7</f>
        <v>13.5522720827</v>
      </c>
      <c r="F351" s="11">
        <f>+'87'!E7</f>
        <v>9.5522720827000001</v>
      </c>
      <c r="G351" s="11" t="str">
        <f>+'87'!F7</f>
        <v>Sano</v>
      </c>
      <c r="H351" s="11">
        <f>+'87'!G7</f>
        <v>0</v>
      </c>
      <c r="I351" s="11" t="str">
        <f>+'87'!H7</f>
        <v>B</v>
      </c>
      <c r="J351" s="11" t="str">
        <f>+'87'!I7</f>
        <v>Chacalte, Chajul, Quiche</v>
      </c>
      <c r="K351" s="24">
        <f>+'87'!J7</f>
        <v>40694</v>
      </c>
      <c r="L351" s="11">
        <f>+'87'!K7</f>
        <v>0</v>
      </c>
      <c r="M351" s="11">
        <f>+'87'!L7</f>
        <v>87</v>
      </c>
      <c r="N351" s="11">
        <f>+'87'!M7</f>
        <v>436152</v>
      </c>
      <c r="O351" s="11">
        <f>+'87'!N7</f>
        <v>1716390</v>
      </c>
      <c r="P351" s="11">
        <f>+'87'!O7</f>
        <v>0</v>
      </c>
    </row>
    <row r="352" spans="1:16" x14ac:dyDescent="0.25">
      <c r="A352" s="19" t="str">
        <f t="shared" ca="1" si="5"/>
        <v>87!</v>
      </c>
      <c r="B352" s="11">
        <f>+'87'!A8</f>
        <v>6</v>
      </c>
      <c r="C352" s="11" t="str">
        <f>+'87'!B8</f>
        <v>Cushin</v>
      </c>
      <c r="D352" s="11">
        <f>+'87'!C8</f>
        <v>19</v>
      </c>
      <c r="E352" s="11">
        <f>+'87'!D8</f>
        <v>14.145825187</v>
      </c>
      <c r="F352" s="11">
        <f>+'87'!E8</f>
        <v>10.145825187</v>
      </c>
      <c r="G352" s="11" t="str">
        <f>+'87'!F8</f>
        <v>Sano</v>
      </c>
      <c r="H352" s="11">
        <f>+'87'!G8</f>
        <v>0</v>
      </c>
      <c r="I352" s="11" t="str">
        <f>+'87'!H8</f>
        <v>B</v>
      </c>
      <c r="J352" s="11" t="str">
        <f>+'87'!I8</f>
        <v>Chacalte, Chajul, Quiche</v>
      </c>
      <c r="K352" s="24">
        <f>+'87'!J8</f>
        <v>40694</v>
      </c>
      <c r="L352" s="11">
        <f>+'87'!K8</f>
        <v>0</v>
      </c>
      <c r="M352" s="11">
        <f>+'87'!L8</f>
        <v>87</v>
      </c>
      <c r="N352" s="11">
        <f>+'87'!M8</f>
        <v>436152</v>
      </c>
      <c r="O352" s="11">
        <f>+'87'!N8</f>
        <v>1716390</v>
      </c>
      <c r="P352" s="11">
        <f>+'87'!O8</f>
        <v>0</v>
      </c>
    </row>
    <row r="353" spans="1:16" x14ac:dyDescent="0.25">
      <c r="A353" s="19" t="str">
        <f t="shared" ca="1" si="5"/>
        <v>87!</v>
      </c>
      <c r="B353" s="11">
        <f>+'87'!A9</f>
        <v>7</v>
      </c>
      <c r="C353" s="11" t="str">
        <f>+'87'!B9</f>
        <v>Cushin</v>
      </c>
      <c r="D353" s="11">
        <f>+'87'!C9</f>
        <v>18.2</v>
      </c>
      <c r="E353" s="11">
        <f>+'87'!D9</f>
        <v>13.781233826200001</v>
      </c>
      <c r="F353" s="11">
        <f>+'87'!E9</f>
        <v>9.7812338262000011</v>
      </c>
      <c r="G353" s="11" t="str">
        <f>+'87'!F9</f>
        <v>Sano</v>
      </c>
      <c r="H353" s="11">
        <f>+'87'!G9</f>
        <v>0</v>
      </c>
      <c r="I353" s="11" t="str">
        <f>+'87'!H9</f>
        <v>B</v>
      </c>
      <c r="J353" s="11" t="str">
        <f>+'87'!I9</f>
        <v>Chacalte, Chajul, Quiche</v>
      </c>
      <c r="K353" s="24">
        <f>+'87'!J9</f>
        <v>40694</v>
      </c>
      <c r="L353" s="11">
        <f>+'87'!K9</f>
        <v>0</v>
      </c>
      <c r="M353" s="11">
        <f>+'87'!L9</f>
        <v>87</v>
      </c>
      <c r="N353" s="11">
        <f>+'87'!M9</f>
        <v>436152</v>
      </c>
      <c r="O353" s="11">
        <f>+'87'!N9</f>
        <v>1716390</v>
      </c>
      <c r="P353" s="11">
        <f>+'87'!O9</f>
        <v>0</v>
      </c>
    </row>
    <row r="354" spans="1:16" x14ac:dyDescent="0.25">
      <c r="A354" s="19" t="str">
        <f t="shared" ca="1" si="5"/>
        <v>87!</v>
      </c>
      <c r="B354" s="11">
        <f>+'87'!A10</f>
        <v>8</v>
      </c>
      <c r="C354" s="11" t="str">
        <f>+'87'!B10</f>
        <v>Cajete</v>
      </c>
      <c r="D354" s="11">
        <f>+'87'!C10</f>
        <v>16</v>
      </c>
      <c r="E354" s="11">
        <f>+'87'!D10</f>
        <v>12.767518131999999</v>
      </c>
      <c r="F354" s="11">
        <f>+'87'!E10</f>
        <v>8.7675181319999993</v>
      </c>
      <c r="G354" s="11" t="str">
        <f>+'87'!F10</f>
        <v>Sano</v>
      </c>
      <c r="H354" s="11">
        <f>+'87'!G10</f>
        <v>0</v>
      </c>
      <c r="I354" s="11" t="str">
        <f>+'87'!H10</f>
        <v>B</v>
      </c>
      <c r="J354" s="11" t="str">
        <f>+'87'!I10</f>
        <v>Chacalte, Chajul, Quiche</v>
      </c>
      <c r="K354" s="24">
        <f>+'87'!J10</f>
        <v>40694</v>
      </c>
      <c r="L354" s="11">
        <f>+'87'!K10</f>
        <v>0</v>
      </c>
      <c r="M354" s="11">
        <f>+'87'!L10</f>
        <v>87</v>
      </c>
      <c r="N354" s="11">
        <f>+'87'!M10</f>
        <v>436152</v>
      </c>
      <c r="O354" s="11">
        <f>+'87'!N10</f>
        <v>1716390</v>
      </c>
      <c r="P354" s="11">
        <f>+'87'!O10</f>
        <v>0</v>
      </c>
    </row>
    <row r="355" spans="1:16" x14ac:dyDescent="0.25">
      <c r="A355" s="19" t="str">
        <f t="shared" ca="1" si="5"/>
        <v>87!</v>
      </c>
      <c r="B355" s="11">
        <f>+'87'!A11</f>
        <v>9</v>
      </c>
      <c r="C355" s="11" t="str">
        <f>+'87'!B11</f>
        <v>Otras sp.</v>
      </c>
      <c r="D355" s="11">
        <f>+'87'!C11</f>
        <v>26</v>
      </c>
      <c r="E355" s="11">
        <f>+'87'!D11</f>
        <v>17.244259582000002</v>
      </c>
      <c r="F355" s="11">
        <f>+'87'!E11</f>
        <v>13.244259582000002</v>
      </c>
      <c r="G355" s="11" t="str">
        <f>+'87'!F11</f>
        <v>Sano</v>
      </c>
      <c r="H355" s="11">
        <f>+'87'!G11</f>
        <v>0</v>
      </c>
      <c r="I355" s="11" t="str">
        <f>+'87'!H11</f>
        <v>B</v>
      </c>
      <c r="J355" s="11" t="str">
        <f>+'87'!I11</f>
        <v>Chacalte, Chajul, Quiche</v>
      </c>
      <c r="K355" s="24">
        <f>+'87'!J11</f>
        <v>40694</v>
      </c>
      <c r="L355" s="11">
        <f>+'87'!K11</f>
        <v>0</v>
      </c>
      <c r="M355" s="11">
        <f>+'87'!L11</f>
        <v>87</v>
      </c>
      <c r="N355" s="11">
        <f>+'87'!M11</f>
        <v>436152</v>
      </c>
      <c r="O355" s="11">
        <f>+'87'!N11</f>
        <v>1716390</v>
      </c>
      <c r="P355" s="11">
        <f>+'87'!O11</f>
        <v>0</v>
      </c>
    </row>
    <row r="356" spans="1:16" x14ac:dyDescent="0.25">
      <c r="A356" s="19" t="str">
        <f t="shared" ca="1" si="5"/>
        <v>87!</v>
      </c>
      <c r="B356" s="11">
        <f>+'87'!A12</f>
        <v>10</v>
      </c>
      <c r="C356" s="11" t="str">
        <f>+'87'!B12</f>
        <v>Otras sp.</v>
      </c>
      <c r="D356" s="11">
        <f>+'87'!C12</f>
        <v>16</v>
      </c>
      <c r="E356" s="11">
        <f>+'87'!D12</f>
        <v>12.767518131999999</v>
      </c>
      <c r="F356" s="11">
        <f>+'87'!E12</f>
        <v>8.7675181319999993</v>
      </c>
      <c r="G356" s="11" t="str">
        <f>+'87'!F12</f>
        <v>Sano</v>
      </c>
      <c r="H356" s="11">
        <f>+'87'!G12</f>
        <v>0</v>
      </c>
      <c r="I356" s="11" t="str">
        <f>+'87'!H12</f>
        <v>B</v>
      </c>
      <c r="J356" s="11" t="str">
        <f>+'87'!I12</f>
        <v>Chacalte, Chajul, Quiche</v>
      </c>
      <c r="K356" s="24">
        <f>+'87'!J12</f>
        <v>40694</v>
      </c>
      <c r="L356" s="11">
        <f>+'87'!K12</f>
        <v>0</v>
      </c>
      <c r="M356" s="11">
        <f>+'87'!L12</f>
        <v>87</v>
      </c>
      <c r="N356" s="11">
        <f>+'87'!M12</f>
        <v>436152</v>
      </c>
      <c r="O356" s="11">
        <f>+'87'!N12</f>
        <v>1716390</v>
      </c>
      <c r="P356" s="11">
        <f>+'87'!O12</f>
        <v>0</v>
      </c>
    </row>
    <row r="357" spans="1:16" x14ac:dyDescent="0.25">
      <c r="A357" s="19" t="str">
        <f t="shared" ca="1" si="5"/>
        <v>87!</v>
      </c>
      <c r="B357" s="11">
        <f>+'87'!A13</f>
        <v>11</v>
      </c>
      <c r="C357" s="11" t="str">
        <f>+'87'!B13</f>
        <v>Alnus sp.</v>
      </c>
      <c r="D357" s="11">
        <f>+'87'!C13</f>
        <v>16.600000000000001</v>
      </c>
      <c r="E357" s="11">
        <f>+'87'!D13</f>
        <v>13.045599059800001</v>
      </c>
      <c r="F357" s="11">
        <f>+'87'!E13</f>
        <v>9.0455990598000007</v>
      </c>
      <c r="G357" s="11" t="str">
        <f>+'87'!F13</f>
        <v>Sano</v>
      </c>
      <c r="H357" s="11">
        <f>+'87'!G13</f>
        <v>0</v>
      </c>
      <c r="I357" s="11" t="str">
        <f>+'87'!H13</f>
        <v>B</v>
      </c>
      <c r="J357" s="11" t="str">
        <f>+'87'!I13</f>
        <v>Chacalte, Chajul, Quiche</v>
      </c>
      <c r="K357" s="24">
        <f>+'87'!J13</f>
        <v>40694</v>
      </c>
      <c r="L357" s="11">
        <f>+'87'!K13</f>
        <v>0</v>
      </c>
      <c r="M357" s="11">
        <f>+'87'!L13</f>
        <v>87</v>
      </c>
      <c r="N357" s="11">
        <f>+'87'!M13</f>
        <v>436152</v>
      </c>
      <c r="O357" s="11">
        <f>+'87'!N13</f>
        <v>1716390</v>
      </c>
      <c r="P357" s="11">
        <f>+'87'!O13</f>
        <v>0</v>
      </c>
    </row>
    <row r="358" spans="1:16" x14ac:dyDescent="0.25">
      <c r="A358" s="19" t="str">
        <f t="shared" ca="1" si="5"/>
        <v>87!</v>
      </c>
      <c r="B358" s="11">
        <f>+'87'!A14</f>
        <v>12</v>
      </c>
      <c r="C358" s="11" t="str">
        <f>+'87'!B14</f>
        <v>Alnus sp.</v>
      </c>
      <c r="D358" s="11">
        <f>+'87'!C14</f>
        <v>21.8</v>
      </c>
      <c r="E358" s="11">
        <f>+'87'!D14</f>
        <v>15.404958332200001</v>
      </c>
      <c r="F358" s="11">
        <f>+'87'!E14</f>
        <v>11.404958332200001</v>
      </c>
      <c r="G358" s="11" t="str">
        <f>+'87'!F14</f>
        <v>Sano</v>
      </c>
      <c r="H358" s="11">
        <f>+'87'!G14</f>
        <v>0</v>
      </c>
      <c r="I358" s="11" t="str">
        <f>+'87'!H14</f>
        <v>B</v>
      </c>
      <c r="J358" s="11" t="str">
        <f>+'87'!I14</f>
        <v>Chacalte, Chajul, Quiche</v>
      </c>
      <c r="K358" s="24">
        <f>+'87'!J14</f>
        <v>40694</v>
      </c>
      <c r="L358" s="11">
        <f>+'87'!K14</f>
        <v>0</v>
      </c>
      <c r="M358" s="11">
        <f>+'87'!L14</f>
        <v>87</v>
      </c>
      <c r="N358" s="11">
        <f>+'87'!M14</f>
        <v>436152</v>
      </c>
      <c r="O358" s="11">
        <f>+'87'!N14</f>
        <v>1716390</v>
      </c>
      <c r="P358" s="11">
        <f>+'87'!O14</f>
        <v>0</v>
      </c>
    </row>
    <row r="359" spans="1:16" x14ac:dyDescent="0.25">
      <c r="A359" s="19" t="str">
        <f t="shared" ca="1" si="5"/>
        <v>87!</v>
      </c>
      <c r="B359" s="11">
        <f>+'87'!A15</f>
        <v>13</v>
      </c>
      <c r="C359" s="11" t="str">
        <f>+'87'!B15</f>
        <v>Cajete</v>
      </c>
      <c r="D359" s="11">
        <f>+'87'!C15</f>
        <v>25</v>
      </c>
      <c r="E359" s="11">
        <f>+'87'!D15</f>
        <v>16.811707417000001</v>
      </c>
      <c r="F359" s="11">
        <f>+'87'!E15</f>
        <v>12.811707417000001</v>
      </c>
      <c r="G359" s="11" t="str">
        <f>+'87'!F15</f>
        <v>Sano</v>
      </c>
      <c r="H359" s="11">
        <f>+'87'!G15</f>
        <v>0</v>
      </c>
      <c r="I359" s="11" t="str">
        <f>+'87'!H15</f>
        <v>B</v>
      </c>
      <c r="J359" s="11" t="str">
        <f>+'87'!I15</f>
        <v>Chacalte, Chajul, Quiche</v>
      </c>
      <c r="K359" s="24">
        <f>+'87'!J15</f>
        <v>40694</v>
      </c>
      <c r="L359" s="11">
        <f>+'87'!K15</f>
        <v>0</v>
      </c>
      <c r="M359" s="11">
        <f>+'87'!L15</f>
        <v>87</v>
      </c>
      <c r="N359" s="11">
        <f>+'87'!M15</f>
        <v>436152</v>
      </c>
      <c r="O359" s="11">
        <f>+'87'!N15</f>
        <v>1716390</v>
      </c>
      <c r="P359" s="11">
        <f>+'87'!O15</f>
        <v>0</v>
      </c>
    </row>
    <row r="360" spans="1:16" x14ac:dyDescent="0.25">
      <c r="A360" s="19" t="str">
        <f t="shared" ca="1" si="5"/>
        <v>87!</v>
      </c>
      <c r="B360" s="11">
        <f>+'87'!A16</f>
        <v>14</v>
      </c>
      <c r="C360" s="11" t="str">
        <f>+'87'!B16</f>
        <v>Otras sp.</v>
      </c>
      <c r="D360" s="11">
        <f>+'87'!C16</f>
        <v>12</v>
      </c>
      <c r="E360" s="11">
        <f>+'87'!D16</f>
        <v>10.882729232000001</v>
      </c>
      <c r="F360" s="11">
        <f>+'87'!E16</f>
        <v>6.8827292320000009</v>
      </c>
      <c r="G360" s="11" t="str">
        <f>+'87'!F16</f>
        <v>Sano</v>
      </c>
      <c r="H360" s="11">
        <f>+'87'!G16</f>
        <v>0</v>
      </c>
      <c r="I360" s="11" t="str">
        <f>+'87'!H16</f>
        <v>B</v>
      </c>
      <c r="J360" s="11" t="str">
        <f>+'87'!I16</f>
        <v>Chacalte, Chajul, Quiche</v>
      </c>
      <c r="K360" s="24">
        <f>+'87'!J16</f>
        <v>40694</v>
      </c>
      <c r="L360" s="11">
        <f>+'87'!K16</f>
        <v>0</v>
      </c>
      <c r="M360" s="11">
        <f>+'87'!L16</f>
        <v>87</v>
      </c>
      <c r="N360" s="11">
        <f>+'87'!M16</f>
        <v>436152</v>
      </c>
      <c r="O360" s="11">
        <f>+'87'!N16</f>
        <v>1716390</v>
      </c>
      <c r="P360" s="11">
        <f>+'87'!O16</f>
        <v>0</v>
      </c>
    </row>
    <row r="361" spans="1:16" x14ac:dyDescent="0.25">
      <c r="A361" s="19" t="str">
        <f t="shared" ca="1" si="5"/>
        <v>87!</v>
      </c>
      <c r="B361" s="11">
        <f>+'87'!A17</f>
        <v>15</v>
      </c>
      <c r="C361" s="11" t="str">
        <f>+'87'!B17</f>
        <v>Otras sp.</v>
      </c>
      <c r="D361" s="11">
        <f>+'87'!C17</f>
        <v>12</v>
      </c>
      <c r="E361" s="11">
        <f>+'87'!D17</f>
        <v>10.882729232000001</v>
      </c>
      <c r="F361" s="11">
        <f>+'87'!E17</f>
        <v>6.8827292320000009</v>
      </c>
      <c r="G361" s="11" t="str">
        <f>+'87'!F17</f>
        <v>Sano</v>
      </c>
      <c r="H361" s="11">
        <f>+'87'!G17</f>
        <v>0</v>
      </c>
      <c r="I361" s="11" t="str">
        <f>+'87'!H17</f>
        <v>B</v>
      </c>
      <c r="J361" s="11" t="str">
        <f>+'87'!I17</f>
        <v>Chacalte, Chajul, Quiche</v>
      </c>
      <c r="K361" s="24">
        <f>+'87'!J17</f>
        <v>40694</v>
      </c>
      <c r="L361" s="11">
        <f>+'87'!K17</f>
        <v>0</v>
      </c>
      <c r="M361" s="11">
        <f>+'87'!L17</f>
        <v>87</v>
      </c>
      <c r="N361" s="11">
        <f>+'87'!M17</f>
        <v>436152</v>
      </c>
      <c r="O361" s="11">
        <f>+'87'!N17</f>
        <v>1716390</v>
      </c>
      <c r="P361" s="11">
        <f>+'87'!O17</f>
        <v>0</v>
      </c>
    </row>
    <row r="362" spans="1:16" x14ac:dyDescent="0.25">
      <c r="A362" s="19" t="str">
        <f t="shared" ca="1" si="5"/>
        <v>87!</v>
      </c>
      <c r="B362" s="11">
        <f>+'87'!A18</f>
        <v>16</v>
      </c>
      <c r="C362" s="11" t="str">
        <f>+'87'!B18</f>
        <v>Cajete</v>
      </c>
      <c r="D362" s="11">
        <f>+'87'!C18</f>
        <v>23</v>
      </c>
      <c r="E362" s="11">
        <f>+'87'!D18</f>
        <v>15.936521766999999</v>
      </c>
      <c r="F362" s="11">
        <f>+'87'!E18</f>
        <v>11.936521766999999</v>
      </c>
      <c r="G362" s="11" t="str">
        <f>+'87'!F18</f>
        <v>Sano</v>
      </c>
      <c r="H362" s="11">
        <f>+'87'!G18</f>
        <v>0</v>
      </c>
      <c r="I362" s="11" t="str">
        <f>+'87'!H18</f>
        <v>B</v>
      </c>
      <c r="J362" s="11" t="str">
        <f>+'87'!I18</f>
        <v>Chacalte, Chajul, Quiche</v>
      </c>
      <c r="K362" s="24">
        <f>+'87'!J18</f>
        <v>40694</v>
      </c>
      <c r="L362" s="11">
        <f>+'87'!K18</f>
        <v>0</v>
      </c>
      <c r="M362" s="11">
        <f>+'87'!L18</f>
        <v>87</v>
      </c>
      <c r="N362" s="11">
        <f>+'87'!M18</f>
        <v>436152</v>
      </c>
      <c r="O362" s="11">
        <f>+'87'!N18</f>
        <v>1716390</v>
      </c>
      <c r="P362" s="11">
        <f>+'87'!O18</f>
        <v>0</v>
      </c>
    </row>
    <row r="363" spans="1:16" x14ac:dyDescent="0.25">
      <c r="A363" s="19" t="str">
        <f t="shared" ca="1" si="5"/>
        <v>87!</v>
      </c>
      <c r="B363" s="11">
        <f>+'87'!A19</f>
        <v>17</v>
      </c>
      <c r="C363" s="11" t="str">
        <f>+'87'!B19</f>
        <v>Cajete</v>
      </c>
      <c r="D363" s="11">
        <f>+'87'!C19</f>
        <v>23.5</v>
      </c>
      <c r="E363" s="11">
        <f>+'87'!D19</f>
        <v>16.156578344499998</v>
      </c>
      <c r="F363" s="11">
        <f>+'87'!E19</f>
        <v>12.156578344499998</v>
      </c>
      <c r="G363" s="11" t="str">
        <f>+'87'!F19</f>
        <v>Sano</v>
      </c>
      <c r="H363" s="11">
        <f>+'87'!G19</f>
        <v>0</v>
      </c>
      <c r="I363" s="11" t="str">
        <f>+'87'!H19</f>
        <v>B</v>
      </c>
      <c r="J363" s="11" t="str">
        <f>+'87'!I19</f>
        <v>Chacalte, Chajul, Quiche</v>
      </c>
      <c r="K363" s="24">
        <f>+'87'!J19</f>
        <v>40694</v>
      </c>
      <c r="L363" s="11">
        <f>+'87'!K19</f>
        <v>0</v>
      </c>
      <c r="M363" s="11">
        <f>+'87'!L19</f>
        <v>87</v>
      </c>
      <c r="N363" s="11">
        <f>+'87'!M19</f>
        <v>436152</v>
      </c>
      <c r="O363" s="11">
        <f>+'87'!N19</f>
        <v>1716390</v>
      </c>
      <c r="P363" s="11">
        <f>+'87'!O19</f>
        <v>0</v>
      </c>
    </row>
    <row r="364" spans="1:16" x14ac:dyDescent="0.25">
      <c r="A364" s="19" t="str">
        <f t="shared" ca="1" si="5"/>
        <v>87!</v>
      </c>
      <c r="B364" s="11">
        <f>+'87'!A20</f>
        <v>18</v>
      </c>
      <c r="C364" s="11" t="str">
        <f>+'87'!B20</f>
        <v>Cajete</v>
      </c>
      <c r="D364" s="11">
        <f>+'87'!C20</f>
        <v>16</v>
      </c>
      <c r="E364" s="11">
        <f>+'87'!D20</f>
        <v>12.767518131999999</v>
      </c>
      <c r="F364" s="11">
        <f>+'87'!E20</f>
        <v>8.7675181319999993</v>
      </c>
      <c r="G364" s="11" t="str">
        <f>+'87'!F20</f>
        <v>Sano</v>
      </c>
      <c r="H364" s="11">
        <f>+'87'!G20</f>
        <v>0</v>
      </c>
      <c r="I364" s="11" t="str">
        <f>+'87'!H20</f>
        <v>B</v>
      </c>
      <c r="J364" s="11" t="str">
        <f>+'87'!I20</f>
        <v>Chacalte, Chajul, Quiche</v>
      </c>
      <c r="K364" s="24">
        <f>+'87'!J20</f>
        <v>40694</v>
      </c>
      <c r="L364" s="11">
        <f>+'87'!K20</f>
        <v>0</v>
      </c>
      <c r="M364" s="11">
        <f>+'87'!L20</f>
        <v>87</v>
      </c>
      <c r="N364" s="11">
        <f>+'87'!M20</f>
        <v>436152</v>
      </c>
      <c r="O364" s="11">
        <f>+'87'!N20</f>
        <v>1716390</v>
      </c>
      <c r="P364" s="11">
        <f>+'87'!O20</f>
        <v>0</v>
      </c>
    </row>
    <row r="365" spans="1:16" x14ac:dyDescent="0.25">
      <c r="A365" s="19" t="str">
        <f t="shared" ca="1" si="5"/>
        <v>87!</v>
      </c>
      <c r="B365" s="11">
        <f>+'87'!A21</f>
        <v>19</v>
      </c>
      <c r="C365" s="11" t="str">
        <f>+'87'!B21</f>
        <v>Cajete</v>
      </c>
      <c r="D365" s="11">
        <f>+'87'!C21</f>
        <v>20</v>
      </c>
      <c r="E365" s="11">
        <f>+'87'!D21</f>
        <v>14.598539991999999</v>
      </c>
      <c r="F365" s="11">
        <f>+'87'!E21</f>
        <v>10.598539991999999</v>
      </c>
      <c r="G365" s="11" t="str">
        <f>+'87'!F21</f>
        <v>Sano</v>
      </c>
      <c r="H365" s="11">
        <f>+'87'!G21</f>
        <v>0</v>
      </c>
      <c r="I365" s="11" t="str">
        <f>+'87'!H21</f>
        <v>B</v>
      </c>
      <c r="J365" s="11" t="str">
        <f>+'87'!I21</f>
        <v>Chacalte, Chajul, Quiche</v>
      </c>
      <c r="K365" s="24">
        <f>+'87'!J21</f>
        <v>40694</v>
      </c>
      <c r="L365" s="11">
        <f>+'87'!K21</f>
        <v>0</v>
      </c>
      <c r="M365" s="11">
        <f>+'87'!L21</f>
        <v>87</v>
      </c>
      <c r="N365" s="11">
        <f>+'87'!M21</f>
        <v>436152</v>
      </c>
      <c r="O365" s="11">
        <f>+'87'!N21</f>
        <v>1716390</v>
      </c>
      <c r="P365" s="11">
        <f>+'87'!O21</f>
        <v>0</v>
      </c>
    </row>
    <row r="366" spans="1:16" x14ac:dyDescent="0.25">
      <c r="A366" s="19" t="str">
        <f t="shared" ca="1" si="5"/>
        <v>87!</v>
      </c>
      <c r="B366" s="11">
        <f>+'87'!A22</f>
        <v>20</v>
      </c>
      <c r="C366" s="11" t="str">
        <f>+'87'!B22</f>
        <v>Cajete</v>
      </c>
      <c r="D366" s="11">
        <f>+'87'!C22</f>
        <v>27.4</v>
      </c>
      <c r="E366" s="11">
        <f>+'87'!D22</f>
        <v>17.844187073800001</v>
      </c>
      <c r="F366" s="11">
        <f>+'87'!E22</f>
        <v>13.844187073800001</v>
      </c>
      <c r="G366" s="11" t="str">
        <f>+'87'!F22</f>
        <v>Sano</v>
      </c>
      <c r="H366" s="11">
        <f>+'87'!G22</f>
        <v>0</v>
      </c>
      <c r="I366" s="11" t="str">
        <f>+'87'!H22</f>
        <v>B</v>
      </c>
      <c r="J366" s="11" t="str">
        <f>+'87'!I22</f>
        <v>Chacalte, Chajul, Quiche</v>
      </c>
      <c r="K366" s="24">
        <f>+'87'!J22</f>
        <v>40694</v>
      </c>
      <c r="L366" s="11">
        <f>+'87'!K22</f>
        <v>0</v>
      </c>
      <c r="M366" s="11">
        <f>+'87'!L22</f>
        <v>87</v>
      </c>
      <c r="N366" s="11">
        <f>+'87'!M22</f>
        <v>436152</v>
      </c>
      <c r="O366" s="11">
        <f>+'87'!N22</f>
        <v>1716390</v>
      </c>
      <c r="P366" s="11">
        <f>+'87'!O22</f>
        <v>0</v>
      </c>
    </row>
    <row r="367" spans="1:16" x14ac:dyDescent="0.25">
      <c r="A367" s="19" t="str">
        <f t="shared" ca="1" si="5"/>
        <v>87!</v>
      </c>
      <c r="B367" s="11">
        <f>+'87'!A23</f>
        <v>21</v>
      </c>
      <c r="C367" s="11" t="str">
        <f>+'87'!B23</f>
        <v>Cajete</v>
      </c>
      <c r="D367" s="11">
        <f>+'87'!C23</f>
        <v>26.4</v>
      </c>
      <c r="E367" s="11">
        <f>+'87'!D23</f>
        <v>17.416339524799998</v>
      </c>
      <c r="F367" s="11">
        <f>+'87'!E23</f>
        <v>13.416339524799998</v>
      </c>
      <c r="G367" s="11" t="str">
        <f>+'87'!F23</f>
        <v>Sano</v>
      </c>
      <c r="H367" s="11">
        <f>+'87'!G23</f>
        <v>0</v>
      </c>
      <c r="I367" s="11" t="str">
        <f>+'87'!H23</f>
        <v>B</v>
      </c>
      <c r="J367" s="11" t="str">
        <f>+'87'!I23</f>
        <v>Chacalte, Chajul, Quiche</v>
      </c>
      <c r="K367" s="24">
        <f>+'87'!J23</f>
        <v>40694</v>
      </c>
      <c r="L367" s="11">
        <f>+'87'!K23</f>
        <v>0</v>
      </c>
      <c r="M367" s="11">
        <f>+'87'!L23</f>
        <v>87</v>
      </c>
      <c r="N367" s="11">
        <f>+'87'!M23</f>
        <v>436152</v>
      </c>
      <c r="O367" s="11">
        <f>+'87'!N23</f>
        <v>1716390</v>
      </c>
      <c r="P367" s="11">
        <f>+'87'!O23</f>
        <v>0</v>
      </c>
    </row>
    <row r="368" spans="1:16" x14ac:dyDescent="0.25">
      <c r="A368" s="19" t="str">
        <f t="shared" ca="1" si="5"/>
        <v>88!</v>
      </c>
      <c r="B368" s="11">
        <f>+'88'!A3</f>
        <v>1</v>
      </c>
      <c r="C368" s="11" t="str">
        <f>+'88'!B3</f>
        <v>Pinus sp.</v>
      </c>
      <c r="D368" s="11">
        <f>+'88'!C3</f>
        <v>49.5</v>
      </c>
      <c r="E368" s="11">
        <f>+'88'!D3</f>
        <v>26.441848794499997</v>
      </c>
      <c r="F368" s="11">
        <f>+'88'!E3</f>
        <v>22.441848794499997</v>
      </c>
      <c r="G368" s="11" t="str">
        <f>+'88'!F3</f>
        <v>Sano</v>
      </c>
      <c r="H368" s="11">
        <f>+'88'!G3</f>
        <v>0</v>
      </c>
      <c r="I368" s="11" t="str">
        <f>+'88'!H3</f>
        <v>B</v>
      </c>
      <c r="J368" s="11" t="str">
        <f>+'88'!I3</f>
        <v>Chacalte, Chajul, Quiche</v>
      </c>
      <c r="K368" s="24">
        <f>+'88'!J3</f>
        <v>40694</v>
      </c>
      <c r="L368" s="11">
        <f>+'88'!K3</f>
        <v>0</v>
      </c>
      <c r="M368" s="11">
        <f>+'88'!L3</f>
        <v>88</v>
      </c>
      <c r="N368" s="11">
        <f>+'88'!M3</f>
        <v>436066</v>
      </c>
      <c r="O368" s="11">
        <f>+'88'!N3</f>
        <v>1716605</v>
      </c>
      <c r="P368" s="11">
        <f>+'88'!O3</f>
        <v>0</v>
      </c>
    </row>
    <row r="369" spans="1:16" x14ac:dyDescent="0.25">
      <c r="A369" s="19" t="str">
        <f t="shared" ca="1" si="5"/>
        <v>88!</v>
      </c>
      <c r="B369" s="11">
        <f>+'88'!A4</f>
        <v>2</v>
      </c>
      <c r="C369" s="11" t="str">
        <f>+'88'!B4</f>
        <v>Pinus sp.</v>
      </c>
      <c r="D369" s="11">
        <f>+'88'!C4</f>
        <v>20</v>
      </c>
      <c r="E369" s="11">
        <f>+'88'!D4</f>
        <v>14.598539991999999</v>
      </c>
      <c r="F369" s="11">
        <f>+'88'!E4</f>
        <v>10.598539991999999</v>
      </c>
      <c r="G369" s="11" t="str">
        <f>+'88'!F4</f>
        <v>Sano</v>
      </c>
      <c r="H369" s="11">
        <f>+'88'!G4</f>
        <v>0</v>
      </c>
      <c r="I369" s="11" t="str">
        <f>+'88'!H4</f>
        <v>B</v>
      </c>
      <c r="J369" s="11" t="str">
        <f>+'88'!I4</f>
        <v>Chacalte, Chajul, Quiche</v>
      </c>
      <c r="K369" s="24">
        <f>+'88'!J4</f>
        <v>40694</v>
      </c>
      <c r="L369" s="11">
        <f>+'88'!K4</f>
        <v>0</v>
      </c>
      <c r="M369" s="11">
        <f>+'88'!L4</f>
        <v>88</v>
      </c>
      <c r="N369" s="11">
        <f>+'88'!M4</f>
        <v>436066</v>
      </c>
      <c r="O369" s="11">
        <f>+'88'!N4</f>
        <v>1716605</v>
      </c>
      <c r="P369" s="11">
        <f>+'88'!O4</f>
        <v>0</v>
      </c>
    </row>
    <row r="370" spans="1:16" x14ac:dyDescent="0.25">
      <c r="A370" s="19" t="str">
        <f t="shared" ca="1" si="5"/>
        <v>88!</v>
      </c>
      <c r="B370" s="11">
        <f>+'88'!A5</f>
        <v>3</v>
      </c>
      <c r="C370" s="11" t="str">
        <f>+'88'!B5</f>
        <v>Liquidambar</v>
      </c>
      <c r="D370" s="11">
        <f>+'88'!C5</f>
        <v>24.3</v>
      </c>
      <c r="E370" s="11">
        <f>+'88'!D5</f>
        <v>16.506921439700001</v>
      </c>
      <c r="F370" s="11">
        <f>+'88'!E5</f>
        <v>12.506921439700001</v>
      </c>
      <c r="G370" s="11" t="str">
        <f>+'88'!F5</f>
        <v>Sano</v>
      </c>
      <c r="H370" s="11">
        <f>+'88'!G5</f>
        <v>0</v>
      </c>
      <c r="I370" s="11" t="str">
        <f>+'88'!H5</f>
        <v>B</v>
      </c>
      <c r="J370" s="11" t="str">
        <f>+'88'!I5</f>
        <v>Chacalte, Chajul, Quiche</v>
      </c>
      <c r="K370" s="24">
        <f>+'88'!J5</f>
        <v>40694</v>
      </c>
      <c r="L370" s="11">
        <f>+'88'!K5</f>
        <v>0</v>
      </c>
      <c r="M370" s="11">
        <f>+'88'!L5</f>
        <v>88</v>
      </c>
      <c r="N370" s="11">
        <f>+'88'!M5</f>
        <v>436066</v>
      </c>
      <c r="O370" s="11">
        <f>+'88'!N5</f>
        <v>1716605</v>
      </c>
      <c r="P370" s="11">
        <f>+'88'!O5</f>
        <v>0</v>
      </c>
    </row>
    <row r="371" spans="1:16" x14ac:dyDescent="0.25">
      <c r="A371" s="19" t="str">
        <f t="shared" ca="1" si="5"/>
        <v>88!</v>
      </c>
      <c r="B371" s="11">
        <f>+'88'!A6</f>
        <v>4</v>
      </c>
      <c r="C371" s="11" t="str">
        <f>+'88'!B6</f>
        <v>Liquidambar</v>
      </c>
      <c r="D371" s="11">
        <f>+'88'!C6</f>
        <v>26.2</v>
      </c>
      <c r="E371" s="11">
        <f>+'88'!D6</f>
        <v>17.330366762200001</v>
      </c>
      <c r="F371" s="11">
        <f>+'88'!E6</f>
        <v>13.330366762200001</v>
      </c>
      <c r="G371" s="11" t="str">
        <f>+'88'!F6</f>
        <v>Sano</v>
      </c>
      <c r="H371" s="11">
        <f>+'88'!G6</f>
        <v>0</v>
      </c>
      <c r="I371" s="11" t="str">
        <f>+'88'!H6</f>
        <v>B</v>
      </c>
      <c r="J371" s="11" t="str">
        <f>+'88'!I6</f>
        <v>Chacalte, Chajul, Quiche</v>
      </c>
      <c r="K371" s="24">
        <f>+'88'!J6</f>
        <v>40694</v>
      </c>
      <c r="L371" s="11">
        <f>+'88'!K6</f>
        <v>0</v>
      </c>
      <c r="M371" s="11">
        <f>+'88'!L6</f>
        <v>88</v>
      </c>
      <c r="N371" s="11">
        <f>+'88'!M6</f>
        <v>436066</v>
      </c>
      <c r="O371" s="11">
        <f>+'88'!N6</f>
        <v>1716605</v>
      </c>
      <c r="P371" s="11">
        <f>+'88'!O6</f>
        <v>0</v>
      </c>
    </row>
    <row r="372" spans="1:16" x14ac:dyDescent="0.25">
      <c r="A372" s="19" t="str">
        <f t="shared" ca="1" si="5"/>
        <v>88!</v>
      </c>
      <c r="B372" s="11">
        <f>+'88'!A7</f>
        <v>5</v>
      </c>
      <c r="C372" s="11" t="str">
        <f>+'88'!B7</f>
        <v>Liquidambar</v>
      </c>
      <c r="D372" s="11">
        <f>+'88'!C7</f>
        <v>17</v>
      </c>
      <c r="E372" s="11">
        <f>+'88'!D7</f>
        <v>13.230314257</v>
      </c>
      <c r="F372" s="11">
        <f>+'88'!E7</f>
        <v>9.2303142569999999</v>
      </c>
      <c r="G372" s="11" t="str">
        <f>+'88'!F7</f>
        <v>Sano</v>
      </c>
      <c r="H372" s="11">
        <f>+'88'!G7</f>
        <v>0</v>
      </c>
      <c r="I372" s="11" t="str">
        <f>+'88'!H7</f>
        <v>B</v>
      </c>
      <c r="J372" s="11" t="str">
        <f>+'88'!I7</f>
        <v>Chacalte, Chajul, Quiche</v>
      </c>
      <c r="K372" s="24">
        <f>+'88'!J7</f>
        <v>40694</v>
      </c>
      <c r="L372" s="11">
        <f>+'88'!K7</f>
        <v>0</v>
      </c>
      <c r="M372" s="11">
        <f>+'88'!L7</f>
        <v>88</v>
      </c>
      <c r="N372" s="11">
        <f>+'88'!M7</f>
        <v>436066</v>
      </c>
      <c r="O372" s="11">
        <f>+'88'!N7</f>
        <v>1716605</v>
      </c>
      <c r="P372" s="11">
        <f>+'88'!O7</f>
        <v>0</v>
      </c>
    </row>
    <row r="373" spans="1:16" x14ac:dyDescent="0.25">
      <c r="A373" s="19" t="str">
        <f t="shared" ca="1" si="5"/>
        <v>88!</v>
      </c>
      <c r="B373" s="11">
        <f>+'88'!A8</f>
        <v>6</v>
      </c>
      <c r="C373" s="11" t="str">
        <f>+'88'!B8</f>
        <v>Liquidambar</v>
      </c>
      <c r="D373" s="11">
        <f>+'88'!C8</f>
        <v>19</v>
      </c>
      <c r="E373" s="11">
        <f>+'88'!D8</f>
        <v>14.145825187</v>
      </c>
      <c r="F373" s="11">
        <f>+'88'!E8</f>
        <v>10.145825187</v>
      </c>
      <c r="G373" s="11" t="str">
        <f>+'88'!F8</f>
        <v>Sano</v>
      </c>
      <c r="H373" s="11">
        <f>+'88'!G8</f>
        <v>0</v>
      </c>
      <c r="I373" s="11" t="str">
        <f>+'88'!H8</f>
        <v>B</v>
      </c>
      <c r="J373" s="11" t="str">
        <f>+'88'!I8</f>
        <v>Chacalte, Chajul, Quiche</v>
      </c>
      <c r="K373" s="24">
        <f>+'88'!J8</f>
        <v>40694</v>
      </c>
      <c r="L373" s="11">
        <f>+'88'!K8</f>
        <v>0</v>
      </c>
      <c r="M373" s="11">
        <f>+'88'!L8</f>
        <v>88</v>
      </c>
      <c r="N373" s="11">
        <f>+'88'!M8</f>
        <v>436066</v>
      </c>
      <c r="O373" s="11">
        <f>+'88'!N8</f>
        <v>1716605</v>
      </c>
      <c r="P373" s="11">
        <f>+'88'!O8</f>
        <v>0</v>
      </c>
    </row>
    <row r="374" spans="1:16" x14ac:dyDescent="0.25">
      <c r="A374" s="19" t="str">
        <f t="shared" ca="1" si="5"/>
        <v>88!</v>
      </c>
      <c r="B374" s="11">
        <f>+'88'!A9</f>
        <v>7</v>
      </c>
      <c r="C374" s="11" t="str">
        <f>+'88'!B9</f>
        <v>Liquidambar</v>
      </c>
      <c r="D374" s="11">
        <f>+'88'!C9</f>
        <v>26.5</v>
      </c>
      <c r="E374" s="11">
        <f>+'88'!D9</f>
        <v>17.459275499499999</v>
      </c>
      <c r="F374" s="11">
        <f>+'88'!E9</f>
        <v>13.459275499499999</v>
      </c>
      <c r="G374" s="11" t="str">
        <f>+'88'!F9</f>
        <v>Sano</v>
      </c>
      <c r="H374" s="11">
        <f>+'88'!G9</f>
        <v>0</v>
      </c>
      <c r="I374" s="11" t="str">
        <f>+'88'!H9</f>
        <v>B</v>
      </c>
      <c r="J374" s="11" t="str">
        <f>+'88'!I9</f>
        <v>Chacalte, Chajul, Quiche</v>
      </c>
      <c r="K374" s="24">
        <f>+'88'!J9</f>
        <v>40694</v>
      </c>
      <c r="L374" s="11">
        <f>+'88'!K9</f>
        <v>0</v>
      </c>
      <c r="M374" s="11">
        <f>+'88'!L9</f>
        <v>88</v>
      </c>
      <c r="N374" s="11">
        <f>+'88'!M9</f>
        <v>436066</v>
      </c>
      <c r="O374" s="11">
        <f>+'88'!N9</f>
        <v>1716605</v>
      </c>
      <c r="P374" s="11">
        <f>+'88'!O9</f>
        <v>0</v>
      </c>
    </row>
    <row r="375" spans="1:16" x14ac:dyDescent="0.25">
      <c r="A375" s="19" t="str">
        <f t="shared" ca="1" si="5"/>
        <v>88!</v>
      </c>
      <c r="B375" s="11">
        <f>+'88'!A10</f>
        <v>8</v>
      </c>
      <c r="C375" s="11" t="str">
        <f>+'88'!B10</f>
        <v>Liquidambar</v>
      </c>
      <c r="D375" s="11">
        <f>+'88'!C10</f>
        <v>26</v>
      </c>
      <c r="E375" s="11">
        <f>+'88'!D10</f>
        <v>17.244259582000002</v>
      </c>
      <c r="F375" s="11">
        <f>+'88'!E10</f>
        <v>13.244259582000002</v>
      </c>
      <c r="G375" s="11" t="str">
        <f>+'88'!F10</f>
        <v>Sano</v>
      </c>
      <c r="H375" s="11">
        <f>+'88'!G10</f>
        <v>0</v>
      </c>
      <c r="I375" s="11" t="str">
        <f>+'88'!H10</f>
        <v>B</v>
      </c>
      <c r="J375" s="11" t="str">
        <f>+'88'!I10</f>
        <v>Chacalte, Chajul, Quiche</v>
      </c>
      <c r="K375" s="24">
        <f>+'88'!J10</f>
        <v>40694</v>
      </c>
      <c r="L375" s="11">
        <f>+'88'!K10</f>
        <v>0</v>
      </c>
      <c r="M375" s="11">
        <f>+'88'!L10</f>
        <v>88</v>
      </c>
      <c r="N375" s="11">
        <f>+'88'!M10</f>
        <v>436066</v>
      </c>
      <c r="O375" s="11">
        <f>+'88'!N10</f>
        <v>1716605</v>
      </c>
      <c r="P375" s="11">
        <f>+'88'!O10</f>
        <v>0</v>
      </c>
    </row>
    <row r="376" spans="1:16" x14ac:dyDescent="0.25">
      <c r="A376" s="19" t="str">
        <f t="shared" ca="1" si="5"/>
        <v>88!</v>
      </c>
      <c r="B376" s="11">
        <f>+'88'!A11</f>
        <v>9</v>
      </c>
      <c r="C376" s="11" t="str">
        <f>+'88'!B11</f>
        <v>Liquidambar</v>
      </c>
      <c r="D376" s="11">
        <f>+'88'!C11</f>
        <v>23</v>
      </c>
      <c r="E376" s="11">
        <f>+'88'!D11</f>
        <v>15.936521766999999</v>
      </c>
      <c r="F376" s="11">
        <f>+'88'!E11</f>
        <v>11.936521766999999</v>
      </c>
      <c r="G376" s="11" t="str">
        <f>+'88'!F11</f>
        <v>Sano</v>
      </c>
      <c r="H376" s="11">
        <f>+'88'!G11</f>
        <v>0</v>
      </c>
      <c r="I376" s="11" t="str">
        <f>+'88'!H11</f>
        <v>B</v>
      </c>
      <c r="J376" s="11" t="str">
        <f>+'88'!I11</f>
        <v>Chacalte, Chajul, Quiche</v>
      </c>
      <c r="K376" s="24">
        <f>+'88'!J11</f>
        <v>40694</v>
      </c>
      <c r="L376" s="11">
        <f>+'88'!K11</f>
        <v>0</v>
      </c>
      <c r="M376" s="11">
        <f>+'88'!L11</f>
        <v>88</v>
      </c>
      <c r="N376" s="11">
        <f>+'88'!M11</f>
        <v>436066</v>
      </c>
      <c r="O376" s="11">
        <f>+'88'!N11</f>
        <v>1716605</v>
      </c>
      <c r="P376" s="11">
        <f>+'88'!O11</f>
        <v>0</v>
      </c>
    </row>
    <row r="377" spans="1:16" x14ac:dyDescent="0.25">
      <c r="A377" s="19" t="str">
        <f t="shared" ca="1" si="5"/>
        <v>88!</v>
      </c>
      <c r="B377" s="11">
        <f>+'88'!A12</f>
        <v>10</v>
      </c>
      <c r="C377" s="11" t="str">
        <f>+'88'!B12</f>
        <v>Liquidambar</v>
      </c>
      <c r="D377" s="11">
        <f>+'88'!C12</f>
        <v>28.5</v>
      </c>
      <c r="E377" s="11">
        <f>+'88'!D12</f>
        <v>18.310938069500001</v>
      </c>
      <c r="F377" s="11">
        <f>+'88'!E12</f>
        <v>14.310938069500001</v>
      </c>
      <c r="G377" s="11" t="str">
        <f>+'88'!F12</f>
        <v>Sano</v>
      </c>
      <c r="H377" s="11">
        <f>+'88'!G12</f>
        <v>0</v>
      </c>
      <c r="I377" s="11" t="str">
        <f>+'88'!H12</f>
        <v>B</v>
      </c>
      <c r="J377" s="11" t="str">
        <f>+'88'!I12</f>
        <v>Chacalte, Chajul, Quiche</v>
      </c>
      <c r="K377" s="24">
        <f>+'88'!J12</f>
        <v>40694</v>
      </c>
      <c r="L377" s="11">
        <f>+'88'!K12</f>
        <v>0</v>
      </c>
      <c r="M377" s="11">
        <f>+'88'!L12</f>
        <v>88</v>
      </c>
      <c r="N377" s="11">
        <f>+'88'!M12</f>
        <v>436066</v>
      </c>
      <c r="O377" s="11">
        <f>+'88'!N12</f>
        <v>1716605</v>
      </c>
      <c r="P377" s="11">
        <f>+'88'!O12</f>
        <v>0</v>
      </c>
    </row>
    <row r="378" spans="1:16" x14ac:dyDescent="0.25">
      <c r="A378" s="19" t="str">
        <f t="shared" ca="1" si="5"/>
        <v>88!</v>
      </c>
      <c r="B378" s="11">
        <f>+'88'!A13</f>
        <v>11</v>
      </c>
      <c r="C378" s="11" t="str">
        <f>+'88'!B13</f>
        <v>Pinus sp.</v>
      </c>
      <c r="D378" s="11">
        <f>+'88'!C13</f>
        <v>41.8</v>
      </c>
      <c r="E378" s="11">
        <f>+'88'!D13</f>
        <v>23.632586192200002</v>
      </c>
      <c r="F378" s="11">
        <f>+'88'!E13</f>
        <v>19.632586192200002</v>
      </c>
      <c r="G378" s="11" t="str">
        <f>+'88'!F13</f>
        <v>Sano</v>
      </c>
      <c r="H378" s="11">
        <f>+'88'!G13</f>
        <v>0</v>
      </c>
      <c r="I378" s="11" t="str">
        <f>+'88'!H13</f>
        <v>B</v>
      </c>
      <c r="J378" s="11" t="str">
        <f>+'88'!I13</f>
        <v>Chacalte, Chajul, Quiche</v>
      </c>
      <c r="K378" s="24">
        <f>+'88'!J13</f>
        <v>40694</v>
      </c>
      <c r="L378" s="11">
        <f>+'88'!K13</f>
        <v>0</v>
      </c>
      <c r="M378" s="11">
        <f>+'88'!L13</f>
        <v>88</v>
      </c>
      <c r="N378" s="11">
        <f>+'88'!M13</f>
        <v>436066</v>
      </c>
      <c r="O378" s="11">
        <f>+'88'!N13</f>
        <v>1716605</v>
      </c>
      <c r="P378" s="11">
        <f>+'88'!O13</f>
        <v>0</v>
      </c>
    </row>
    <row r="379" spans="1:16" x14ac:dyDescent="0.25">
      <c r="A379" s="19" t="str">
        <f t="shared" ca="1" si="5"/>
        <v>88!</v>
      </c>
      <c r="B379" s="11">
        <f>+'88'!A14</f>
        <v>12</v>
      </c>
      <c r="C379" s="11" t="str">
        <f>+'88'!B14</f>
        <v>Aguacatillo</v>
      </c>
      <c r="D379" s="11">
        <f>+'88'!C14</f>
        <v>11</v>
      </c>
      <c r="E379" s="11">
        <f>+'88'!D14</f>
        <v>10.403130907000001</v>
      </c>
      <c r="F379" s="11">
        <f>+'88'!E14</f>
        <v>6.4031309070000013</v>
      </c>
      <c r="G379" s="11" t="str">
        <f>+'88'!F14</f>
        <v>Sano</v>
      </c>
      <c r="H379" s="11">
        <f>+'88'!G14</f>
        <v>0</v>
      </c>
      <c r="I379" s="11" t="str">
        <f>+'88'!H14</f>
        <v>B</v>
      </c>
      <c r="J379" s="11" t="str">
        <f>+'88'!I14</f>
        <v>Chacalte, Chajul, Quiche</v>
      </c>
      <c r="K379" s="24">
        <f>+'88'!J14</f>
        <v>40694</v>
      </c>
      <c r="L379" s="11">
        <f>+'88'!K14</f>
        <v>0</v>
      </c>
      <c r="M379" s="11">
        <f>+'88'!L14</f>
        <v>88</v>
      </c>
      <c r="N379" s="11">
        <f>+'88'!M14</f>
        <v>436066</v>
      </c>
      <c r="O379" s="11">
        <f>+'88'!N14</f>
        <v>1716605</v>
      </c>
      <c r="P379" s="11">
        <f>+'88'!O14</f>
        <v>0</v>
      </c>
    </row>
    <row r="380" spans="1:16" x14ac:dyDescent="0.25">
      <c r="A380" s="19" t="str">
        <f t="shared" ca="1" si="5"/>
        <v>88!</v>
      </c>
      <c r="B380" s="11">
        <f>+'88'!A15</f>
        <v>13</v>
      </c>
      <c r="C380" s="11" t="str">
        <f>+'88'!B15</f>
        <v>Otras sp.</v>
      </c>
      <c r="D380" s="11">
        <f>+'88'!C15</f>
        <v>26</v>
      </c>
      <c r="E380" s="11">
        <f>+'88'!D15</f>
        <v>17.244259582000002</v>
      </c>
      <c r="F380" s="11">
        <f>+'88'!E15</f>
        <v>13.244259582000002</v>
      </c>
      <c r="G380" s="11" t="str">
        <f>+'88'!F15</f>
        <v>Sano</v>
      </c>
      <c r="H380" s="11">
        <f>+'88'!G15</f>
        <v>0</v>
      </c>
      <c r="I380" s="11" t="str">
        <f>+'88'!H15</f>
        <v>B</v>
      </c>
      <c r="J380" s="11" t="str">
        <f>+'88'!I15</f>
        <v>Chacalte, Chajul, Quiche</v>
      </c>
      <c r="K380" s="24">
        <f>+'88'!J15</f>
        <v>40694</v>
      </c>
      <c r="L380" s="11">
        <f>+'88'!K15</f>
        <v>0</v>
      </c>
      <c r="M380" s="11">
        <f>+'88'!L15</f>
        <v>88</v>
      </c>
      <c r="N380" s="11">
        <f>+'88'!M15</f>
        <v>436066</v>
      </c>
      <c r="O380" s="11">
        <f>+'88'!N15</f>
        <v>1716605</v>
      </c>
      <c r="P380" s="11">
        <f>+'88'!O15</f>
        <v>0</v>
      </c>
    </row>
    <row r="381" spans="1:16" x14ac:dyDescent="0.25">
      <c r="A381" s="19" t="str">
        <f t="shared" ca="1" si="5"/>
        <v>88!</v>
      </c>
      <c r="B381" s="11">
        <f>+'88'!A16</f>
        <v>14</v>
      </c>
      <c r="C381" s="11" t="str">
        <f>+'88'!B16</f>
        <v>Otras sp.</v>
      </c>
      <c r="D381" s="11">
        <f>+'88'!C16</f>
        <v>15.5</v>
      </c>
      <c r="E381" s="11">
        <f>+'88'!D16</f>
        <v>12.534859904499999</v>
      </c>
      <c r="F381" s="11">
        <f>+'88'!E16</f>
        <v>8.5348599044999993</v>
      </c>
      <c r="G381" s="11" t="str">
        <f>+'88'!F16</f>
        <v>Sano</v>
      </c>
      <c r="H381" s="11">
        <f>+'88'!G16</f>
        <v>0</v>
      </c>
      <c r="I381" s="11" t="str">
        <f>+'88'!H16</f>
        <v>B</v>
      </c>
      <c r="J381" s="11" t="str">
        <f>+'88'!I16</f>
        <v>Chacalte, Chajul, Quiche</v>
      </c>
      <c r="K381" s="24">
        <f>+'88'!J16</f>
        <v>40694</v>
      </c>
      <c r="L381" s="11">
        <f>+'88'!K16</f>
        <v>0</v>
      </c>
      <c r="M381" s="11">
        <f>+'88'!L16</f>
        <v>88</v>
      </c>
      <c r="N381" s="11">
        <f>+'88'!M16</f>
        <v>436066</v>
      </c>
      <c r="O381" s="11">
        <f>+'88'!N16</f>
        <v>1716605</v>
      </c>
      <c r="P381" s="11">
        <f>+'88'!O16</f>
        <v>0</v>
      </c>
    </row>
    <row r="382" spans="1:16" x14ac:dyDescent="0.25">
      <c r="A382" s="19" t="str">
        <f t="shared" ca="1" si="5"/>
        <v>88!</v>
      </c>
      <c r="B382" s="11">
        <f>+'88'!A17</f>
        <v>15</v>
      </c>
      <c r="C382" s="11" t="str">
        <f>+'88'!B17</f>
        <v>Cushin</v>
      </c>
      <c r="D382" s="11">
        <f>+'88'!C17</f>
        <v>15</v>
      </c>
      <c r="E382" s="11">
        <f>+'88'!D17</f>
        <v>12.301361567000001</v>
      </c>
      <c r="F382" s="11">
        <f>+'88'!E17</f>
        <v>8.3013615670000007</v>
      </c>
      <c r="G382" s="11" t="str">
        <f>+'88'!F17</f>
        <v>Sano</v>
      </c>
      <c r="H382" s="11">
        <f>+'88'!G17</f>
        <v>0</v>
      </c>
      <c r="I382" s="11" t="str">
        <f>+'88'!H17</f>
        <v>B</v>
      </c>
      <c r="J382" s="11" t="str">
        <f>+'88'!I17</f>
        <v>Chacalte, Chajul, Quiche</v>
      </c>
      <c r="K382" s="24">
        <f>+'88'!J17</f>
        <v>40694</v>
      </c>
      <c r="L382" s="11">
        <f>+'88'!K17</f>
        <v>0</v>
      </c>
      <c r="M382" s="11">
        <f>+'88'!L17</f>
        <v>88</v>
      </c>
      <c r="N382" s="11">
        <f>+'88'!M17</f>
        <v>436066</v>
      </c>
      <c r="O382" s="11">
        <f>+'88'!N17</f>
        <v>1716605</v>
      </c>
      <c r="P382" s="11">
        <f>+'88'!O17</f>
        <v>0</v>
      </c>
    </row>
    <row r="383" spans="1:16" x14ac:dyDescent="0.25">
      <c r="A383" s="19" t="str">
        <f t="shared" ca="1" si="5"/>
        <v>88!</v>
      </c>
      <c r="B383" s="11">
        <f>+'88'!A18</f>
        <v>16</v>
      </c>
      <c r="C383" s="11" t="str">
        <f>+'88'!B18</f>
        <v>Liquidambar</v>
      </c>
      <c r="D383" s="11">
        <f>+'88'!C18</f>
        <v>24</v>
      </c>
      <c r="E383" s="11">
        <f>+'88'!D18</f>
        <v>16.375794812000002</v>
      </c>
      <c r="F383" s="11">
        <f>+'88'!E18</f>
        <v>12.375794812000002</v>
      </c>
      <c r="G383" s="11" t="str">
        <f>+'88'!F18</f>
        <v>Sano</v>
      </c>
      <c r="H383" s="11">
        <f>+'88'!G18</f>
        <v>0</v>
      </c>
      <c r="I383" s="11" t="str">
        <f>+'88'!H18</f>
        <v>B</v>
      </c>
      <c r="J383" s="11" t="str">
        <f>+'88'!I18</f>
        <v>Chacalte, Chajul, Quiche</v>
      </c>
      <c r="K383" s="24">
        <f>+'88'!J18</f>
        <v>40694</v>
      </c>
      <c r="L383" s="11">
        <f>+'88'!K18</f>
        <v>0</v>
      </c>
      <c r="M383" s="11">
        <f>+'88'!L18</f>
        <v>88</v>
      </c>
      <c r="N383" s="11">
        <f>+'88'!M18</f>
        <v>436066</v>
      </c>
      <c r="O383" s="11">
        <f>+'88'!N18</f>
        <v>1716605</v>
      </c>
      <c r="P383" s="11">
        <f>+'88'!O18</f>
        <v>0</v>
      </c>
    </row>
    <row r="384" spans="1:16" x14ac:dyDescent="0.25">
      <c r="A384" s="19" t="str">
        <f t="shared" ca="1" si="5"/>
        <v>88!</v>
      </c>
      <c r="B384" s="11">
        <f>+'88'!A19</f>
        <v>17</v>
      </c>
      <c r="C384" s="11" t="str">
        <f>+'88'!B19</f>
        <v>Liquidambar</v>
      </c>
      <c r="D384" s="11">
        <f>+'88'!C19</f>
        <v>21</v>
      </c>
      <c r="E384" s="11">
        <f>+'88'!D19</f>
        <v>15.047894356999999</v>
      </c>
      <c r="F384" s="11">
        <f>+'88'!E19</f>
        <v>11.047894356999999</v>
      </c>
      <c r="G384" s="11" t="str">
        <f>+'88'!F19</f>
        <v>Sano</v>
      </c>
      <c r="H384" s="11">
        <f>+'88'!G19</f>
        <v>0</v>
      </c>
      <c r="I384" s="11" t="str">
        <f>+'88'!H19</f>
        <v>B</v>
      </c>
      <c r="J384" s="11" t="str">
        <f>+'88'!I19</f>
        <v>Chacalte, Chajul, Quiche</v>
      </c>
      <c r="K384" s="24">
        <f>+'88'!J19</f>
        <v>40694</v>
      </c>
      <c r="L384" s="11">
        <f>+'88'!K19</f>
        <v>0</v>
      </c>
      <c r="M384" s="11">
        <f>+'88'!L19</f>
        <v>88</v>
      </c>
      <c r="N384" s="11">
        <f>+'88'!M19</f>
        <v>436066</v>
      </c>
      <c r="O384" s="11">
        <f>+'88'!N19</f>
        <v>1716605</v>
      </c>
      <c r="P384" s="11">
        <f>+'88'!O19</f>
        <v>0</v>
      </c>
    </row>
    <row r="385" spans="1:16" x14ac:dyDescent="0.25">
      <c r="A385" s="19" t="str">
        <f t="shared" ca="1" si="5"/>
        <v>88!</v>
      </c>
      <c r="B385" s="11">
        <f>+'88'!A20</f>
        <v>18</v>
      </c>
      <c r="C385" s="11" t="str">
        <f>+'88'!B20</f>
        <v>Liquidambar</v>
      </c>
      <c r="D385" s="11">
        <f>+'88'!C20</f>
        <v>16.7</v>
      </c>
      <c r="E385" s="11">
        <f>+'88'!D20</f>
        <v>13.0918282657</v>
      </c>
      <c r="F385" s="11">
        <f>+'88'!E20</f>
        <v>9.0918282657000002</v>
      </c>
      <c r="G385" s="11" t="str">
        <f>+'88'!F20</f>
        <v>Sano</v>
      </c>
      <c r="H385" s="11">
        <f>+'88'!G20</f>
        <v>0</v>
      </c>
      <c r="I385" s="11" t="str">
        <f>+'88'!H20</f>
        <v>B</v>
      </c>
      <c r="J385" s="11" t="str">
        <f>+'88'!I20</f>
        <v>Chacalte, Chajul, Quiche</v>
      </c>
      <c r="K385" s="24">
        <f>+'88'!J20</f>
        <v>40694</v>
      </c>
      <c r="L385" s="11">
        <f>+'88'!K20</f>
        <v>0</v>
      </c>
      <c r="M385" s="11">
        <f>+'88'!L20</f>
        <v>88</v>
      </c>
      <c r="N385" s="11">
        <f>+'88'!M20</f>
        <v>436066</v>
      </c>
      <c r="O385" s="11">
        <f>+'88'!N20</f>
        <v>1716605</v>
      </c>
      <c r="P385" s="11">
        <f>+'88'!O20</f>
        <v>0</v>
      </c>
    </row>
    <row r="386" spans="1:16" x14ac:dyDescent="0.25">
      <c r="A386" s="19" t="str">
        <f t="shared" ref="A386:A449" ca="1" si="6">SUBSTITUTE(MID(_xlfn.FORMULATEXT(D386),4,4),"'","")</f>
        <v>88!</v>
      </c>
      <c r="B386" s="11">
        <f>+'88'!A21</f>
        <v>19</v>
      </c>
      <c r="C386" s="11" t="str">
        <f>+'88'!B21</f>
        <v>Pinus sp.</v>
      </c>
      <c r="D386" s="11">
        <f>+'88'!C21</f>
        <v>40.700000000000003</v>
      </c>
      <c r="E386" s="11">
        <f>+'88'!D21</f>
        <v>23.2149984337</v>
      </c>
      <c r="F386" s="11">
        <f>+'88'!E21</f>
        <v>19.2149984337</v>
      </c>
      <c r="G386" s="11" t="str">
        <f>+'88'!F21</f>
        <v>Sano</v>
      </c>
      <c r="H386" s="11">
        <f>+'88'!G21</f>
        <v>0</v>
      </c>
      <c r="I386" s="11" t="str">
        <f>+'88'!H21</f>
        <v>B</v>
      </c>
      <c r="J386" s="11" t="str">
        <f>+'88'!I21</f>
        <v>Chacalte, Chajul, Quiche</v>
      </c>
      <c r="K386" s="24">
        <f>+'88'!J21</f>
        <v>40694</v>
      </c>
      <c r="L386" s="11">
        <f>+'88'!K21</f>
        <v>0</v>
      </c>
      <c r="M386" s="11">
        <f>+'88'!L21</f>
        <v>88</v>
      </c>
      <c r="N386" s="11">
        <f>+'88'!M21</f>
        <v>436066</v>
      </c>
      <c r="O386" s="11">
        <f>+'88'!N21</f>
        <v>1716605</v>
      </c>
      <c r="P386" s="11">
        <f>+'88'!O21</f>
        <v>0</v>
      </c>
    </row>
    <row r="387" spans="1:16" x14ac:dyDescent="0.25">
      <c r="A387" s="19" t="str">
        <f t="shared" ca="1" si="6"/>
        <v>88!</v>
      </c>
      <c r="B387" s="11">
        <f>+'88'!A22</f>
        <v>20</v>
      </c>
      <c r="C387" s="11" t="str">
        <f>+'88'!B22</f>
        <v>Otras sp.</v>
      </c>
      <c r="D387" s="11">
        <f>+'88'!C22</f>
        <v>26</v>
      </c>
      <c r="E387" s="11">
        <f>+'88'!D22</f>
        <v>17.244259582000002</v>
      </c>
      <c r="F387" s="11">
        <f>+'88'!E22</f>
        <v>13.244259582000002</v>
      </c>
      <c r="G387" s="11" t="str">
        <f>+'88'!F22</f>
        <v>Sano</v>
      </c>
      <c r="H387" s="11">
        <f>+'88'!G22</f>
        <v>0</v>
      </c>
      <c r="I387" s="11" t="str">
        <f>+'88'!H22</f>
        <v>B</v>
      </c>
      <c r="J387" s="11" t="str">
        <f>+'88'!I22</f>
        <v>Chacalte, Chajul, Quiche</v>
      </c>
      <c r="K387" s="24">
        <f>+'88'!J22</f>
        <v>40694</v>
      </c>
      <c r="L387" s="11">
        <f>+'88'!K22</f>
        <v>0</v>
      </c>
      <c r="M387" s="11">
        <f>+'88'!L22</f>
        <v>88</v>
      </c>
      <c r="N387" s="11">
        <f>+'88'!M22</f>
        <v>436066</v>
      </c>
      <c r="O387" s="11">
        <f>+'88'!N22</f>
        <v>1716605</v>
      </c>
      <c r="P387" s="11">
        <f>+'88'!O22</f>
        <v>0</v>
      </c>
    </row>
    <row r="388" spans="1:16" x14ac:dyDescent="0.25">
      <c r="A388" s="19" t="str">
        <f t="shared" ca="1" si="6"/>
        <v>88!</v>
      </c>
      <c r="B388" s="11">
        <f>+'88'!A23</f>
        <v>21</v>
      </c>
      <c r="C388" s="11" t="str">
        <f>+'88'!B23</f>
        <v>Aguacatillo</v>
      </c>
      <c r="D388" s="11">
        <f>+'88'!C23</f>
        <v>33</v>
      </c>
      <c r="E388" s="11">
        <f>+'88'!D23</f>
        <v>20.178032417000001</v>
      </c>
      <c r="F388" s="11">
        <f>+'88'!E23</f>
        <v>16.178032417000001</v>
      </c>
      <c r="G388" s="11" t="str">
        <f>+'88'!F23</f>
        <v>Sano</v>
      </c>
      <c r="H388" s="11">
        <f>+'88'!G23</f>
        <v>0</v>
      </c>
      <c r="I388" s="11" t="str">
        <f>+'88'!H23</f>
        <v>B</v>
      </c>
      <c r="J388" s="11" t="str">
        <f>+'88'!I23</f>
        <v>Chacalte, Chajul, Quiche</v>
      </c>
      <c r="K388" s="24">
        <f>+'88'!J23</f>
        <v>40694</v>
      </c>
      <c r="L388" s="11">
        <f>+'88'!K23</f>
        <v>0</v>
      </c>
      <c r="M388" s="11">
        <f>+'88'!L23</f>
        <v>88</v>
      </c>
      <c r="N388" s="11">
        <f>+'88'!M23</f>
        <v>436066</v>
      </c>
      <c r="O388" s="11">
        <f>+'88'!N23</f>
        <v>1716605</v>
      </c>
      <c r="P388" s="11">
        <f>+'88'!O23</f>
        <v>0</v>
      </c>
    </row>
    <row r="389" spans="1:16" x14ac:dyDescent="0.25">
      <c r="A389" s="19" t="str">
        <f t="shared" ca="1" si="6"/>
        <v>100</v>
      </c>
      <c r="B389" s="11">
        <f>+'100'!A3</f>
        <v>1</v>
      </c>
      <c r="C389" s="11" t="str">
        <f>+'100'!B3</f>
        <v>Quercus sp.</v>
      </c>
      <c r="D389" s="11">
        <f>+'100'!C3</f>
        <v>50.5</v>
      </c>
      <c r="E389" s="11">
        <f>+'100'!D3</f>
        <v>26.792070179500001</v>
      </c>
      <c r="F389" s="11">
        <f>+'100'!E3</f>
        <v>22.792070179500001</v>
      </c>
      <c r="G389" s="11" t="str">
        <f>+'100'!F3</f>
        <v>Sano</v>
      </c>
      <c r="H389" s="11">
        <f>+'100'!G3</f>
        <v>0</v>
      </c>
      <c r="I389" s="11" t="str">
        <f>+'100'!H3</f>
        <v>B</v>
      </c>
      <c r="J389" s="11" t="str">
        <f>+'100'!I3</f>
        <v>Los Pinitos, Chajul, Quiche</v>
      </c>
      <c r="K389" s="24">
        <f>+'100'!J3</f>
        <v>40718</v>
      </c>
      <c r="L389" s="11">
        <f>+'100'!K3</f>
        <v>0</v>
      </c>
      <c r="M389" s="11">
        <f>+'100'!L3</f>
        <v>100</v>
      </c>
      <c r="N389" s="11">
        <f>+'100'!M3</f>
        <v>435588</v>
      </c>
      <c r="O389" s="11">
        <f>+'100'!N3</f>
        <v>1719235</v>
      </c>
      <c r="P389" s="11">
        <f>+'100'!O3</f>
        <v>0</v>
      </c>
    </row>
    <row r="390" spans="1:16" x14ac:dyDescent="0.25">
      <c r="A390" s="19" t="str">
        <f t="shared" ca="1" si="6"/>
        <v>100</v>
      </c>
      <c r="B390" s="11">
        <f>+'100'!A4</f>
        <v>2</v>
      </c>
      <c r="C390" s="11" t="str">
        <f>+'100'!B4</f>
        <v>Quercus sp.</v>
      </c>
      <c r="D390" s="11">
        <f>+'100'!C4</f>
        <v>40</v>
      </c>
      <c r="E390" s="11">
        <f>+'100'!D4</f>
        <v>22.947143691999997</v>
      </c>
      <c r="F390" s="11">
        <f>+'100'!E4</f>
        <v>18.947143691999997</v>
      </c>
      <c r="G390" s="11" t="str">
        <f>+'100'!F4</f>
        <v>Sano</v>
      </c>
      <c r="H390" s="11">
        <f>+'100'!G4</f>
        <v>0</v>
      </c>
      <c r="I390" s="11" t="str">
        <f>+'100'!H4</f>
        <v>B</v>
      </c>
      <c r="J390" s="11" t="str">
        <f>+'100'!I4</f>
        <v>Los Pinitos, Chajul, Quiche</v>
      </c>
      <c r="K390" s="24">
        <f>+'100'!J4</f>
        <v>40718</v>
      </c>
      <c r="L390" s="11">
        <f>+'100'!K4</f>
        <v>0</v>
      </c>
      <c r="M390" s="11">
        <f>+'100'!L4</f>
        <v>100</v>
      </c>
      <c r="N390" s="11">
        <f>+'100'!M4</f>
        <v>435588</v>
      </c>
      <c r="O390" s="11">
        <f>+'100'!N4</f>
        <v>1719235</v>
      </c>
      <c r="P390" s="11">
        <f>+'100'!O4</f>
        <v>0</v>
      </c>
    </row>
    <row r="391" spans="1:16" x14ac:dyDescent="0.25">
      <c r="A391" s="19" t="str">
        <f t="shared" ca="1" si="6"/>
        <v>100</v>
      </c>
      <c r="B391" s="11">
        <f>+'100'!A5</f>
        <v>3</v>
      </c>
      <c r="C391" s="11" t="str">
        <f>+'100'!B5</f>
        <v>Quercus sp.</v>
      </c>
      <c r="D391" s="11">
        <f>+'100'!C5</f>
        <v>30</v>
      </c>
      <c r="E391" s="11">
        <f>+'100'!D5</f>
        <v>18.940863841999999</v>
      </c>
      <c r="F391" s="11">
        <f>+'100'!E5</f>
        <v>14.940863841999999</v>
      </c>
      <c r="G391" s="11" t="str">
        <f>+'100'!F5</f>
        <v>Sano</v>
      </c>
      <c r="H391" s="11">
        <f>+'100'!G5</f>
        <v>0</v>
      </c>
      <c r="I391" s="11" t="str">
        <f>+'100'!H5</f>
        <v>B</v>
      </c>
      <c r="J391" s="11" t="str">
        <f>+'100'!I5</f>
        <v>Los Pinitos, Chajul, Quiche</v>
      </c>
      <c r="K391" s="24">
        <f>+'100'!J5</f>
        <v>40718</v>
      </c>
      <c r="L391" s="11">
        <f>+'100'!K5</f>
        <v>0</v>
      </c>
      <c r="M391" s="11">
        <f>+'100'!L5</f>
        <v>100</v>
      </c>
      <c r="N391" s="11">
        <f>+'100'!M5</f>
        <v>435588</v>
      </c>
      <c r="O391" s="11">
        <f>+'100'!N5</f>
        <v>1719235</v>
      </c>
      <c r="P391" s="11">
        <f>+'100'!O5</f>
        <v>0</v>
      </c>
    </row>
    <row r="392" spans="1:16" x14ac:dyDescent="0.25">
      <c r="A392" s="19" t="str">
        <f t="shared" ca="1" si="6"/>
        <v>100</v>
      </c>
      <c r="B392" s="11">
        <f>+'100'!A6</f>
        <v>4</v>
      </c>
      <c r="C392" s="11" t="str">
        <f>+'100'!B6</f>
        <v>Quercus sp.</v>
      </c>
      <c r="D392" s="11">
        <f>+'100'!C6</f>
        <v>24</v>
      </c>
      <c r="E392" s="11">
        <f>+'100'!D6</f>
        <v>16.375794812000002</v>
      </c>
      <c r="F392" s="11">
        <f>+'100'!E6</f>
        <v>12.375794812000002</v>
      </c>
      <c r="G392" s="11" t="str">
        <f>+'100'!F6</f>
        <v>Sano</v>
      </c>
      <c r="H392" s="11">
        <f>+'100'!G6</f>
        <v>0</v>
      </c>
      <c r="I392" s="11" t="str">
        <f>+'100'!H6</f>
        <v>B</v>
      </c>
      <c r="J392" s="11" t="str">
        <f>+'100'!I6</f>
        <v>Los Pinitos, Chajul, Quiche</v>
      </c>
      <c r="K392" s="24">
        <f>+'100'!J6</f>
        <v>40718</v>
      </c>
      <c r="L392" s="11">
        <f>+'100'!K6</f>
        <v>0</v>
      </c>
      <c r="M392" s="11">
        <f>+'100'!L6</f>
        <v>100</v>
      </c>
      <c r="N392" s="11">
        <f>+'100'!M6</f>
        <v>435588</v>
      </c>
      <c r="O392" s="11">
        <f>+'100'!N6</f>
        <v>1719235</v>
      </c>
      <c r="P392" s="11">
        <f>+'100'!O6</f>
        <v>0</v>
      </c>
    </row>
    <row r="393" spans="1:16" x14ac:dyDescent="0.25">
      <c r="A393" s="19" t="str">
        <f t="shared" ca="1" si="6"/>
        <v>100</v>
      </c>
      <c r="B393" s="11">
        <f>+'100'!A7</f>
        <v>5</v>
      </c>
      <c r="C393" s="11" t="str">
        <f>+'100'!B7</f>
        <v>Quercus sp.</v>
      </c>
      <c r="D393" s="11">
        <f>+'100'!C7</f>
        <v>13.5</v>
      </c>
      <c r="E393" s="11">
        <f>+'100'!D7</f>
        <v>11.595825894499999</v>
      </c>
      <c r="F393" s="11">
        <f>+'100'!E7</f>
        <v>7.595825894499999</v>
      </c>
      <c r="G393" s="11" t="str">
        <f>+'100'!F7</f>
        <v>Sano</v>
      </c>
      <c r="H393" s="11">
        <f>+'100'!G7</f>
        <v>0</v>
      </c>
      <c r="I393" s="11" t="str">
        <f>+'100'!H7</f>
        <v>B</v>
      </c>
      <c r="J393" s="11" t="str">
        <f>+'100'!I7</f>
        <v>Los Pinitos, Chajul, Quiche</v>
      </c>
      <c r="K393" s="24">
        <f>+'100'!J7</f>
        <v>40718</v>
      </c>
      <c r="L393" s="11">
        <f>+'100'!K7</f>
        <v>0</v>
      </c>
      <c r="M393" s="11">
        <f>+'100'!L7</f>
        <v>100</v>
      </c>
      <c r="N393" s="11">
        <f>+'100'!M7</f>
        <v>435588</v>
      </c>
      <c r="O393" s="11">
        <f>+'100'!N7</f>
        <v>1719235</v>
      </c>
      <c r="P393" s="11">
        <f>+'100'!O7</f>
        <v>0</v>
      </c>
    </row>
    <row r="394" spans="1:16" x14ac:dyDescent="0.25">
      <c r="A394" s="19" t="str">
        <f t="shared" ca="1" si="6"/>
        <v>100</v>
      </c>
      <c r="B394" s="11">
        <f>+'100'!A8</f>
        <v>6</v>
      </c>
      <c r="C394" s="11" t="str">
        <f>+'100'!B8</f>
        <v>Quercus sp.</v>
      </c>
      <c r="D394" s="11">
        <f>+'100'!C8</f>
        <v>22</v>
      </c>
      <c r="E394" s="11">
        <f>+'100'!D8</f>
        <v>15.493888281999997</v>
      </c>
      <c r="F394" s="11">
        <f>+'100'!E8</f>
        <v>11.493888281999997</v>
      </c>
      <c r="G394" s="11" t="str">
        <f>+'100'!F8</f>
        <v>Sano</v>
      </c>
      <c r="H394" s="11">
        <f>+'100'!G8</f>
        <v>0</v>
      </c>
      <c r="I394" s="11" t="str">
        <f>+'100'!H8</f>
        <v>B</v>
      </c>
      <c r="J394" s="11" t="str">
        <f>+'100'!I8</f>
        <v>Los Pinitos, Chajul, Quiche</v>
      </c>
      <c r="K394" s="24">
        <f>+'100'!J8</f>
        <v>40718</v>
      </c>
      <c r="L394" s="11">
        <f>+'100'!K8</f>
        <v>0</v>
      </c>
      <c r="M394" s="11">
        <f>+'100'!L8</f>
        <v>100</v>
      </c>
      <c r="N394" s="11">
        <f>+'100'!M8</f>
        <v>435588</v>
      </c>
      <c r="O394" s="11">
        <f>+'100'!N8</f>
        <v>1719235</v>
      </c>
      <c r="P394" s="11">
        <f>+'100'!O8</f>
        <v>0</v>
      </c>
    </row>
    <row r="395" spans="1:16" x14ac:dyDescent="0.25">
      <c r="A395" s="19" t="str">
        <f t="shared" ca="1" si="6"/>
        <v>105</v>
      </c>
      <c r="B395" s="11">
        <f>+'105'!A3</f>
        <v>1</v>
      </c>
      <c r="C395" s="11" t="str">
        <f>+'105'!B3</f>
        <v>Chicharro</v>
      </c>
      <c r="D395" s="11">
        <f>+'105'!C3</f>
        <v>24.5</v>
      </c>
      <c r="E395" s="11">
        <f>+'105'!D3</f>
        <v>16.594171169500001</v>
      </c>
      <c r="F395" s="11">
        <f>+'105'!E3</f>
        <v>12.594171169500001</v>
      </c>
      <c r="G395" s="11" t="str">
        <f>+'105'!F3</f>
        <v>Sano</v>
      </c>
      <c r="H395" s="11">
        <f>+'105'!G3</f>
        <v>0</v>
      </c>
      <c r="I395" s="11" t="str">
        <f>+'105'!H3</f>
        <v>B</v>
      </c>
      <c r="J395" s="11" t="str">
        <f>+'105'!I3</f>
        <v>Los Pinitos, Chajul, Quiche</v>
      </c>
      <c r="K395" s="24">
        <f>+'105'!J3</f>
        <v>40695</v>
      </c>
      <c r="L395" s="11">
        <f>+'105'!K3</f>
        <v>0</v>
      </c>
      <c r="M395" s="11">
        <f>+'105'!L3</f>
        <v>105</v>
      </c>
      <c r="N395" s="11">
        <f>+'105'!M3</f>
        <v>435347</v>
      </c>
      <c r="O395" s="11">
        <f>+'105'!N3</f>
        <v>1720518</v>
      </c>
      <c r="P395" s="11">
        <f>+'105'!O3</f>
        <v>0</v>
      </c>
    </row>
    <row r="396" spans="1:16" x14ac:dyDescent="0.25">
      <c r="A396" s="19" t="str">
        <f t="shared" ca="1" si="6"/>
        <v>105</v>
      </c>
      <c r="B396" s="11">
        <f>+'105'!A4</f>
        <v>2</v>
      </c>
      <c r="C396" s="11" t="str">
        <f>+'105'!B4</f>
        <v>Quercus sp.</v>
      </c>
      <c r="D396" s="11">
        <f>+'105'!C4</f>
        <v>20.8</v>
      </c>
      <c r="E396" s="11">
        <f>+'105'!D4</f>
        <v>14.9582923192</v>
      </c>
      <c r="F396" s="11">
        <f>+'105'!E4</f>
        <v>10.9582923192</v>
      </c>
      <c r="G396" s="11" t="str">
        <f>+'105'!F4</f>
        <v>Sano</v>
      </c>
      <c r="H396" s="11">
        <f>+'105'!G4</f>
        <v>0</v>
      </c>
      <c r="I396" s="11" t="str">
        <f>+'105'!H4</f>
        <v>B</v>
      </c>
      <c r="J396" s="11" t="str">
        <f>+'105'!I4</f>
        <v>Los Pinitos, Chajul, Quiche</v>
      </c>
      <c r="K396" s="24">
        <f>+'105'!J4</f>
        <v>40695</v>
      </c>
      <c r="L396" s="11">
        <f>+'105'!K4</f>
        <v>0</v>
      </c>
      <c r="M396" s="11">
        <f>+'105'!L4</f>
        <v>105</v>
      </c>
      <c r="N396" s="11">
        <f>+'105'!M4</f>
        <v>435347</v>
      </c>
      <c r="O396" s="11">
        <f>+'105'!N4</f>
        <v>1720518</v>
      </c>
      <c r="P396" s="11">
        <f>+'105'!O4</f>
        <v>0</v>
      </c>
    </row>
    <row r="397" spans="1:16" x14ac:dyDescent="0.25">
      <c r="A397" s="19" t="str">
        <f t="shared" ca="1" si="6"/>
        <v>105</v>
      </c>
      <c r="B397" s="11">
        <f>+'105'!A5</f>
        <v>3</v>
      </c>
      <c r="C397" s="11" t="str">
        <f>+'105'!B5</f>
        <v>Pinus sp.</v>
      </c>
      <c r="D397" s="11">
        <f>+'105'!C5</f>
        <v>39</v>
      </c>
      <c r="E397" s="11">
        <f>+'105'!D5</f>
        <v>22.561637687000001</v>
      </c>
      <c r="F397" s="11">
        <f>+'105'!E5</f>
        <v>18.561637687000001</v>
      </c>
      <c r="G397" s="11" t="str">
        <f>+'105'!F5</f>
        <v>Sano</v>
      </c>
      <c r="H397" s="11">
        <f>+'105'!G5</f>
        <v>0</v>
      </c>
      <c r="I397" s="11" t="str">
        <f>+'105'!H5</f>
        <v>B</v>
      </c>
      <c r="J397" s="11" t="str">
        <f>+'105'!I5</f>
        <v>Los Pinitos, Chajul, Quiche</v>
      </c>
      <c r="K397" s="24">
        <f>+'105'!J5</f>
        <v>40695</v>
      </c>
      <c r="L397" s="11">
        <f>+'105'!K5</f>
        <v>0</v>
      </c>
      <c r="M397" s="11">
        <f>+'105'!L5</f>
        <v>105</v>
      </c>
      <c r="N397" s="11">
        <f>+'105'!M5</f>
        <v>435347</v>
      </c>
      <c r="O397" s="11">
        <f>+'105'!N5</f>
        <v>1720518</v>
      </c>
      <c r="P397" s="11">
        <f>+'105'!O5</f>
        <v>0</v>
      </c>
    </row>
    <row r="398" spans="1:16" x14ac:dyDescent="0.25">
      <c r="A398" s="19" t="str">
        <f t="shared" ca="1" si="6"/>
        <v>105</v>
      </c>
      <c r="B398" s="11">
        <f>+'105'!A6</f>
        <v>4</v>
      </c>
      <c r="C398" s="11" t="str">
        <f>+'105'!B6</f>
        <v>Quercus sp.</v>
      </c>
      <c r="D398" s="11">
        <f>+'105'!C6</f>
        <v>14.5</v>
      </c>
      <c r="E398" s="11">
        <f>+'105'!D6</f>
        <v>12.067023119500002</v>
      </c>
      <c r="F398" s="11">
        <f>+'105'!E6</f>
        <v>8.0670231195000017</v>
      </c>
      <c r="G398" s="11" t="str">
        <f>+'105'!F6</f>
        <v>Sano</v>
      </c>
      <c r="H398" s="11">
        <f>+'105'!G6</f>
        <v>0</v>
      </c>
      <c r="I398" s="11" t="str">
        <f>+'105'!H6</f>
        <v>B</v>
      </c>
      <c r="J398" s="11" t="str">
        <f>+'105'!I6</f>
        <v>Los Pinitos, Chajul, Quiche</v>
      </c>
      <c r="K398" s="24">
        <f>+'105'!J6</f>
        <v>40695</v>
      </c>
      <c r="L398" s="11">
        <f>+'105'!K6</f>
        <v>0</v>
      </c>
      <c r="M398" s="11">
        <f>+'105'!L6</f>
        <v>105</v>
      </c>
      <c r="N398" s="11">
        <f>+'105'!M6</f>
        <v>435347</v>
      </c>
      <c r="O398" s="11">
        <f>+'105'!N6</f>
        <v>1720518</v>
      </c>
      <c r="P398" s="11">
        <f>+'105'!O6</f>
        <v>0</v>
      </c>
    </row>
    <row r="399" spans="1:16" x14ac:dyDescent="0.25">
      <c r="A399" s="19" t="str">
        <f t="shared" ca="1" si="6"/>
        <v>105</v>
      </c>
      <c r="B399" s="11">
        <f>+'105'!A7</f>
        <v>5</v>
      </c>
      <c r="C399" s="11" t="str">
        <f>+'105'!B7</f>
        <v>Otras sp.</v>
      </c>
      <c r="D399" s="11">
        <f>+'105'!C7</f>
        <v>12.5</v>
      </c>
      <c r="E399" s="11">
        <f>+'105'!D7</f>
        <v>11.121268229500002</v>
      </c>
      <c r="F399" s="11">
        <f>+'105'!E7</f>
        <v>7.1212682295000018</v>
      </c>
      <c r="G399" s="11" t="str">
        <f>+'105'!F7</f>
        <v>Sano</v>
      </c>
      <c r="H399" s="11">
        <f>+'105'!G7</f>
        <v>0</v>
      </c>
      <c r="I399" s="11" t="str">
        <f>+'105'!H7</f>
        <v>B</v>
      </c>
      <c r="J399" s="11" t="str">
        <f>+'105'!I7</f>
        <v>Los Pinitos, Chajul, Quiche</v>
      </c>
      <c r="K399" s="24">
        <f>+'105'!J7</f>
        <v>40695</v>
      </c>
      <c r="L399" s="11">
        <f>+'105'!K7</f>
        <v>0</v>
      </c>
      <c r="M399" s="11">
        <f>+'105'!L7</f>
        <v>105</v>
      </c>
      <c r="N399" s="11">
        <f>+'105'!M7</f>
        <v>435347</v>
      </c>
      <c r="O399" s="11">
        <f>+'105'!N7</f>
        <v>1720518</v>
      </c>
      <c r="P399" s="11">
        <f>+'105'!O7</f>
        <v>0</v>
      </c>
    </row>
    <row r="400" spans="1:16" x14ac:dyDescent="0.25">
      <c r="A400" s="19" t="str">
        <f t="shared" ca="1" si="6"/>
        <v>105</v>
      </c>
      <c r="B400" s="11">
        <f>+'105'!A8</f>
        <v>6</v>
      </c>
      <c r="C400" s="11" t="str">
        <f>+'105'!B8</f>
        <v>Otras sp.</v>
      </c>
      <c r="D400" s="11">
        <f>+'105'!C8</f>
        <v>17</v>
      </c>
      <c r="E400" s="11">
        <f>+'105'!D8</f>
        <v>13.230314257</v>
      </c>
      <c r="F400" s="11">
        <f>+'105'!E8</f>
        <v>9.2303142569999999</v>
      </c>
      <c r="G400" s="11" t="str">
        <f>+'105'!F8</f>
        <v>Sano</v>
      </c>
      <c r="H400" s="11">
        <f>+'105'!G8</f>
        <v>0</v>
      </c>
      <c r="I400" s="11" t="str">
        <f>+'105'!H8</f>
        <v>B</v>
      </c>
      <c r="J400" s="11" t="str">
        <f>+'105'!I8</f>
        <v>Los Pinitos, Chajul, Quiche</v>
      </c>
      <c r="K400" s="24">
        <f>+'105'!J8</f>
        <v>40695</v>
      </c>
      <c r="L400" s="11">
        <f>+'105'!K8</f>
        <v>0</v>
      </c>
      <c r="M400" s="11">
        <f>+'105'!L8</f>
        <v>105</v>
      </c>
      <c r="N400" s="11">
        <f>+'105'!M8</f>
        <v>435347</v>
      </c>
      <c r="O400" s="11">
        <f>+'105'!N8</f>
        <v>1720518</v>
      </c>
      <c r="P400" s="11">
        <f>+'105'!O8</f>
        <v>0</v>
      </c>
    </row>
    <row r="401" spans="1:16" x14ac:dyDescent="0.25">
      <c r="A401" s="19" t="str">
        <f t="shared" ca="1" si="6"/>
        <v>105</v>
      </c>
      <c r="B401" s="11">
        <f>+'105'!A9</f>
        <v>7</v>
      </c>
      <c r="C401" s="11" t="str">
        <f>+'105'!B9</f>
        <v>Otras sp.</v>
      </c>
      <c r="D401" s="11">
        <f>+'105'!C9</f>
        <v>16.3</v>
      </c>
      <c r="E401" s="11">
        <f>+'105'!D9</f>
        <v>12.906709815700001</v>
      </c>
      <c r="F401" s="11">
        <f>+'105'!E9</f>
        <v>8.9067098157000011</v>
      </c>
      <c r="G401" s="11" t="str">
        <f>+'105'!F9</f>
        <v>Sano</v>
      </c>
      <c r="H401" s="11">
        <f>+'105'!G9</f>
        <v>0</v>
      </c>
      <c r="I401" s="11" t="str">
        <f>+'105'!H9</f>
        <v>B</v>
      </c>
      <c r="J401" s="11" t="str">
        <f>+'105'!I9</f>
        <v>Los Pinitos, Chajul, Quiche</v>
      </c>
      <c r="K401" s="24">
        <f>+'105'!J9</f>
        <v>40695</v>
      </c>
      <c r="L401" s="11">
        <f>+'105'!K9</f>
        <v>0</v>
      </c>
      <c r="M401" s="11">
        <f>+'105'!L9</f>
        <v>105</v>
      </c>
      <c r="N401" s="11">
        <f>+'105'!M9</f>
        <v>435347</v>
      </c>
      <c r="O401" s="11">
        <f>+'105'!N9</f>
        <v>1720518</v>
      </c>
      <c r="P401" s="11">
        <f>+'105'!O9</f>
        <v>0</v>
      </c>
    </row>
    <row r="402" spans="1:16" x14ac:dyDescent="0.25">
      <c r="A402" s="19" t="str">
        <f t="shared" ca="1" si="6"/>
        <v>105</v>
      </c>
      <c r="B402" s="11">
        <f>+'105'!A10</f>
        <v>8</v>
      </c>
      <c r="C402" s="11" t="str">
        <f>+'105'!B10</f>
        <v>Otras sp.</v>
      </c>
      <c r="D402" s="11">
        <f>+'105'!C10</f>
        <v>16.5</v>
      </c>
      <c r="E402" s="11">
        <f>+'105'!D10</f>
        <v>12.999336249500001</v>
      </c>
      <c r="F402" s="11">
        <f>+'105'!E10</f>
        <v>8.9993362495000007</v>
      </c>
      <c r="G402" s="11" t="str">
        <f>+'105'!F10</f>
        <v>Sano</v>
      </c>
      <c r="H402" s="11">
        <f>+'105'!G10</f>
        <v>0</v>
      </c>
      <c r="I402" s="11" t="str">
        <f>+'105'!H10</f>
        <v>B</v>
      </c>
      <c r="J402" s="11" t="str">
        <f>+'105'!I10</f>
        <v>Los Pinitos, Chajul, Quiche</v>
      </c>
      <c r="K402" s="24">
        <f>+'105'!J10</f>
        <v>40695</v>
      </c>
      <c r="L402" s="11">
        <f>+'105'!K10</f>
        <v>0</v>
      </c>
      <c r="M402" s="11">
        <f>+'105'!L10</f>
        <v>105</v>
      </c>
      <c r="N402" s="11">
        <f>+'105'!M10</f>
        <v>435347</v>
      </c>
      <c r="O402" s="11">
        <f>+'105'!N10</f>
        <v>1720518</v>
      </c>
      <c r="P402" s="11">
        <f>+'105'!O10</f>
        <v>0</v>
      </c>
    </row>
    <row r="403" spans="1:16" x14ac:dyDescent="0.25">
      <c r="A403" s="19" t="str">
        <f t="shared" ca="1" si="6"/>
        <v>105</v>
      </c>
      <c r="B403" s="11">
        <f>+'105'!A11</f>
        <v>9</v>
      </c>
      <c r="C403" s="11" t="str">
        <f>+'105'!B11</f>
        <v>Otras sp.</v>
      </c>
      <c r="D403" s="11">
        <f>+'105'!C11</f>
        <v>15.7</v>
      </c>
      <c r="E403" s="11">
        <f>+'105'!D11</f>
        <v>12.628024008700001</v>
      </c>
      <c r="F403" s="11">
        <f>+'105'!E11</f>
        <v>8.6280240087000006</v>
      </c>
      <c r="G403" s="11" t="str">
        <f>+'105'!F11</f>
        <v>Sano</v>
      </c>
      <c r="H403" s="11">
        <f>+'105'!G11</f>
        <v>0</v>
      </c>
      <c r="I403" s="11" t="str">
        <f>+'105'!H11</f>
        <v>B</v>
      </c>
      <c r="J403" s="11" t="str">
        <f>+'105'!I11</f>
        <v>Los Pinitos, Chajul, Quiche</v>
      </c>
      <c r="K403" s="24">
        <f>+'105'!J11</f>
        <v>40695</v>
      </c>
      <c r="L403" s="11">
        <f>+'105'!K11</f>
        <v>0</v>
      </c>
      <c r="M403" s="11">
        <f>+'105'!L11</f>
        <v>105</v>
      </c>
      <c r="N403" s="11">
        <f>+'105'!M11</f>
        <v>435347</v>
      </c>
      <c r="O403" s="11">
        <f>+'105'!N11</f>
        <v>1720518</v>
      </c>
      <c r="P403" s="11">
        <f>+'105'!O11</f>
        <v>0</v>
      </c>
    </row>
    <row r="404" spans="1:16" x14ac:dyDescent="0.25">
      <c r="A404" s="19" t="str">
        <f t="shared" ca="1" si="6"/>
        <v>105</v>
      </c>
      <c r="B404" s="11">
        <f>+'105'!A12</f>
        <v>10</v>
      </c>
      <c r="C404" s="11" t="str">
        <f>+'105'!B12</f>
        <v>Otras sp.</v>
      </c>
      <c r="D404" s="11">
        <f>+'105'!C12</f>
        <v>14.8</v>
      </c>
      <c r="E404" s="11">
        <f>+'105'!D12</f>
        <v>12.207727001200002</v>
      </c>
      <c r="F404" s="11">
        <f>+'105'!E12</f>
        <v>8.2077270012000021</v>
      </c>
      <c r="G404" s="11" t="str">
        <f>+'105'!F12</f>
        <v>Sano</v>
      </c>
      <c r="H404" s="11">
        <f>+'105'!G12</f>
        <v>0</v>
      </c>
      <c r="I404" s="11" t="str">
        <f>+'105'!H12</f>
        <v>B</v>
      </c>
      <c r="J404" s="11" t="str">
        <f>+'105'!I12</f>
        <v>Los Pinitos, Chajul, Quiche</v>
      </c>
      <c r="K404" s="24">
        <f>+'105'!J12</f>
        <v>40695</v>
      </c>
      <c r="L404" s="11">
        <f>+'105'!K12</f>
        <v>0</v>
      </c>
      <c r="M404" s="11">
        <f>+'105'!L12</f>
        <v>105</v>
      </c>
      <c r="N404" s="11">
        <f>+'105'!M12</f>
        <v>435347</v>
      </c>
      <c r="O404" s="11">
        <f>+'105'!N12</f>
        <v>1720518</v>
      </c>
      <c r="P404" s="11">
        <f>+'105'!O12</f>
        <v>0</v>
      </c>
    </row>
    <row r="405" spans="1:16" x14ac:dyDescent="0.25">
      <c r="A405" s="19" t="str">
        <f t="shared" ca="1" si="6"/>
        <v>105</v>
      </c>
      <c r="B405" s="11">
        <f>+'105'!A13</f>
        <v>11</v>
      </c>
      <c r="C405" s="11" t="str">
        <f>+'105'!B13</f>
        <v>Chicharro</v>
      </c>
      <c r="D405" s="11">
        <f>+'105'!C13</f>
        <v>15.8</v>
      </c>
      <c r="E405" s="11">
        <f>+'105'!D13</f>
        <v>12.674555654200001</v>
      </c>
      <c r="F405" s="11">
        <f>+'105'!E13</f>
        <v>8.6745556542000006</v>
      </c>
      <c r="G405" s="11" t="str">
        <f>+'105'!F13</f>
        <v>Sano</v>
      </c>
      <c r="H405" s="11">
        <f>+'105'!G13</f>
        <v>0</v>
      </c>
      <c r="I405" s="11" t="str">
        <f>+'105'!H13</f>
        <v>B</v>
      </c>
      <c r="J405" s="11" t="str">
        <f>+'105'!I13</f>
        <v>Los Pinitos, Chajul, Quiche</v>
      </c>
      <c r="K405" s="24">
        <f>+'105'!J13</f>
        <v>40695</v>
      </c>
      <c r="L405" s="11">
        <f>+'105'!K13</f>
        <v>0</v>
      </c>
      <c r="M405" s="11">
        <f>+'105'!L13</f>
        <v>105</v>
      </c>
      <c r="N405" s="11">
        <f>+'105'!M13</f>
        <v>435347</v>
      </c>
      <c r="O405" s="11">
        <f>+'105'!N13</f>
        <v>1720518</v>
      </c>
      <c r="P405" s="11">
        <f>+'105'!O13</f>
        <v>0</v>
      </c>
    </row>
    <row r="406" spans="1:16" x14ac:dyDescent="0.25">
      <c r="A406" s="19" t="str">
        <f t="shared" ca="1" si="6"/>
        <v>105</v>
      </c>
      <c r="B406" s="11">
        <f>+'105'!A14</f>
        <v>12</v>
      </c>
      <c r="C406" s="11" t="str">
        <f>+'105'!B14</f>
        <v>Quercus sp.</v>
      </c>
      <c r="D406" s="11">
        <f>+'105'!C14</f>
        <v>24.5</v>
      </c>
      <c r="E406" s="11">
        <f>+'105'!D14</f>
        <v>16.594171169500001</v>
      </c>
      <c r="F406" s="11">
        <f>+'105'!E14</f>
        <v>12.594171169500001</v>
      </c>
      <c r="G406" s="11" t="str">
        <f>+'105'!F14</f>
        <v>Sano</v>
      </c>
      <c r="H406" s="11">
        <f>+'105'!G14</f>
        <v>0</v>
      </c>
      <c r="I406" s="11" t="str">
        <f>+'105'!H14</f>
        <v>B</v>
      </c>
      <c r="J406" s="11" t="str">
        <f>+'105'!I14</f>
        <v>Los Pinitos, Chajul, Quiche</v>
      </c>
      <c r="K406" s="24">
        <f>+'105'!J14</f>
        <v>40695</v>
      </c>
      <c r="L406" s="11">
        <f>+'105'!K14</f>
        <v>0</v>
      </c>
      <c r="M406" s="11">
        <f>+'105'!L14</f>
        <v>105</v>
      </c>
      <c r="N406" s="11">
        <f>+'105'!M14</f>
        <v>435347</v>
      </c>
      <c r="O406" s="11">
        <f>+'105'!N14</f>
        <v>1720518</v>
      </c>
      <c r="P406" s="11">
        <f>+'105'!O14</f>
        <v>0</v>
      </c>
    </row>
    <row r="407" spans="1:16" x14ac:dyDescent="0.25">
      <c r="A407" s="19" t="str">
        <f t="shared" ca="1" si="6"/>
        <v>105</v>
      </c>
      <c r="B407" s="11">
        <f>+'105'!A15</f>
        <v>13</v>
      </c>
      <c r="C407" s="11" t="str">
        <f>+'105'!B15</f>
        <v>Chicharro</v>
      </c>
      <c r="D407" s="11">
        <f>+'105'!C15</f>
        <v>24.8</v>
      </c>
      <c r="E407" s="11">
        <f>+'105'!D15</f>
        <v>16.724793731200002</v>
      </c>
      <c r="F407" s="11">
        <f>+'105'!E15</f>
        <v>12.724793731200002</v>
      </c>
      <c r="G407" s="11" t="str">
        <f>+'105'!F15</f>
        <v>Sano</v>
      </c>
      <c r="H407" s="11">
        <f>+'105'!G15</f>
        <v>0</v>
      </c>
      <c r="I407" s="11" t="str">
        <f>+'105'!H15</f>
        <v>B</v>
      </c>
      <c r="J407" s="11" t="str">
        <f>+'105'!I15</f>
        <v>Los Pinitos, Chajul, Quiche</v>
      </c>
      <c r="K407" s="24">
        <f>+'105'!J15</f>
        <v>40695</v>
      </c>
      <c r="L407" s="11">
        <f>+'105'!K15</f>
        <v>0</v>
      </c>
      <c r="M407" s="11">
        <f>+'105'!L15</f>
        <v>105</v>
      </c>
      <c r="N407" s="11">
        <f>+'105'!M15</f>
        <v>435347</v>
      </c>
      <c r="O407" s="11">
        <f>+'105'!N15</f>
        <v>1720518</v>
      </c>
      <c r="P407" s="11">
        <f>+'105'!O15</f>
        <v>0</v>
      </c>
    </row>
    <row r="408" spans="1:16" x14ac:dyDescent="0.25">
      <c r="A408" s="19" t="str">
        <f t="shared" ca="1" si="6"/>
        <v>105</v>
      </c>
      <c r="B408" s="11">
        <f>+'105'!A16</f>
        <v>14</v>
      </c>
      <c r="C408" s="11" t="str">
        <f>+'105'!B16</f>
        <v>Otras sp.</v>
      </c>
      <c r="D408" s="11">
        <f>+'105'!C16</f>
        <v>11.4</v>
      </c>
      <c r="E408" s="11">
        <f>+'105'!D16</f>
        <v>10.5953734898</v>
      </c>
      <c r="F408" s="11">
        <f>+'105'!E16</f>
        <v>6.5953734898</v>
      </c>
      <c r="G408" s="11" t="str">
        <f>+'105'!F16</f>
        <v>Sano</v>
      </c>
      <c r="H408" s="11">
        <f>+'105'!G16</f>
        <v>0</v>
      </c>
      <c r="I408" s="11" t="str">
        <f>+'105'!H16</f>
        <v>B</v>
      </c>
      <c r="J408" s="11" t="str">
        <f>+'105'!I16</f>
        <v>Los Pinitos, Chajul, Quiche</v>
      </c>
      <c r="K408" s="24">
        <f>+'105'!J16</f>
        <v>40695</v>
      </c>
      <c r="L408" s="11">
        <f>+'105'!K16</f>
        <v>0</v>
      </c>
      <c r="M408" s="11">
        <f>+'105'!L16</f>
        <v>105</v>
      </c>
      <c r="N408" s="11">
        <f>+'105'!M16</f>
        <v>435347</v>
      </c>
      <c r="O408" s="11">
        <f>+'105'!N16</f>
        <v>1720518</v>
      </c>
      <c r="P408" s="11">
        <f>+'105'!O16</f>
        <v>0</v>
      </c>
    </row>
    <row r="409" spans="1:16" x14ac:dyDescent="0.25">
      <c r="A409" s="19" t="str">
        <f t="shared" ca="1" si="6"/>
        <v>105</v>
      </c>
      <c r="B409" s="11">
        <f>+'105'!A17</f>
        <v>15</v>
      </c>
      <c r="C409" s="11" t="str">
        <f>+'105'!B17</f>
        <v>Otras sp.</v>
      </c>
      <c r="D409" s="11">
        <f>+'105'!C17</f>
        <v>11.9</v>
      </c>
      <c r="E409" s="11">
        <f>+'105'!D17</f>
        <v>10.834920619300002</v>
      </c>
      <c r="F409" s="11">
        <f>+'105'!E17</f>
        <v>6.8349206193000018</v>
      </c>
      <c r="G409" s="11" t="str">
        <f>+'105'!F17</f>
        <v>Sano</v>
      </c>
      <c r="H409" s="11">
        <f>+'105'!G17</f>
        <v>0</v>
      </c>
      <c r="I409" s="11" t="str">
        <f>+'105'!H17</f>
        <v>B</v>
      </c>
      <c r="J409" s="11" t="str">
        <f>+'105'!I17</f>
        <v>Los Pinitos, Chajul, Quiche</v>
      </c>
      <c r="K409" s="24">
        <f>+'105'!J17</f>
        <v>40695</v>
      </c>
      <c r="L409" s="11">
        <f>+'105'!K17</f>
        <v>0</v>
      </c>
      <c r="M409" s="11">
        <f>+'105'!L17</f>
        <v>105</v>
      </c>
      <c r="N409" s="11">
        <f>+'105'!M17</f>
        <v>435347</v>
      </c>
      <c r="O409" s="11">
        <f>+'105'!N17</f>
        <v>1720518</v>
      </c>
      <c r="P409" s="11">
        <f>+'105'!O17</f>
        <v>0</v>
      </c>
    </row>
    <row r="410" spans="1:16" x14ac:dyDescent="0.25">
      <c r="A410" s="19" t="str">
        <f t="shared" ca="1" si="6"/>
        <v>106</v>
      </c>
      <c r="B410" s="11">
        <f>+'106'!A3</f>
        <v>1</v>
      </c>
      <c r="C410" s="11" t="str">
        <f>+'106'!B3</f>
        <v>Quercus sp.</v>
      </c>
      <c r="D410" s="11">
        <f>+'106'!C3</f>
        <v>43</v>
      </c>
      <c r="E410" s="11">
        <f>+'106'!D3</f>
        <v>24.083499067000002</v>
      </c>
      <c r="F410" s="11">
        <f>+'106'!E3</f>
        <v>20.083499067000002</v>
      </c>
      <c r="G410" s="11" t="str">
        <f>+'106'!F3</f>
        <v>Sano</v>
      </c>
      <c r="H410" s="11">
        <f>+'106'!G3</f>
        <v>0</v>
      </c>
      <c r="I410" s="11" t="str">
        <f>+'106'!H3</f>
        <v>B</v>
      </c>
      <c r="J410" s="11" t="str">
        <f>+'106'!I3</f>
        <v>Los Pinitos, Chajul, Quiche</v>
      </c>
      <c r="K410" s="24">
        <f>+'106'!J3</f>
        <v>40695</v>
      </c>
      <c r="L410" s="11">
        <f>+'106'!K3</f>
        <v>0</v>
      </c>
      <c r="M410" s="11">
        <f>+'106'!L3</f>
        <v>106</v>
      </c>
      <c r="N410" s="11">
        <f>+'106'!M3</f>
        <v>435322</v>
      </c>
      <c r="O410" s="11">
        <f>+'106'!N3</f>
        <v>1720438</v>
      </c>
      <c r="P410" s="11">
        <f>+'106'!O3</f>
        <v>0</v>
      </c>
    </row>
    <row r="411" spans="1:16" x14ac:dyDescent="0.25">
      <c r="A411" s="19" t="str">
        <f t="shared" ca="1" si="6"/>
        <v>106</v>
      </c>
      <c r="B411" s="11">
        <f>+'106'!A4</f>
        <v>2</v>
      </c>
      <c r="C411" s="11" t="str">
        <f>+'106'!B4</f>
        <v>Quercus sp.</v>
      </c>
      <c r="D411" s="11">
        <f>+'106'!C4</f>
        <v>48.5</v>
      </c>
      <c r="E411" s="11">
        <f>+'106'!D4</f>
        <v>26.088266969500001</v>
      </c>
      <c r="F411" s="11">
        <f>+'106'!E4</f>
        <v>22.088266969500001</v>
      </c>
      <c r="G411" s="11" t="str">
        <f>+'106'!F4</f>
        <v>Sano</v>
      </c>
      <c r="H411" s="11">
        <f>+'106'!G4</f>
        <v>0</v>
      </c>
      <c r="I411" s="11" t="str">
        <f>+'106'!H4</f>
        <v>B</v>
      </c>
      <c r="J411" s="11" t="str">
        <f>+'106'!I4</f>
        <v>Los Pinitos, Chajul, Quiche</v>
      </c>
      <c r="K411" s="24">
        <f>+'106'!J4</f>
        <v>40695</v>
      </c>
      <c r="L411" s="11">
        <f>+'106'!K4</f>
        <v>0</v>
      </c>
      <c r="M411" s="11">
        <f>+'106'!L4</f>
        <v>106</v>
      </c>
      <c r="N411" s="11">
        <f>+'106'!M4</f>
        <v>435322</v>
      </c>
      <c r="O411" s="11">
        <f>+'106'!N4</f>
        <v>1720438</v>
      </c>
      <c r="P411" s="11">
        <f>+'106'!O4</f>
        <v>0</v>
      </c>
    </row>
    <row r="412" spans="1:16" x14ac:dyDescent="0.25">
      <c r="A412" s="19" t="str">
        <f t="shared" ca="1" si="6"/>
        <v>106</v>
      </c>
      <c r="B412" s="11">
        <f>+'106'!A5</f>
        <v>3</v>
      </c>
      <c r="C412" s="11" t="str">
        <f>+'106'!B5</f>
        <v>Palo Moco</v>
      </c>
      <c r="D412" s="11">
        <f>+'106'!C5</f>
        <v>14</v>
      </c>
      <c r="E412" s="11">
        <f>+'106'!D5</f>
        <v>11.831844562000001</v>
      </c>
      <c r="F412" s="11">
        <f>+'106'!E5</f>
        <v>7.8318445620000006</v>
      </c>
      <c r="G412" s="11" t="str">
        <f>+'106'!F5</f>
        <v>Sano</v>
      </c>
      <c r="H412" s="11">
        <f>+'106'!G5</f>
        <v>0</v>
      </c>
      <c r="I412" s="11" t="str">
        <f>+'106'!H5</f>
        <v>B</v>
      </c>
      <c r="J412" s="11" t="str">
        <f>+'106'!I5</f>
        <v>Los Pinitos, Chajul, Quiche</v>
      </c>
      <c r="K412" s="24">
        <f>+'106'!J5</f>
        <v>40695</v>
      </c>
      <c r="L412" s="11">
        <f>+'106'!K5</f>
        <v>0</v>
      </c>
      <c r="M412" s="11">
        <f>+'106'!L5</f>
        <v>106</v>
      </c>
      <c r="N412" s="11">
        <f>+'106'!M5</f>
        <v>435322</v>
      </c>
      <c r="O412" s="11">
        <f>+'106'!N5</f>
        <v>1720438</v>
      </c>
      <c r="P412" s="11">
        <f>+'106'!O5</f>
        <v>0</v>
      </c>
    </row>
    <row r="413" spans="1:16" x14ac:dyDescent="0.25">
      <c r="A413" s="19" t="str">
        <f t="shared" ca="1" si="6"/>
        <v>106</v>
      </c>
      <c r="B413" s="11">
        <f>+'106'!A6</f>
        <v>4</v>
      </c>
      <c r="C413" s="11" t="str">
        <f>+'106'!B6</f>
        <v>Palo Moco</v>
      </c>
      <c r="D413" s="11">
        <f>+'106'!C6</f>
        <v>21.5</v>
      </c>
      <c r="E413" s="11">
        <f>+'106'!D6</f>
        <v>15.271311374500002</v>
      </c>
      <c r="F413" s="11">
        <f>+'106'!E6</f>
        <v>11.271311374500002</v>
      </c>
      <c r="G413" s="11" t="str">
        <f>+'106'!F6</f>
        <v>Sano</v>
      </c>
      <c r="H413" s="11">
        <f>+'106'!G6</f>
        <v>0</v>
      </c>
      <c r="I413" s="11" t="str">
        <f>+'106'!H6</f>
        <v>B</v>
      </c>
      <c r="J413" s="11" t="str">
        <f>+'106'!I6</f>
        <v>Los Pinitos, Chajul, Quiche</v>
      </c>
      <c r="K413" s="24">
        <f>+'106'!J6</f>
        <v>40695</v>
      </c>
      <c r="L413" s="11">
        <f>+'106'!K6</f>
        <v>0</v>
      </c>
      <c r="M413" s="11">
        <f>+'106'!L6</f>
        <v>106</v>
      </c>
      <c r="N413" s="11">
        <f>+'106'!M6</f>
        <v>435322</v>
      </c>
      <c r="O413" s="11">
        <f>+'106'!N6</f>
        <v>1720438</v>
      </c>
      <c r="P413" s="11">
        <f>+'106'!O6</f>
        <v>0</v>
      </c>
    </row>
    <row r="414" spans="1:16" x14ac:dyDescent="0.25">
      <c r="A414" s="19" t="str">
        <f t="shared" ca="1" si="6"/>
        <v>106</v>
      </c>
      <c r="B414" s="11">
        <f>+'106'!A7</f>
        <v>5</v>
      </c>
      <c r="C414" s="11" t="str">
        <f>+'106'!B7</f>
        <v>Otras sp.</v>
      </c>
      <c r="D414" s="11">
        <f>+'106'!C7</f>
        <v>11.5</v>
      </c>
      <c r="E414" s="11">
        <f>+'106'!D7</f>
        <v>10.6433501245</v>
      </c>
      <c r="F414" s="11">
        <f>+'106'!E7</f>
        <v>6.6433501244999995</v>
      </c>
      <c r="G414" s="11" t="str">
        <f>+'106'!F7</f>
        <v>Sano</v>
      </c>
      <c r="H414" s="11">
        <f>+'106'!G7</f>
        <v>0</v>
      </c>
      <c r="I414" s="11" t="str">
        <f>+'106'!H7</f>
        <v>B</v>
      </c>
      <c r="J414" s="11" t="str">
        <f>+'106'!I7</f>
        <v>Los Pinitos, Chajul, Quiche</v>
      </c>
      <c r="K414" s="24">
        <f>+'106'!J7</f>
        <v>40695</v>
      </c>
      <c r="L414" s="11">
        <f>+'106'!K7</f>
        <v>0</v>
      </c>
      <c r="M414" s="11">
        <f>+'106'!L7</f>
        <v>106</v>
      </c>
      <c r="N414" s="11">
        <f>+'106'!M7</f>
        <v>435322</v>
      </c>
      <c r="O414" s="11">
        <f>+'106'!N7</f>
        <v>1720438</v>
      </c>
      <c r="P414" s="11">
        <f>+'106'!O7</f>
        <v>0</v>
      </c>
    </row>
    <row r="415" spans="1:16" x14ac:dyDescent="0.25">
      <c r="A415" s="19" t="str">
        <f t="shared" ca="1" si="6"/>
        <v>106</v>
      </c>
      <c r="B415" s="11">
        <f>+'106'!A8</f>
        <v>6</v>
      </c>
      <c r="C415" s="11" t="str">
        <f>+'106'!B8</f>
        <v>Alnus sp.</v>
      </c>
      <c r="D415" s="11">
        <f>+'106'!C8</f>
        <v>22</v>
      </c>
      <c r="E415" s="11">
        <f>+'106'!D8</f>
        <v>15.493888281999997</v>
      </c>
      <c r="F415" s="11">
        <f>+'106'!E8</f>
        <v>11.493888281999997</v>
      </c>
      <c r="G415" s="11" t="str">
        <f>+'106'!F8</f>
        <v>Sano</v>
      </c>
      <c r="H415" s="11">
        <f>+'106'!G8</f>
        <v>0</v>
      </c>
      <c r="I415" s="11" t="str">
        <f>+'106'!H8</f>
        <v>B</v>
      </c>
      <c r="J415" s="11" t="str">
        <f>+'106'!I8</f>
        <v>Los Pinitos, Chajul, Quiche</v>
      </c>
      <c r="K415" s="24">
        <f>+'106'!J8</f>
        <v>40695</v>
      </c>
      <c r="L415" s="11">
        <f>+'106'!K8</f>
        <v>0</v>
      </c>
      <c r="M415" s="11">
        <f>+'106'!L8</f>
        <v>106</v>
      </c>
      <c r="N415" s="11">
        <f>+'106'!M8</f>
        <v>435322</v>
      </c>
      <c r="O415" s="11">
        <f>+'106'!N8</f>
        <v>1720438</v>
      </c>
      <c r="P415" s="11">
        <f>+'106'!O8</f>
        <v>0</v>
      </c>
    </row>
    <row r="416" spans="1:16" x14ac:dyDescent="0.25">
      <c r="A416" s="19" t="str">
        <f t="shared" ca="1" si="6"/>
        <v>106</v>
      </c>
      <c r="B416" s="11">
        <f>+'106'!A9</f>
        <v>7</v>
      </c>
      <c r="C416" s="11" t="str">
        <f>+'106'!B9</f>
        <v>Alnus sp.</v>
      </c>
      <c r="D416" s="11">
        <f>+'106'!C9</f>
        <v>12</v>
      </c>
      <c r="E416" s="11">
        <f>+'106'!D9</f>
        <v>10.882729232000001</v>
      </c>
      <c r="F416" s="11">
        <f>+'106'!E9</f>
        <v>6.8827292320000009</v>
      </c>
      <c r="G416" s="11" t="str">
        <f>+'106'!F9</f>
        <v>Sano</v>
      </c>
      <c r="H416" s="11">
        <f>+'106'!G9</f>
        <v>0</v>
      </c>
      <c r="I416" s="11" t="str">
        <f>+'106'!H9</f>
        <v>B</v>
      </c>
      <c r="J416" s="11" t="str">
        <f>+'106'!I9</f>
        <v>Los Pinitos, Chajul, Quiche</v>
      </c>
      <c r="K416" s="24">
        <f>+'106'!J9</f>
        <v>40695</v>
      </c>
      <c r="L416" s="11">
        <f>+'106'!K9</f>
        <v>0</v>
      </c>
      <c r="M416" s="11">
        <f>+'106'!L9</f>
        <v>106</v>
      </c>
      <c r="N416" s="11">
        <f>+'106'!M9</f>
        <v>435322</v>
      </c>
      <c r="O416" s="11">
        <f>+'106'!N9</f>
        <v>1720438</v>
      </c>
      <c r="P416" s="11">
        <f>+'106'!O9</f>
        <v>0</v>
      </c>
    </row>
    <row r="417" spans="1:16" x14ac:dyDescent="0.25">
      <c r="A417" s="19" t="str">
        <f t="shared" ca="1" si="6"/>
        <v>106</v>
      </c>
      <c r="B417" s="11">
        <f>+'106'!A10</f>
        <v>8</v>
      </c>
      <c r="C417" s="11" t="str">
        <f>+'106'!B10</f>
        <v>Alnus sp.</v>
      </c>
      <c r="D417" s="11">
        <f>+'106'!C10</f>
        <v>13.5</v>
      </c>
      <c r="E417" s="11">
        <f>+'106'!D10</f>
        <v>11.595825894499999</v>
      </c>
      <c r="F417" s="11">
        <f>+'106'!E10</f>
        <v>7.595825894499999</v>
      </c>
      <c r="G417" s="11" t="str">
        <f>+'106'!F10</f>
        <v>Sano</v>
      </c>
      <c r="H417" s="11">
        <f>+'106'!G10</f>
        <v>0</v>
      </c>
      <c r="I417" s="11" t="str">
        <f>+'106'!H10</f>
        <v>B</v>
      </c>
      <c r="J417" s="11" t="str">
        <f>+'106'!I10</f>
        <v>Los Pinitos, Chajul, Quiche</v>
      </c>
      <c r="K417" s="24">
        <f>+'106'!J10</f>
        <v>40695</v>
      </c>
      <c r="L417" s="11">
        <f>+'106'!K10</f>
        <v>0</v>
      </c>
      <c r="M417" s="11">
        <f>+'106'!L10</f>
        <v>106</v>
      </c>
      <c r="N417" s="11">
        <f>+'106'!M10</f>
        <v>435322</v>
      </c>
      <c r="O417" s="11">
        <f>+'106'!N10</f>
        <v>1720438</v>
      </c>
      <c r="P417" s="11">
        <f>+'106'!O10</f>
        <v>0</v>
      </c>
    </row>
    <row r="418" spans="1:16" x14ac:dyDescent="0.25">
      <c r="A418" s="19" t="str">
        <f t="shared" ca="1" si="6"/>
        <v>106</v>
      </c>
      <c r="B418" s="11">
        <f>+'106'!A11</f>
        <v>9</v>
      </c>
      <c r="C418" s="11" t="str">
        <f>+'106'!B11</f>
        <v>Alnus sp.</v>
      </c>
      <c r="D418" s="11">
        <f>+'106'!C11</f>
        <v>20</v>
      </c>
      <c r="E418" s="11">
        <f>+'106'!D11</f>
        <v>14.598539991999999</v>
      </c>
      <c r="F418" s="11">
        <f>+'106'!E11</f>
        <v>10.598539991999999</v>
      </c>
      <c r="G418" s="11" t="str">
        <f>+'106'!F11</f>
        <v>Sano</v>
      </c>
      <c r="H418" s="11">
        <f>+'106'!G11</f>
        <v>0</v>
      </c>
      <c r="I418" s="11" t="str">
        <f>+'106'!H11</f>
        <v>B</v>
      </c>
      <c r="J418" s="11" t="str">
        <f>+'106'!I11</f>
        <v>Los Pinitos, Chajul, Quiche</v>
      </c>
      <c r="K418" s="24">
        <f>+'106'!J11</f>
        <v>40695</v>
      </c>
      <c r="L418" s="11">
        <f>+'106'!K11</f>
        <v>0</v>
      </c>
      <c r="M418" s="11">
        <f>+'106'!L11</f>
        <v>106</v>
      </c>
      <c r="N418" s="11">
        <f>+'106'!M11</f>
        <v>435322</v>
      </c>
      <c r="O418" s="11">
        <f>+'106'!N11</f>
        <v>1720438</v>
      </c>
      <c r="P418" s="11">
        <f>+'106'!O11</f>
        <v>0</v>
      </c>
    </row>
    <row r="419" spans="1:16" x14ac:dyDescent="0.25">
      <c r="A419" s="19" t="str">
        <f t="shared" ca="1" si="6"/>
        <v>106</v>
      </c>
      <c r="B419" s="11">
        <f>+'106'!A12</f>
        <v>10</v>
      </c>
      <c r="C419" s="11" t="str">
        <f>+'106'!B12</f>
        <v>Palo Moco</v>
      </c>
      <c r="D419" s="11">
        <f>+'106'!C12</f>
        <v>15.3</v>
      </c>
      <c r="E419" s="11">
        <f>+'106'!D12</f>
        <v>12.4415613827</v>
      </c>
      <c r="F419" s="11">
        <f>+'106'!E12</f>
        <v>8.4415613826999998</v>
      </c>
      <c r="G419" s="11" t="str">
        <f>+'106'!F12</f>
        <v>Sano</v>
      </c>
      <c r="H419" s="11">
        <f>+'106'!G12</f>
        <v>0</v>
      </c>
      <c r="I419" s="11" t="str">
        <f>+'106'!H12</f>
        <v>B</v>
      </c>
      <c r="J419" s="11" t="str">
        <f>+'106'!I12</f>
        <v>Los Pinitos, Chajul, Quiche</v>
      </c>
      <c r="K419" s="24">
        <f>+'106'!J12</f>
        <v>40695</v>
      </c>
      <c r="L419" s="11">
        <f>+'106'!K12</f>
        <v>0</v>
      </c>
      <c r="M419" s="11">
        <f>+'106'!L12</f>
        <v>106</v>
      </c>
      <c r="N419" s="11">
        <f>+'106'!M12</f>
        <v>435322</v>
      </c>
      <c r="O419" s="11">
        <f>+'106'!N12</f>
        <v>1720438</v>
      </c>
      <c r="P419" s="11">
        <f>+'106'!O12</f>
        <v>0</v>
      </c>
    </row>
    <row r="420" spans="1:16" x14ac:dyDescent="0.25">
      <c r="A420" s="19" t="str">
        <f t="shared" ca="1" si="6"/>
        <v>106</v>
      </c>
      <c r="B420" s="11">
        <f>+'106'!A13</f>
        <v>11</v>
      </c>
      <c r="C420" s="11" t="str">
        <f>+'106'!B13</f>
        <v>Alnus sp.</v>
      </c>
      <c r="D420" s="11">
        <f>+'106'!C13</f>
        <v>12</v>
      </c>
      <c r="E420" s="11">
        <f>+'106'!D13</f>
        <v>10.882729232000001</v>
      </c>
      <c r="F420" s="11">
        <f>+'106'!E13</f>
        <v>6.8827292320000009</v>
      </c>
      <c r="G420" s="11" t="str">
        <f>+'106'!F13</f>
        <v>Sano</v>
      </c>
      <c r="H420" s="11">
        <f>+'106'!G13</f>
        <v>0</v>
      </c>
      <c r="I420" s="11" t="str">
        <f>+'106'!H13</f>
        <v>B</v>
      </c>
      <c r="J420" s="11" t="str">
        <f>+'106'!I13</f>
        <v>Los Pinitos, Chajul, Quiche</v>
      </c>
      <c r="K420" s="24">
        <f>+'106'!J13</f>
        <v>40695</v>
      </c>
      <c r="L420" s="11">
        <f>+'106'!K13</f>
        <v>0</v>
      </c>
      <c r="M420" s="11">
        <f>+'106'!L13</f>
        <v>106</v>
      </c>
      <c r="N420" s="11">
        <f>+'106'!M13</f>
        <v>435322</v>
      </c>
      <c r="O420" s="11">
        <f>+'106'!N13</f>
        <v>1720438</v>
      </c>
      <c r="P420" s="11">
        <f>+'106'!O13</f>
        <v>0</v>
      </c>
    </row>
    <row r="421" spans="1:16" x14ac:dyDescent="0.25">
      <c r="A421" s="19" t="str">
        <f t="shared" ca="1" si="6"/>
        <v>117</v>
      </c>
      <c r="B421" s="11">
        <f>+'117'!A3</f>
        <v>1</v>
      </c>
      <c r="C421" s="11" t="str">
        <f>+'117'!B3</f>
        <v>Pinus sp.</v>
      </c>
      <c r="D421" s="11">
        <f>+'117'!C3</f>
        <v>38</v>
      </c>
      <c r="E421" s="11">
        <f>+'117'!D3</f>
        <v>22.172771242</v>
      </c>
      <c r="F421" s="11">
        <f>+'117'!E3</f>
        <v>18.172771242</v>
      </c>
      <c r="G421" s="11" t="str">
        <f>+'117'!F3</f>
        <v>Sano</v>
      </c>
      <c r="H421" s="11">
        <f>+'117'!G3</f>
        <v>0</v>
      </c>
      <c r="I421" s="11" t="str">
        <f>+'117'!H3</f>
        <v>B</v>
      </c>
      <c r="J421" s="11" t="str">
        <f>+'117'!I3</f>
        <v>La laguna Bachacola, Chajul, Quiche</v>
      </c>
      <c r="K421" s="24">
        <f>+'117'!J3</f>
        <v>40696</v>
      </c>
      <c r="L421" s="11">
        <f>+'117'!K3</f>
        <v>0</v>
      </c>
      <c r="M421" s="11">
        <f>+'117'!L3</f>
        <v>117</v>
      </c>
      <c r="N421" s="11">
        <f>+'117'!M3</f>
        <v>435005</v>
      </c>
      <c r="O421" s="11">
        <f>+'117'!N3</f>
        <v>1722275</v>
      </c>
      <c r="P421" s="11">
        <f>+'117'!O3</f>
        <v>0</v>
      </c>
    </row>
    <row r="422" spans="1:16" x14ac:dyDescent="0.25">
      <c r="A422" s="19" t="str">
        <f t="shared" ca="1" si="6"/>
        <v>117</v>
      </c>
      <c r="B422" s="11">
        <f>+'117'!A4</f>
        <v>2</v>
      </c>
      <c r="C422" s="11" t="str">
        <f>+'117'!B4</f>
        <v>Pinus sp.</v>
      </c>
      <c r="D422" s="11">
        <f>+'117'!C4</f>
        <v>26</v>
      </c>
      <c r="E422" s="11">
        <f>+'117'!D4</f>
        <v>17.244259582000002</v>
      </c>
      <c r="F422" s="11">
        <f>+'117'!E4</f>
        <v>13.244259582000002</v>
      </c>
      <c r="G422" s="11" t="str">
        <f>+'117'!F4</f>
        <v>Sano</v>
      </c>
      <c r="H422" s="11">
        <f>+'117'!G4</f>
        <v>0</v>
      </c>
      <c r="I422" s="11" t="str">
        <f>+'117'!H4</f>
        <v>B</v>
      </c>
      <c r="J422" s="11" t="str">
        <f>+'117'!I4</f>
        <v>La laguna Bachacola, Chajul, Quiche</v>
      </c>
      <c r="K422" s="24">
        <f>+'117'!J4</f>
        <v>40696</v>
      </c>
      <c r="L422" s="11">
        <f>+'117'!K4</f>
        <v>0</v>
      </c>
      <c r="M422" s="11">
        <f>+'117'!L4</f>
        <v>117</v>
      </c>
      <c r="N422" s="11">
        <f>+'117'!M4</f>
        <v>435005</v>
      </c>
      <c r="O422" s="11">
        <f>+'117'!N4</f>
        <v>1722275</v>
      </c>
      <c r="P422" s="11">
        <f>+'117'!O4</f>
        <v>0</v>
      </c>
    </row>
    <row r="423" spans="1:16" x14ac:dyDescent="0.25">
      <c r="A423" s="19" t="str">
        <f t="shared" ca="1" si="6"/>
        <v>117</v>
      </c>
      <c r="B423" s="11">
        <f>+'117'!A5</f>
        <v>3</v>
      </c>
      <c r="C423" s="11" t="str">
        <f>+'117'!B5</f>
        <v>Pinus sp.</v>
      </c>
      <c r="D423" s="11">
        <f>+'117'!C5</f>
        <v>39</v>
      </c>
      <c r="E423" s="11">
        <f>+'117'!D5</f>
        <v>22.561637687000001</v>
      </c>
      <c r="F423" s="11">
        <f>+'117'!E5</f>
        <v>18.561637687000001</v>
      </c>
      <c r="G423" s="11" t="str">
        <f>+'117'!F5</f>
        <v>Sano</v>
      </c>
      <c r="H423" s="11">
        <f>+'117'!G5</f>
        <v>0</v>
      </c>
      <c r="I423" s="11" t="str">
        <f>+'117'!H5</f>
        <v>B</v>
      </c>
      <c r="J423" s="11" t="str">
        <f>+'117'!I5</f>
        <v>La laguna Bachacola, Chajul, Quiche</v>
      </c>
      <c r="K423" s="24">
        <f>+'117'!J5</f>
        <v>40696</v>
      </c>
      <c r="L423" s="11">
        <f>+'117'!K5</f>
        <v>0</v>
      </c>
      <c r="M423" s="11">
        <f>+'117'!L5</f>
        <v>117</v>
      </c>
      <c r="N423" s="11">
        <f>+'117'!M5</f>
        <v>435005</v>
      </c>
      <c r="O423" s="11">
        <f>+'117'!N5</f>
        <v>1722275</v>
      </c>
      <c r="P423" s="11">
        <f>+'117'!O5</f>
        <v>0</v>
      </c>
    </row>
    <row r="424" spans="1:16" x14ac:dyDescent="0.25">
      <c r="A424" s="19" t="str">
        <f t="shared" ca="1" si="6"/>
        <v>117</v>
      </c>
      <c r="B424" s="11">
        <f>+'117'!A6</f>
        <v>4</v>
      </c>
      <c r="C424" s="11" t="str">
        <f>+'117'!B6</f>
        <v>Quercus sp</v>
      </c>
      <c r="D424" s="11">
        <f>+'117'!C6</f>
        <v>25</v>
      </c>
      <c r="E424" s="11">
        <f>+'117'!D6</f>
        <v>16.811707417000001</v>
      </c>
      <c r="F424" s="11">
        <f>+'117'!E6</f>
        <v>12.811707417000001</v>
      </c>
      <c r="G424" s="11" t="str">
        <f>+'117'!F6</f>
        <v>Sano</v>
      </c>
      <c r="H424" s="11">
        <f>+'117'!G6</f>
        <v>0</v>
      </c>
      <c r="I424" s="11" t="str">
        <f>+'117'!H6</f>
        <v>B</v>
      </c>
      <c r="J424" s="11" t="str">
        <f>+'117'!I6</f>
        <v>La laguna Bachacola, Chajul, Quiche</v>
      </c>
      <c r="K424" s="24">
        <f>+'117'!J6</f>
        <v>40696</v>
      </c>
      <c r="L424" s="11">
        <f>+'117'!K6</f>
        <v>0</v>
      </c>
      <c r="M424" s="11">
        <f>+'117'!L6</f>
        <v>117</v>
      </c>
      <c r="N424" s="11">
        <f>+'117'!M6</f>
        <v>435005</v>
      </c>
      <c r="O424" s="11">
        <f>+'117'!N6</f>
        <v>1722275</v>
      </c>
      <c r="P424" s="11">
        <f>+'117'!O6</f>
        <v>0</v>
      </c>
    </row>
    <row r="425" spans="1:16" x14ac:dyDescent="0.25">
      <c r="A425" s="19" t="str">
        <f t="shared" ca="1" si="6"/>
        <v>117</v>
      </c>
      <c r="B425" s="11">
        <f>+'117'!A7</f>
        <v>5</v>
      </c>
      <c r="C425" s="11" t="str">
        <f>+'117'!B7</f>
        <v>Pinus sp.</v>
      </c>
      <c r="D425" s="11">
        <f>+'117'!C7</f>
        <v>35</v>
      </c>
      <c r="E425" s="11">
        <f>+'117'!D7</f>
        <v>20.986009267</v>
      </c>
      <c r="F425" s="11">
        <f>+'117'!E7</f>
        <v>16.986009267</v>
      </c>
      <c r="G425" s="11" t="str">
        <f>+'117'!F7</f>
        <v>Sano</v>
      </c>
      <c r="H425" s="11">
        <f>+'117'!G7</f>
        <v>0</v>
      </c>
      <c r="I425" s="11" t="str">
        <f>+'117'!H7</f>
        <v>B</v>
      </c>
      <c r="J425" s="11" t="str">
        <f>+'117'!I7</f>
        <v>La laguna Bachacola, Chajul, Quiche</v>
      </c>
      <c r="K425" s="24">
        <f>+'117'!J7</f>
        <v>40696</v>
      </c>
      <c r="L425" s="11">
        <f>+'117'!K7</f>
        <v>0</v>
      </c>
      <c r="M425" s="11">
        <f>+'117'!L7</f>
        <v>117</v>
      </c>
      <c r="N425" s="11">
        <f>+'117'!M7</f>
        <v>435005</v>
      </c>
      <c r="O425" s="11">
        <f>+'117'!N7</f>
        <v>1722275</v>
      </c>
      <c r="P425" s="11">
        <f>+'117'!O7</f>
        <v>0</v>
      </c>
    </row>
    <row r="426" spans="1:16" x14ac:dyDescent="0.25">
      <c r="A426" s="19" t="str">
        <f t="shared" ca="1" si="6"/>
        <v>117</v>
      </c>
      <c r="B426" s="11">
        <f>+'117'!A8</f>
        <v>6</v>
      </c>
      <c r="C426" s="11" t="str">
        <f>+'117'!B8</f>
        <v>Pinus sp.</v>
      </c>
      <c r="D426" s="11">
        <f>+'117'!C8</f>
        <v>35</v>
      </c>
      <c r="E426" s="11">
        <f>+'117'!D8</f>
        <v>20.986009267</v>
      </c>
      <c r="F426" s="11">
        <f>+'117'!E8</f>
        <v>16.986009267</v>
      </c>
      <c r="G426" s="11" t="str">
        <f>+'117'!F8</f>
        <v>Sano</v>
      </c>
      <c r="H426" s="11">
        <f>+'117'!G8</f>
        <v>0</v>
      </c>
      <c r="I426" s="11" t="str">
        <f>+'117'!H8</f>
        <v>B</v>
      </c>
      <c r="J426" s="11" t="str">
        <f>+'117'!I8</f>
        <v>La laguna Bachacola, Chajul, Quiche</v>
      </c>
      <c r="K426" s="24">
        <f>+'117'!J8</f>
        <v>40696</v>
      </c>
      <c r="L426" s="11">
        <f>+'117'!K8</f>
        <v>0</v>
      </c>
      <c r="M426" s="11">
        <f>+'117'!L8</f>
        <v>117</v>
      </c>
      <c r="N426" s="11">
        <f>+'117'!M8</f>
        <v>435005</v>
      </c>
      <c r="O426" s="11">
        <f>+'117'!N8</f>
        <v>1722275</v>
      </c>
      <c r="P426" s="11">
        <f>+'117'!O8</f>
        <v>0</v>
      </c>
    </row>
    <row r="427" spans="1:16" x14ac:dyDescent="0.25">
      <c r="A427" s="19" t="str">
        <f t="shared" ca="1" si="6"/>
        <v>117</v>
      </c>
      <c r="B427" s="11">
        <f>+'117'!A9</f>
        <v>7</v>
      </c>
      <c r="C427" s="11" t="str">
        <f>+'117'!B9</f>
        <v>Quercus sp</v>
      </c>
      <c r="D427" s="11">
        <f>+'117'!C9</f>
        <v>22</v>
      </c>
      <c r="E427" s="11">
        <f>+'117'!D9</f>
        <v>15.493888281999997</v>
      </c>
      <c r="F427" s="11">
        <f>+'117'!E9</f>
        <v>11.493888281999997</v>
      </c>
      <c r="G427" s="11" t="str">
        <f>+'117'!F9</f>
        <v>Sano</v>
      </c>
      <c r="H427" s="11">
        <f>+'117'!G9</f>
        <v>0</v>
      </c>
      <c r="I427" s="11" t="str">
        <f>+'117'!H9</f>
        <v>B</v>
      </c>
      <c r="J427" s="11" t="str">
        <f>+'117'!I9</f>
        <v>La laguna Bachacola, Chajul, Quiche</v>
      </c>
      <c r="K427" s="24">
        <f>+'117'!J9</f>
        <v>40696</v>
      </c>
      <c r="L427" s="11">
        <f>+'117'!K9</f>
        <v>0</v>
      </c>
      <c r="M427" s="11">
        <f>+'117'!L9</f>
        <v>117</v>
      </c>
      <c r="N427" s="11">
        <f>+'117'!M9</f>
        <v>435005</v>
      </c>
      <c r="O427" s="11">
        <f>+'117'!N9</f>
        <v>1722275</v>
      </c>
      <c r="P427" s="11">
        <f>+'117'!O9</f>
        <v>0</v>
      </c>
    </row>
    <row r="428" spans="1:16" x14ac:dyDescent="0.25">
      <c r="A428" s="19" t="str">
        <f t="shared" ca="1" si="6"/>
        <v>117</v>
      </c>
      <c r="B428" s="11">
        <f>+'117'!A10</f>
        <v>8</v>
      </c>
      <c r="C428" s="11" t="str">
        <f>+'117'!B10</f>
        <v>Pinus sp.</v>
      </c>
      <c r="D428" s="11">
        <f>+'117'!C10</f>
        <v>48</v>
      </c>
      <c r="E428" s="11">
        <f>+'117'!D10</f>
        <v>25.910215892000004</v>
      </c>
      <c r="F428" s="11">
        <f>+'117'!E10</f>
        <v>21.910215892000004</v>
      </c>
      <c r="G428" s="11" t="str">
        <f>+'117'!F10</f>
        <v>Sano</v>
      </c>
      <c r="H428" s="11">
        <f>+'117'!G10</f>
        <v>0</v>
      </c>
      <c r="I428" s="11" t="str">
        <f>+'117'!H10</f>
        <v>B</v>
      </c>
      <c r="J428" s="11" t="str">
        <f>+'117'!I10</f>
        <v>La laguna Bachacola, Chajul, Quiche</v>
      </c>
      <c r="K428" s="24">
        <f>+'117'!J10</f>
        <v>40696</v>
      </c>
      <c r="L428" s="11">
        <f>+'117'!K10</f>
        <v>0</v>
      </c>
      <c r="M428" s="11">
        <f>+'117'!L10</f>
        <v>117</v>
      </c>
      <c r="N428" s="11">
        <f>+'117'!M10</f>
        <v>435005</v>
      </c>
      <c r="O428" s="11">
        <f>+'117'!N10</f>
        <v>1722275</v>
      </c>
      <c r="P428" s="11">
        <f>+'117'!O10</f>
        <v>0</v>
      </c>
    </row>
    <row r="429" spans="1:16" x14ac:dyDescent="0.25">
      <c r="A429" s="19" t="str">
        <f t="shared" ca="1" si="6"/>
        <v>118</v>
      </c>
      <c r="B429" s="11">
        <f>+'118'!A3</f>
        <v>1</v>
      </c>
      <c r="C429" s="11" t="str">
        <f>+'118'!B3</f>
        <v>Pinus sp.</v>
      </c>
      <c r="D429" s="11">
        <f>+'118'!C3</f>
        <v>58</v>
      </c>
      <c r="E429" s="11">
        <f>+'118'!D3</f>
        <v>29.311616541999999</v>
      </c>
      <c r="F429" s="11">
        <f>+'118'!E3</f>
        <v>25.311616541999999</v>
      </c>
      <c r="G429" s="11" t="str">
        <f>+'118'!F3</f>
        <v>Sano</v>
      </c>
      <c r="H429" s="11">
        <f>+'118'!G3</f>
        <v>0</v>
      </c>
      <c r="I429" s="11" t="str">
        <f>+'118'!H3</f>
        <v>B</v>
      </c>
      <c r="J429" s="11" t="str">
        <f>+'118'!I3</f>
        <v>La laguna Bachacola, Chajul, Quiche</v>
      </c>
      <c r="K429" s="24">
        <f>+'118'!J3</f>
        <v>40696</v>
      </c>
      <c r="L429" s="11">
        <f>+'118'!K3</f>
        <v>0</v>
      </c>
      <c r="M429" s="11">
        <f>+'118'!L3</f>
        <v>118</v>
      </c>
      <c r="N429" s="11">
        <f>+'118'!M3</f>
        <v>434908</v>
      </c>
      <c r="O429" s="11">
        <f>+'118'!N3</f>
        <v>1722679</v>
      </c>
      <c r="P429" s="11">
        <f>+'118'!O3</f>
        <v>0</v>
      </c>
    </row>
    <row r="430" spans="1:16" x14ac:dyDescent="0.25">
      <c r="A430" s="19" t="str">
        <f t="shared" ca="1" si="6"/>
        <v>118</v>
      </c>
      <c r="B430" s="11">
        <f>+'118'!A4</f>
        <v>2</v>
      </c>
      <c r="C430" s="11" t="str">
        <f>+'118'!B4</f>
        <v>Quercus sp</v>
      </c>
      <c r="D430" s="11">
        <f>+'118'!C4</f>
        <v>48</v>
      </c>
      <c r="E430" s="11">
        <f>+'118'!D4</f>
        <v>25.910215892000004</v>
      </c>
      <c r="F430" s="11">
        <f>+'118'!E4</f>
        <v>21.910215892000004</v>
      </c>
      <c r="G430" s="11" t="str">
        <f>+'118'!F4</f>
        <v>Sano</v>
      </c>
      <c r="H430" s="11">
        <f>+'118'!G4</f>
        <v>0</v>
      </c>
      <c r="I430" s="11" t="str">
        <f>+'118'!H4</f>
        <v>B</v>
      </c>
      <c r="J430" s="11" t="str">
        <f>+'118'!I4</f>
        <v>La laguna Bachacola, Chajul, Quiche</v>
      </c>
      <c r="K430" s="24">
        <f>+'118'!J4</f>
        <v>40696</v>
      </c>
      <c r="L430" s="11">
        <f>+'118'!K4</f>
        <v>0</v>
      </c>
      <c r="M430" s="11">
        <f>+'118'!L4</f>
        <v>118</v>
      </c>
      <c r="N430" s="11">
        <f>+'118'!M4</f>
        <v>435005</v>
      </c>
      <c r="O430" s="11">
        <f>+'118'!N4</f>
        <v>1722275</v>
      </c>
      <c r="P430" s="11">
        <f>+'118'!O4</f>
        <v>0</v>
      </c>
    </row>
    <row r="431" spans="1:16" x14ac:dyDescent="0.25">
      <c r="A431" s="19" t="str">
        <f t="shared" ca="1" si="6"/>
        <v>118</v>
      </c>
      <c r="B431" s="11">
        <f>+'118'!A5</f>
        <v>3</v>
      </c>
      <c r="C431" s="11" t="str">
        <f>+'118'!B5</f>
        <v>Quercus sp</v>
      </c>
      <c r="D431" s="11">
        <f>+'118'!C5</f>
        <v>44</v>
      </c>
      <c r="E431" s="11">
        <f>+'118'!D5</f>
        <v>24.455563311999999</v>
      </c>
      <c r="F431" s="11">
        <f>+'118'!E5</f>
        <v>20.455563311999999</v>
      </c>
      <c r="G431" s="11" t="str">
        <f>+'118'!F5</f>
        <v>Sano</v>
      </c>
      <c r="H431" s="11">
        <f>+'118'!G5</f>
        <v>0</v>
      </c>
      <c r="I431" s="11" t="str">
        <f>+'118'!H5</f>
        <v>B</v>
      </c>
      <c r="J431" s="11" t="str">
        <f>+'118'!I5</f>
        <v>La laguna Bachacola, Chajul, Quiche</v>
      </c>
      <c r="K431" s="24">
        <f>+'118'!J5</f>
        <v>40696</v>
      </c>
      <c r="L431" s="11">
        <f>+'118'!K5</f>
        <v>0</v>
      </c>
      <c r="M431" s="11">
        <f>+'118'!L5</f>
        <v>118</v>
      </c>
      <c r="N431" s="11">
        <f>+'118'!M5</f>
        <v>435005</v>
      </c>
      <c r="O431" s="11">
        <f>+'118'!N5</f>
        <v>1722275</v>
      </c>
      <c r="P431" s="11">
        <f>+'118'!O5</f>
        <v>0</v>
      </c>
    </row>
    <row r="432" spans="1:16" x14ac:dyDescent="0.25">
      <c r="A432" s="19" t="str">
        <f t="shared" ca="1" si="6"/>
        <v>118</v>
      </c>
      <c r="B432" s="11">
        <f>+'118'!A6</f>
        <v>4</v>
      </c>
      <c r="C432" s="11" t="str">
        <f>+'118'!B6</f>
        <v>Quercus sp</v>
      </c>
      <c r="D432" s="11">
        <f>+'118'!C6</f>
        <v>52</v>
      </c>
      <c r="E432" s="11">
        <f>+'118'!D6</f>
        <v>27.311101432000001</v>
      </c>
      <c r="F432" s="11">
        <f>+'118'!E6</f>
        <v>23.311101432000001</v>
      </c>
      <c r="G432" s="11" t="str">
        <f>+'118'!F6</f>
        <v>Sano</v>
      </c>
      <c r="H432" s="11">
        <f>+'118'!G6</f>
        <v>0</v>
      </c>
      <c r="I432" s="11" t="str">
        <f>+'118'!H6</f>
        <v>B</v>
      </c>
      <c r="J432" s="11" t="str">
        <f>+'118'!I6</f>
        <v>La laguna Bachacola, Chajul, Quiche</v>
      </c>
      <c r="K432" s="24">
        <f>+'118'!J6</f>
        <v>40696</v>
      </c>
      <c r="L432" s="11">
        <f>+'118'!K6</f>
        <v>0</v>
      </c>
      <c r="M432" s="11">
        <f>+'118'!L6</f>
        <v>118</v>
      </c>
      <c r="N432" s="11">
        <f>+'118'!M6</f>
        <v>435005</v>
      </c>
      <c r="O432" s="11">
        <f>+'118'!N6</f>
        <v>1722275</v>
      </c>
      <c r="P432" s="11">
        <f>+'118'!O6</f>
        <v>0</v>
      </c>
    </row>
    <row r="433" spans="1:16" x14ac:dyDescent="0.25">
      <c r="A433" s="19" t="str">
        <f t="shared" ca="1" si="6"/>
        <v>118</v>
      </c>
      <c r="B433" s="11">
        <f>+'118'!A7</f>
        <v>5</v>
      </c>
      <c r="C433" s="11" t="str">
        <f>+'118'!B7</f>
        <v>Quercus sp</v>
      </c>
      <c r="D433" s="11">
        <f>+'118'!C7</f>
        <v>37</v>
      </c>
      <c r="E433" s="11">
        <f>+'118'!D7</f>
        <v>21.780544357</v>
      </c>
      <c r="F433" s="11">
        <f>+'118'!E7</f>
        <v>17.780544357</v>
      </c>
      <c r="G433" s="11" t="str">
        <f>+'118'!F7</f>
        <v>Sano</v>
      </c>
      <c r="H433" s="11">
        <f>+'118'!G7</f>
        <v>0</v>
      </c>
      <c r="I433" s="11" t="str">
        <f>+'118'!H7</f>
        <v>B</v>
      </c>
      <c r="J433" s="11" t="str">
        <f>+'118'!I7</f>
        <v>La laguna Bachacola, Chajul, Quiche</v>
      </c>
      <c r="K433" s="24">
        <f>+'118'!J7</f>
        <v>40696</v>
      </c>
      <c r="L433" s="11">
        <f>+'118'!K7</f>
        <v>0</v>
      </c>
      <c r="M433" s="11">
        <f>+'118'!L7</f>
        <v>118</v>
      </c>
      <c r="N433" s="11">
        <f>+'118'!M7</f>
        <v>435005</v>
      </c>
      <c r="O433" s="11">
        <f>+'118'!N7</f>
        <v>1722275</v>
      </c>
      <c r="P433" s="11">
        <f>+'118'!O7</f>
        <v>0</v>
      </c>
    </row>
    <row r="434" spans="1:16" x14ac:dyDescent="0.25">
      <c r="A434" s="19" t="str">
        <f t="shared" ca="1" si="6"/>
        <v>118</v>
      </c>
      <c r="B434" s="11">
        <f>+'118'!A8</f>
        <v>6</v>
      </c>
      <c r="C434" s="11" t="str">
        <f>+'118'!B8</f>
        <v>Palo amarillo</v>
      </c>
      <c r="D434" s="11">
        <f>+'118'!C8</f>
        <v>15</v>
      </c>
      <c r="E434" s="11">
        <f>+'118'!D8</f>
        <v>12.301361567000001</v>
      </c>
      <c r="F434" s="11">
        <f>+'118'!E8</f>
        <v>8.3013615670000007</v>
      </c>
      <c r="G434" s="11" t="str">
        <f>+'118'!F8</f>
        <v>Sano</v>
      </c>
      <c r="H434" s="11">
        <f>+'118'!G8</f>
        <v>0</v>
      </c>
      <c r="I434" s="11" t="str">
        <f>+'118'!H8</f>
        <v>B</v>
      </c>
      <c r="J434" s="11" t="str">
        <f>+'118'!I8</f>
        <v>La laguna Bachacola, Chajul, Quiche</v>
      </c>
      <c r="K434" s="24">
        <f>+'118'!J8</f>
        <v>40696</v>
      </c>
      <c r="L434" s="11">
        <f>+'118'!K8</f>
        <v>0</v>
      </c>
      <c r="M434" s="11">
        <f>+'118'!L8</f>
        <v>118</v>
      </c>
      <c r="N434" s="11">
        <f>+'118'!M8</f>
        <v>435005</v>
      </c>
      <c r="O434" s="11">
        <f>+'118'!N8</f>
        <v>1722275</v>
      </c>
      <c r="P434" s="11">
        <f>+'118'!O8</f>
        <v>0</v>
      </c>
    </row>
    <row r="435" spans="1:16" x14ac:dyDescent="0.25">
      <c r="A435" s="19" t="str">
        <f t="shared" ca="1" si="6"/>
        <v>118</v>
      </c>
      <c r="B435" s="11">
        <f>+'118'!A9</f>
        <v>7</v>
      </c>
      <c r="C435" s="11" t="str">
        <f>+'118'!B9</f>
        <v>Pinus sp.</v>
      </c>
      <c r="D435" s="11">
        <f>+'118'!C9</f>
        <v>89</v>
      </c>
      <c r="E435" s="11">
        <f>+'118'!D9</f>
        <v>37.720398937000006</v>
      </c>
      <c r="F435" s="11">
        <f>+'118'!E9</f>
        <v>33.720398937000006</v>
      </c>
      <c r="G435" s="11" t="str">
        <f>+'118'!F9</f>
        <v>Bifulcado</v>
      </c>
      <c r="H435" s="11">
        <f>+'118'!G9</f>
        <v>0</v>
      </c>
      <c r="I435" s="11" t="str">
        <f>+'118'!H9</f>
        <v>B</v>
      </c>
      <c r="J435" s="11" t="str">
        <f>+'118'!I9</f>
        <v>La laguna Bachacola, Chajul, Quiche</v>
      </c>
      <c r="K435" s="24">
        <f>+'118'!J9</f>
        <v>40696</v>
      </c>
      <c r="L435" s="11">
        <f>+'118'!K9</f>
        <v>0</v>
      </c>
      <c r="M435" s="11">
        <f>+'118'!L9</f>
        <v>118</v>
      </c>
      <c r="N435" s="11">
        <f>+'118'!M9</f>
        <v>435005</v>
      </c>
      <c r="O435" s="11">
        <f>+'118'!N9</f>
        <v>1722275</v>
      </c>
      <c r="P435" s="11">
        <f>+'118'!O9</f>
        <v>0</v>
      </c>
    </row>
    <row r="436" spans="1:16" x14ac:dyDescent="0.25">
      <c r="A436" s="19" t="str">
        <f t="shared" ca="1" si="6"/>
        <v>119</v>
      </c>
      <c r="B436" s="11">
        <f>+'119'!A3</f>
        <v>1</v>
      </c>
      <c r="C436" s="11" t="str">
        <f>+'119'!B3</f>
        <v>Pinus sp.</v>
      </c>
      <c r="D436" s="11">
        <f>+'119'!C3</f>
        <v>37</v>
      </c>
      <c r="E436" s="11">
        <f>+'119'!D3</f>
        <v>21.780544357</v>
      </c>
      <c r="F436" s="11">
        <f>+'119'!E3</f>
        <v>17.780544357</v>
      </c>
      <c r="G436" s="11" t="str">
        <f>+'119'!F3</f>
        <v>Sano</v>
      </c>
      <c r="H436" s="11">
        <f>+'119'!G3</f>
        <v>0</v>
      </c>
      <c r="I436" s="11" t="str">
        <f>+'119'!H3</f>
        <v>B</v>
      </c>
      <c r="J436" s="11" t="str">
        <f>+'119'!I3</f>
        <v>La laguna Bachacola, Chajul, Quiche</v>
      </c>
      <c r="K436" s="24">
        <f>+'119'!J3</f>
        <v>40696</v>
      </c>
      <c r="L436" s="11">
        <f>+'119'!K3</f>
        <v>0</v>
      </c>
      <c r="M436" s="11">
        <f>+'119'!L3</f>
        <v>119</v>
      </c>
      <c r="N436" s="11">
        <f>+'119'!M3</f>
        <v>434919</v>
      </c>
      <c r="O436" s="11">
        <f>+'119'!N3</f>
        <v>1722976</v>
      </c>
      <c r="P436" s="11">
        <f>+'119'!O3</f>
        <v>0</v>
      </c>
    </row>
    <row r="437" spans="1:16" x14ac:dyDescent="0.25">
      <c r="A437" s="19" t="str">
        <f t="shared" ca="1" si="6"/>
        <v>119</v>
      </c>
      <c r="B437" s="11">
        <f>+'119'!A4</f>
        <v>2</v>
      </c>
      <c r="C437" s="11" t="str">
        <f>+'119'!B4</f>
        <v>Pinus sp.</v>
      </c>
      <c r="D437" s="11">
        <f>+'119'!C4</f>
        <v>52</v>
      </c>
      <c r="E437" s="11">
        <f>+'119'!D4</f>
        <v>27.311101432000001</v>
      </c>
      <c r="F437" s="11">
        <f>+'119'!E4</f>
        <v>23.311101432000001</v>
      </c>
      <c r="G437" s="11" t="str">
        <f>+'119'!F4</f>
        <v>Sano</v>
      </c>
      <c r="H437" s="11">
        <f>+'119'!G4</f>
        <v>0</v>
      </c>
      <c r="I437" s="11" t="str">
        <f>+'119'!H4</f>
        <v>B</v>
      </c>
      <c r="J437" s="11" t="str">
        <f>+'119'!I4</f>
        <v>La laguna Bachacola, Chajul, Quiche</v>
      </c>
      <c r="K437" s="24">
        <f>+'119'!J4</f>
        <v>40696</v>
      </c>
      <c r="L437" s="11">
        <f>+'119'!K4</f>
        <v>0</v>
      </c>
      <c r="M437" s="11">
        <f>+'119'!L4</f>
        <v>119</v>
      </c>
      <c r="N437" s="11">
        <f>+'119'!M4</f>
        <v>434919</v>
      </c>
      <c r="O437" s="11">
        <f>+'119'!N4</f>
        <v>1722976</v>
      </c>
      <c r="P437" s="11">
        <f>+'119'!O4</f>
        <v>0</v>
      </c>
    </row>
    <row r="438" spans="1:16" x14ac:dyDescent="0.25">
      <c r="A438" s="19" t="str">
        <f t="shared" ca="1" si="6"/>
        <v>119</v>
      </c>
      <c r="B438" s="11">
        <f>+'119'!A5</f>
        <v>3</v>
      </c>
      <c r="C438" s="11" t="str">
        <f>+'119'!B5</f>
        <v>Pinus sp.</v>
      </c>
      <c r="D438" s="11">
        <f>+'119'!C5</f>
        <v>44</v>
      </c>
      <c r="E438" s="11">
        <f>+'119'!D5</f>
        <v>24.455563311999999</v>
      </c>
      <c r="F438" s="11">
        <f>+'119'!E5</f>
        <v>20.455563311999999</v>
      </c>
      <c r="G438" s="11" t="str">
        <f>+'119'!F5</f>
        <v>Sano</v>
      </c>
      <c r="H438" s="11">
        <f>+'119'!G5</f>
        <v>0</v>
      </c>
      <c r="I438" s="11" t="str">
        <f>+'119'!H5</f>
        <v>B</v>
      </c>
      <c r="J438" s="11" t="str">
        <f>+'119'!I5</f>
        <v>La laguna Bachacola, Chajul, Quiche</v>
      </c>
      <c r="K438" s="24">
        <f>+'119'!J5</f>
        <v>40696</v>
      </c>
      <c r="L438" s="11">
        <f>+'119'!K5</f>
        <v>0</v>
      </c>
      <c r="M438" s="11">
        <f>+'119'!L5</f>
        <v>119</v>
      </c>
      <c r="N438" s="11">
        <f>+'119'!M5</f>
        <v>434919</v>
      </c>
      <c r="O438" s="11">
        <f>+'119'!N5</f>
        <v>1722976</v>
      </c>
      <c r="P438" s="11">
        <f>+'119'!O5</f>
        <v>0</v>
      </c>
    </row>
    <row r="439" spans="1:16" x14ac:dyDescent="0.25">
      <c r="A439" s="19" t="str">
        <f t="shared" ca="1" si="6"/>
        <v>119</v>
      </c>
      <c r="B439" s="11">
        <f>+'119'!A6</f>
        <v>4</v>
      </c>
      <c r="C439" s="11" t="str">
        <f>+'119'!B6</f>
        <v>Quercus sp.</v>
      </c>
      <c r="D439" s="11">
        <f>+'119'!C6</f>
        <v>16</v>
      </c>
      <c r="E439" s="11">
        <f>+'119'!D6</f>
        <v>12.767518131999999</v>
      </c>
      <c r="F439" s="11">
        <f>+'119'!E6</f>
        <v>8.7675181319999993</v>
      </c>
      <c r="G439" s="11" t="str">
        <f>+'119'!F6</f>
        <v>Sano</v>
      </c>
      <c r="H439" s="11">
        <f>+'119'!G6</f>
        <v>0</v>
      </c>
      <c r="I439" s="11" t="str">
        <f>+'119'!H6</f>
        <v>B</v>
      </c>
      <c r="J439" s="11" t="str">
        <f>+'119'!I6</f>
        <v>La laguna Bachacola, Chajul, Quiche</v>
      </c>
      <c r="K439" s="24">
        <f>+'119'!J6</f>
        <v>40696</v>
      </c>
      <c r="L439" s="11">
        <f>+'119'!K6</f>
        <v>0</v>
      </c>
      <c r="M439" s="11">
        <f>+'119'!L6</f>
        <v>119</v>
      </c>
      <c r="N439" s="11">
        <f>+'119'!M6</f>
        <v>434919</v>
      </c>
      <c r="O439" s="11">
        <f>+'119'!N6</f>
        <v>1722976</v>
      </c>
      <c r="P439" s="11">
        <f>+'119'!O6</f>
        <v>0</v>
      </c>
    </row>
    <row r="440" spans="1:16" x14ac:dyDescent="0.25">
      <c r="A440" s="19" t="str">
        <f t="shared" ca="1" si="6"/>
        <v>119</v>
      </c>
      <c r="B440" s="11">
        <f>+'119'!A7</f>
        <v>5</v>
      </c>
      <c r="C440" s="11" t="str">
        <f>+'119'!B7</f>
        <v>Pinus sp.</v>
      </c>
      <c r="D440" s="11">
        <f>+'119'!C7</f>
        <v>25</v>
      </c>
      <c r="E440" s="11">
        <f>+'119'!D7</f>
        <v>16.811707417000001</v>
      </c>
      <c r="F440" s="11">
        <f>+'119'!E7</f>
        <v>12.811707417000001</v>
      </c>
      <c r="G440" s="11" t="str">
        <f>+'119'!F7</f>
        <v>Sano</v>
      </c>
      <c r="H440" s="11">
        <f>+'119'!G7</f>
        <v>0</v>
      </c>
      <c r="I440" s="11" t="str">
        <f>+'119'!H7</f>
        <v>B</v>
      </c>
      <c r="J440" s="11" t="str">
        <f>+'119'!I7</f>
        <v>La laguna Bachacola, Chajul, Quiche</v>
      </c>
      <c r="K440" s="24">
        <f>+'119'!J7</f>
        <v>40696</v>
      </c>
      <c r="L440" s="11">
        <f>+'119'!K7</f>
        <v>0</v>
      </c>
      <c r="M440" s="11">
        <f>+'119'!L7</f>
        <v>119</v>
      </c>
      <c r="N440" s="11">
        <f>+'119'!M7</f>
        <v>434919</v>
      </c>
      <c r="O440" s="11">
        <f>+'119'!N7</f>
        <v>1722976</v>
      </c>
      <c r="P440" s="11">
        <f>+'119'!O7</f>
        <v>0</v>
      </c>
    </row>
    <row r="441" spans="1:16" x14ac:dyDescent="0.25">
      <c r="A441" s="19" t="str">
        <f t="shared" ca="1" si="6"/>
        <v>119</v>
      </c>
      <c r="B441" s="11">
        <f>+'119'!A8</f>
        <v>6</v>
      </c>
      <c r="C441" s="11" t="str">
        <f>+'119'!B8</f>
        <v>Pinus sp.</v>
      </c>
      <c r="D441" s="11">
        <f>+'119'!C8</f>
        <v>27</v>
      </c>
      <c r="E441" s="11">
        <f>+'119'!D8</f>
        <v>17.673451307000001</v>
      </c>
      <c r="F441" s="11">
        <f>+'119'!E8</f>
        <v>13.673451307000001</v>
      </c>
      <c r="G441" s="11" t="str">
        <f>+'119'!F8</f>
        <v>Sano</v>
      </c>
      <c r="H441" s="11">
        <f>+'119'!G8</f>
        <v>0</v>
      </c>
      <c r="I441" s="11" t="str">
        <f>+'119'!H8</f>
        <v>B</v>
      </c>
      <c r="J441" s="11" t="str">
        <f>+'119'!I8</f>
        <v>La laguna Bachacola, Chajul, Quiche</v>
      </c>
      <c r="K441" s="24">
        <f>+'119'!J8</f>
        <v>40696</v>
      </c>
      <c r="L441" s="11">
        <f>+'119'!K8</f>
        <v>0</v>
      </c>
      <c r="M441" s="11">
        <f>+'119'!L8</f>
        <v>119</v>
      </c>
      <c r="N441" s="11">
        <f>+'119'!M8</f>
        <v>434919</v>
      </c>
      <c r="O441" s="11">
        <f>+'119'!N8</f>
        <v>1722976</v>
      </c>
      <c r="P441" s="11">
        <f>+'119'!O8</f>
        <v>0</v>
      </c>
    </row>
    <row r="442" spans="1:16" x14ac:dyDescent="0.25">
      <c r="A442" s="19" t="str">
        <f t="shared" ca="1" si="6"/>
        <v>119</v>
      </c>
      <c r="B442" s="11">
        <f>+'119'!A9</f>
        <v>7</v>
      </c>
      <c r="C442" s="11" t="str">
        <f>+'119'!B9</f>
        <v>Pinus sp.</v>
      </c>
      <c r="D442" s="11">
        <f>+'119'!C9</f>
        <v>65</v>
      </c>
      <c r="E442" s="11">
        <f>+'119'!D9</f>
        <v>31.492650816999994</v>
      </c>
      <c r="F442" s="11">
        <f>+'119'!E9</f>
        <v>27.492650816999994</v>
      </c>
      <c r="G442" s="11" t="str">
        <f>+'119'!F9</f>
        <v>Sano</v>
      </c>
      <c r="H442" s="11">
        <f>+'119'!G9</f>
        <v>0</v>
      </c>
      <c r="I442" s="11" t="str">
        <f>+'119'!H9</f>
        <v>B</v>
      </c>
      <c r="J442" s="11" t="str">
        <f>+'119'!I9</f>
        <v>La laguna Bachacola, Chajul, Quiche</v>
      </c>
      <c r="K442" s="24">
        <f>+'119'!J9</f>
        <v>40696</v>
      </c>
      <c r="L442" s="11">
        <f>+'119'!K9</f>
        <v>0</v>
      </c>
      <c r="M442" s="11">
        <f>+'119'!L9</f>
        <v>119</v>
      </c>
      <c r="N442" s="11">
        <f>+'119'!M9</f>
        <v>434919</v>
      </c>
      <c r="O442" s="11">
        <f>+'119'!N9</f>
        <v>1722976</v>
      </c>
      <c r="P442" s="11">
        <f>+'119'!O9</f>
        <v>0</v>
      </c>
    </row>
    <row r="443" spans="1:16" x14ac:dyDescent="0.25">
      <c r="A443" s="19" t="str">
        <f t="shared" ca="1" si="6"/>
        <v>119</v>
      </c>
      <c r="B443" s="11">
        <f>+'119'!A10</f>
        <v>8</v>
      </c>
      <c r="C443" s="11" t="str">
        <f>+'119'!B10</f>
        <v>Pinus sp.</v>
      </c>
      <c r="D443" s="11">
        <f>+'119'!C10</f>
        <v>19</v>
      </c>
      <c r="E443" s="11">
        <f>+'119'!D10</f>
        <v>14.145825187</v>
      </c>
      <c r="F443" s="11">
        <f>+'119'!E10</f>
        <v>10.145825187</v>
      </c>
      <c r="G443" s="11" t="str">
        <f>+'119'!F10</f>
        <v>Sano</v>
      </c>
      <c r="H443" s="11">
        <f>+'119'!G10</f>
        <v>0</v>
      </c>
      <c r="I443" s="11" t="str">
        <f>+'119'!H10</f>
        <v>B</v>
      </c>
      <c r="J443" s="11" t="str">
        <f>+'119'!I10</f>
        <v>La laguna Bachacola, Chajul, Quiche</v>
      </c>
      <c r="K443" s="24">
        <f>+'119'!J10</f>
        <v>40696</v>
      </c>
      <c r="L443" s="11">
        <f>+'119'!K10</f>
        <v>0</v>
      </c>
      <c r="M443" s="11">
        <f>+'119'!L10</f>
        <v>119</v>
      </c>
      <c r="N443" s="11">
        <f>+'119'!M10</f>
        <v>434919</v>
      </c>
      <c r="O443" s="11">
        <f>+'119'!N10</f>
        <v>1722976</v>
      </c>
      <c r="P443" s="11">
        <f>+'119'!O10</f>
        <v>0</v>
      </c>
    </row>
    <row r="444" spans="1:16" x14ac:dyDescent="0.25">
      <c r="A444" s="19" t="str">
        <f t="shared" ca="1" si="6"/>
        <v>119</v>
      </c>
      <c r="B444" s="11">
        <f>+'119'!A11</f>
        <v>9</v>
      </c>
      <c r="C444" s="11" t="str">
        <f>+'119'!B11</f>
        <v>Quercus sp.</v>
      </c>
      <c r="D444" s="11">
        <f>+'119'!C11</f>
        <v>17</v>
      </c>
      <c r="E444" s="11">
        <f>+'119'!D11</f>
        <v>13.230314257</v>
      </c>
      <c r="F444" s="11">
        <f>+'119'!E11</f>
        <v>9.2303142569999999</v>
      </c>
      <c r="G444" s="11" t="str">
        <f>+'119'!F11</f>
        <v>Sano</v>
      </c>
      <c r="H444" s="11">
        <f>+'119'!G11</f>
        <v>0</v>
      </c>
      <c r="I444" s="11" t="str">
        <f>+'119'!H11</f>
        <v>B</v>
      </c>
      <c r="J444" s="11" t="str">
        <f>+'119'!I11</f>
        <v>La laguna Bachacola, Chajul, Quiche</v>
      </c>
      <c r="K444" s="24">
        <f>+'119'!J11</f>
        <v>40696</v>
      </c>
      <c r="L444" s="11">
        <f>+'119'!K11</f>
        <v>0</v>
      </c>
      <c r="M444" s="11">
        <f>+'119'!L11</f>
        <v>119</v>
      </c>
      <c r="N444" s="11">
        <f>+'119'!M11</f>
        <v>434919</v>
      </c>
      <c r="O444" s="11">
        <f>+'119'!N11</f>
        <v>1722976</v>
      </c>
      <c r="P444" s="11">
        <f>+'119'!O11</f>
        <v>0</v>
      </c>
    </row>
    <row r="445" spans="1:16" x14ac:dyDescent="0.25">
      <c r="A445" s="19" t="str">
        <f t="shared" ca="1" si="6"/>
        <v>119</v>
      </c>
      <c r="B445" s="11">
        <f>+'119'!A12</f>
        <v>10</v>
      </c>
      <c r="C445" s="11" t="str">
        <f>+'119'!B12</f>
        <v>Pinus sp.</v>
      </c>
      <c r="D445" s="11">
        <f>+'119'!C12</f>
        <v>43</v>
      </c>
      <c r="E445" s="11">
        <f>+'119'!D12</f>
        <v>24.083499067000002</v>
      </c>
      <c r="F445" s="11">
        <f>+'119'!E12</f>
        <v>20.083499067000002</v>
      </c>
      <c r="G445" s="11" t="str">
        <f>+'119'!F12</f>
        <v>Dañado</v>
      </c>
      <c r="H445" s="11">
        <f>+'119'!G12</f>
        <v>0</v>
      </c>
      <c r="I445" s="11" t="str">
        <f>+'119'!H12</f>
        <v>B</v>
      </c>
      <c r="J445" s="11" t="str">
        <f>+'119'!I12</f>
        <v>La laguna Bachacola, Chajul, Quiche</v>
      </c>
      <c r="K445" s="24">
        <f>+'119'!J12</f>
        <v>40696</v>
      </c>
      <c r="L445" s="11">
        <f>+'119'!K12</f>
        <v>0</v>
      </c>
      <c r="M445" s="11">
        <f>+'119'!L12</f>
        <v>119</v>
      </c>
      <c r="N445" s="11">
        <f>+'119'!M12</f>
        <v>434919</v>
      </c>
      <c r="O445" s="11">
        <f>+'119'!N12</f>
        <v>1722976</v>
      </c>
      <c r="P445" s="11">
        <f>+'119'!O12</f>
        <v>0</v>
      </c>
    </row>
    <row r="446" spans="1:16" x14ac:dyDescent="0.25">
      <c r="A446" s="19" t="str">
        <f t="shared" ca="1" si="6"/>
        <v>119</v>
      </c>
      <c r="B446" s="11">
        <f>+'119'!A13</f>
        <v>11</v>
      </c>
      <c r="C446" s="11" t="str">
        <f>+'119'!B13</f>
        <v>Quercus sp.</v>
      </c>
      <c r="D446" s="11">
        <f>+'119'!C13</f>
        <v>16</v>
      </c>
      <c r="E446" s="11">
        <f>+'119'!D13</f>
        <v>12.767518131999999</v>
      </c>
      <c r="F446" s="11">
        <f>+'119'!E13</f>
        <v>8.7675181319999993</v>
      </c>
      <c r="G446" s="11" t="str">
        <f>+'119'!F13</f>
        <v>Sano</v>
      </c>
      <c r="H446" s="11">
        <f>+'119'!G13</f>
        <v>0</v>
      </c>
      <c r="I446" s="11" t="str">
        <f>+'119'!H13</f>
        <v>B</v>
      </c>
      <c r="J446" s="11" t="str">
        <f>+'119'!I13</f>
        <v>La laguna Bachacola, Chajul, Quiche</v>
      </c>
      <c r="K446" s="24">
        <f>+'119'!J13</f>
        <v>40696</v>
      </c>
      <c r="L446" s="11">
        <f>+'119'!K13</f>
        <v>0</v>
      </c>
      <c r="M446" s="11">
        <f>+'119'!L13</f>
        <v>119</v>
      </c>
      <c r="N446" s="11">
        <f>+'119'!M13</f>
        <v>434919</v>
      </c>
      <c r="O446" s="11">
        <f>+'119'!N13</f>
        <v>1722976</v>
      </c>
      <c r="P446" s="11">
        <f>+'119'!O13</f>
        <v>0</v>
      </c>
    </row>
    <row r="447" spans="1:16" x14ac:dyDescent="0.25">
      <c r="A447" s="19" t="str">
        <f t="shared" ca="1" si="6"/>
        <v>119</v>
      </c>
      <c r="B447" s="11">
        <f>+'119'!A14</f>
        <v>12</v>
      </c>
      <c r="C447" s="11" t="str">
        <f>+'119'!B14</f>
        <v>Pinus sp.</v>
      </c>
      <c r="D447" s="11">
        <f>+'119'!C14</f>
        <v>41</v>
      </c>
      <c r="E447" s="11">
        <f>+'119'!D14</f>
        <v>23.329289256999999</v>
      </c>
      <c r="F447" s="11">
        <f>+'119'!E14</f>
        <v>19.329289256999999</v>
      </c>
      <c r="G447" s="11" t="str">
        <f>+'119'!F14</f>
        <v>Sano</v>
      </c>
      <c r="H447" s="11">
        <f>+'119'!G14</f>
        <v>0</v>
      </c>
      <c r="I447" s="11" t="str">
        <f>+'119'!H14</f>
        <v>B</v>
      </c>
      <c r="J447" s="11" t="str">
        <f>+'119'!I14</f>
        <v>La laguna Bachacola, Chajul, Quiche</v>
      </c>
      <c r="K447" s="24">
        <f>+'119'!J14</f>
        <v>40696</v>
      </c>
      <c r="L447" s="11">
        <f>+'119'!K14</f>
        <v>0</v>
      </c>
      <c r="M447" s="11">
        <f>+'119'!L14</f>
        <v>119</v>
      </c>
      <c r="N447" s="11">
        <f>+'119'!M14</f>
        <v>434919</v>
      </c>
      <c r="O447" s="11">
        <f>+'119'!N14</f>
        <v>1722976</v>
      </c>
      <c r="P447" s="11">
        <f>+'119'!O14</f>
        <v>0</v>
      </c>
    </row>
    <row r="448" spans="1:16" x14ac:dyDescent="0.25">
      <c r="A448" s="19" t="str">
        <f t="shared" ca="1" si="6"/>
        <v>119</v>
      </c>
      <c r="B448" s="11">
        <f>+'119'!A15</f>
        <v>13</v>
      </c>
      <c r="C448" s="11" t="str">
        <f>+'119'!B15</f>
        <v>Pinus sp.</v>
      </c>
      <c r="D448" s="11">
        <f>+'119'!C15</f>
        <v>49</v>
      </c>
      <c r="E448" s="11">
        <f>+'119'!D15</f>
        <v>26.265477937</v>
      </c>
      <c r="F448" s="11">
        <f>+'119'!E15</f>
        <v>22.265477937</v>
      </c>
      <c r="G448" s="11" t="str">
        <f>+'119'!F15</f>
        <v>Sano</v>
      </c>
      <c r="H448" s="11">
        <f>+'119'!G15</f>
        <v>0</v>
      </c>
      <c r="I448" s="11" t="str">
        <f>+'119'!H15</f>
        <v>B</v>
      </c>
      <c r="J448" s="11" t="str">
        <f>+'119'!I15</f>
        <v>La laguna Bachacola, Chajul, Quiche</v>
      </c>
      <c r="K448" s="24">
        <f>+'119'!J15</f>
        <v>40696</v>
      </c>
      <c r="L448" s="11">
        <f>+'119'!K15</f>
        <v>0</v>
      </c>
      <c r="M448" s="11">
        <f>+'119'!L15</f>
        <v>119</v>
      </c>
      <c r="N448" s="11">
        <f>+'119'!M15</f>
        <v>434919</v>
      </c>
      <c r="O448" s="11">
        <f>+'119'!N15</f>
        <v>1722976</v>
      </c>
      <c r="P448" s="11">
        <f>+'119'!O15</f>
        <v>0</v>
      </c>
    </row>
    <row r="449" spans="1:16" x14ac:dyDescent="0.25">
      <c r="A449" s="19" t="str">
        <f t="shared" ca="1" si="6"/>
        <v>119</v>
      </c>
      <c r="B449" s="11">
        <f>+'119'!A16</f>
        <v>14</v>
      </c>
      <c r="C449" s="11" t="str">
        <f>+'119'!B16</f>
        <v>Pinus sp.</v>
      </c>
      <c r="D449" s="11">
        <f>+'119'!C16</f>
        <v>37</v>
      </c>
      <c r="E449" s="11">
        <f>+'119'!D16</f>
        <v>21.780544357</v>
      </c>
      <c r="F449" s="11">
        <f>+'119'!E16</f>
        <v>17.780544357</v>
      </c>
      <c r="G449" s="11" t="str">
        <f>+'119'!F16</f>
        <v>Sano</v>
      </c>
      <c r="H449" s="11">
        <f>+'119'!G16</f>
        <v>0</v>
      </c>
      <c r="I449" s="11" t="str">
        <f>+'119'!H16</f>
        <v>B</v>
      </c>
      <c r="J449" s="11" t="str">
        <f>+'119'!I16</f>
        <v>La laguna Bachacola, Chajul, Quiche</v>
      </c>
      <c r="K449" s="24">
        <f>+'119'!J16</f>
        <v>40696</v>
      </c>
      <c r="L449" s="11">
        <f>+'119'!K16</f>
        <v>0</v>
      </c>
      <c r="M449" s="11">
        <f>+'119'!L16</f>
        <v>119</v>
      </c>
      <c r="N449" s="11">
        <f>+'119'!M16</f>
        <v>434919</v>
      </c>
      <c r="O449" s="11">
        <f>+'119'!N16</f>
        <v>1722976</v>
      </c>
      <c r="P449" s="11">
        <f>+'119'!O16</f>
        <v>0</v>
      </c>
    </row>
    <row r="450" spans="1:16" x14ac:dyDescent="0.25">
      <c r="A450" s="19" t="str">
        <f t="shared" ref="A450:A513" ca="1" si="7">SUBSTITUTE(MID(_xlfn.FORMULATEXT(D450),4,4),"'","")</f>
        <v>119</v>
      </c>
      <c r="B450" s="11">
        <f>+'119'!A17</f>
        <v>15</v>
      </c>
      <c r="C450" s="11" t="str">
        <f>+'119'!B17</f>
        <v>Pinus sp.</v>
      </c>
      <c r="D450" s="11">
        <f>+'119'!C17</f>
        <v>28</v>
      </c>
      <c r="E450" s="11">
        <f>+'119'!D17</f>
        <v>18.099282592000002</v>
      </c>
      <c r="F450" s="11">
        <f>+'119'!E17</f>
        <v>14.099282592000002</v>
      </c>
      <c r="G450" s="11" t="str">
        <f>+'119'!F17</f>
        <v>Sano</v>
      </c>
      <c r="H450" s="11">
        <f>+'119'!G17</f>
        <v>0</v>
      </c>
      <c r="I450" s="11" t="str">
        <f>+'119'!H17</f>
        <v>B</v>
      </c>
      <c r="J450" s="11" t="str">
        <f>+'119'!I17</f>
        <v>La laguna Bachacola, Chajul, Quiche</v>
      </c>
      <c r="K450" s="24">
        <f>+'119'!J17</f>
        <v>40696</v>
      </c>
      <c r="L450" s="11">
        <f>+'119'!K17</f>
        <v>0</v>
      </c>
      <c r="M450" s="11">
        <f>+'119'!L17</f>
        <v>119</v>
      </c>
      <c r="N450" s="11">
        <f>+'119'!M17</f>
        <v>434919</v>
      </c>
      <c r="O450" s="11">
        <f>+'119'!N17</f>
        <v>1722976</v>
      </c>
      <c r="P450" s="11">
        <f>+'119'!O17</f>
        <v>0</v>
      </c>
    </row>
    <row r="451" spans="1:16" x14ac:dyDescent="0.25">
      <c r="A451" s="19" t="str">
        <f t="shared" ca="1" si="7"/>
        <v>119</v>
      </c>
      <c r="B451" s="11">
        <f>+'119'!A18</f>
        <v>16</v>
      </c>
      <c r="C451" s="11" t="str">
        <f>+'119'!B18</f>
        <v>Quercus sp.</v>
      </c>
      <c r="D451" s="11">
        <f>+'119'!C18</f>
        <v>21</v>
      </c>
      <c r="E451" s="11">
        <f>+'119'!D18</f>
        <v>15.047894356999999</v>
      </c>
      <c r="F451" s="11">
        <f>+'119'!E18</f>
        <v>11.047894356999999</v>
      </c>
      <c r="G451" s="11" t="str">
        <f>+'119'!F18</f>
        <v>Sano</v>
      </c>
      <c r="H451" s="11">
        <f>+'119'!G18</f>
        <v>0</v>
      </c>
      <c r="I451" s="11" t="str">
        <f>+'119'!H18</f>
        <v>B</v>
      </c>
      <c r="J451" s="11" t="str">
        <f>+'119'!I18</f>
        <v>La laguna Bachacola, Chajul, Quiche</v>
      </c>
      <c r="K451" s="24">
        <f>+'119'!J18</f>
        <v>40696</v>
      </c>
      <c r="L451" s="11">
        <f>+'119'!K18</f>
        <v>0</v>
      </c>
      <c r="M451" s="11">
        <f>+'119'!L18</f>
        <v>119</v>
      </c>
      <c r="N451" s="11">
        <f>+'119'!M18</f>
        <v>434919</v>
      </c>
      <c r="O451" s="11">
        <f>+'119'!N18</f>
        <v>1722976</v>
      </c>
      <c r="P451" s="11">
        <f>+'119'!O18</f>
        <v>0</v>
      </c>
    </row>
    <row r="452" spans="1:16" x14ac:dyDescent="0.25">
      <c r="A452" s="19" t="str">
        <f t="shared" ca="1" si="7"/>
        <v>119</v>
      </c>
      <c r="B452" s="11">
        <f>+'119'!A19</f>
        <v>17</v>
      </c>
      <c r="C452" s="11" t="str">
        <f>+'119'!B19</f>
        <v>Pinus sp.</v>
      </c>
      <c r="D452" s="11">
        <f>+'119'!C19</f>
        <v>47</v>
      </c>
      <c r="E452" s="11">
        <f>+'119'!D19</f>
        <v>25.551593406999999</v>
      </c>
      <c r="F452" s="11">
        <f>+'119'!E19</f>
        <v>21.551593406999999</v>
      </c>
      <c r="G452" s="11" t="str">
        <f>+'119'!F19</f>
        <v>Sano</v>
      </c>
      <c r="H452" s="11">
        <f>+'119'!G19</f>
        <v>0</v>
      </c>
      <c r="I452" s="11" t="str">
        <f>+'119'!H19</f>
        <v>B</v>
      </c>
      <c r="J452" s="11" t="str">
        <f>+'119'!I19</f>
        <v>La laguna Bachacola, Chajul, Quiche</v>
      </c>
      <c r="K452" s="24">
        <f>+'119'!J19</f>
        <v>40696</v>
      </c>
      <c r="L452" s="11">
        <f>+'119'!K19</f>
        <v>0</v>
      </c>
      <c r="M452" s="11">
        <f>+'119'!L19</f>
        <v>119</v>
      </c>
      <c r="N452" s="11">
        <f>+'119'!M19</f>
        <v>434919</v>
      </c>
      <c r="O452" s="11">
        <f>+'119'!N19</f>
        <v>1722976</v>
      </c>
      <c r="P452" s="11">
        <f>+'119'!O19</f>
        <v>0</v>
      </c>
    </row>
    <row r="453" spans="1:16" x14ac:dyDescent="0.25">
      <c r="A453" s="19" t="str">
        <f t="shared" ca="1" si="7"/>
        <v>119</v>
      </c>
      <c r="B453" s="11">
        <f>+'119'!A20</f>
        <v>18</v>
      </c>
      <c r="C453" s="11" t="str">
        <f>+'119'!B20</f>
        <v>Pinus sp.</v>
      </c>
      <c r="D453" s="11">
        <f>+'119'!C20</f>
        <v>22</v>
      </c>
      <c r="E453" s="11">
        <f>+'119'!D20</f>
        <v>15.493888281999997</v>
      </c>
      <c r="F453" s="11">
        <f>+'119'!E20</f>
        <v>11.493888281999997</v>
      </c>
      <c r="G453" s="11" t="str">
        <f>+'119'!F20</f>
        <v>Sano</v>
      </c>
      <c r="H453" s="11">
        <f>+'119'!G20</f>
        <v>0</v>
      </c>
      <c r="I453" s="11" t="str">
        <f>+'119'!H20</f>
        <v>B</v>
      </c>
      <c r="J453" s="11" t="str">
        <f>+'119'!I20</f>
        <v>La laguna Bachacola, Chajul, Quiche</v>
      </c>
      <c r="K453" s="24">
        <f>+'119'!J20</f>
        <v>40696</v>
      </c>
      <c r="L453" s="11">
        <f>+'119'!K20</f>
        <v>0</v>
      </c>
      <c r="M453" s="11">
        <f>+'119'!L20</f>
        <v>119</v>
      </c>
      <c r="N453" s="11">
        <f>+'119'!M20</f>
        <v>434919</v>
      </c>
      <c r="O453" s="11">
        <f>+'119'!N20</f>
        <v>1722976</v>
      </c>
      <c r="P453" s="11">
        <f>+'119'!O20</f>
        <v>0</v>
      </c>
    </row>
    <row r="454" spans="1:16" x14ac:dyDescent="0.25">
      <c r="A454" s="19" t="str">
        <f t="shared" ca="1" si="7"/>
        <v>120</v>
      </c>
      <c r="B454" s="11">
        <f>+'120'!A3</f>
        <v>1</v>
      </c>
      <c r="C454" s="11" t="str">
        <f>+'120'!B3</f>
        <v>Pinus sp.</v>
      </c>
      <c r="D454" s="11">
        <f>+'120'!C3</f>
        <v>37</v>
      </c>
      <c r="E454" s="11">
        <f>+'120'!D3</f>
        <v>21.780544357</v>
      </c>
      <c r="F454" s="11">
        <f>+'120'!E3</f>
        <v>17.780544357</v>
      </c>
      <c r="G454" s="11" t="str">
        <f>+'120'!F3</f>
        <v>Sano</v>
      </c>
      <c r="H454" s="11">
        <f>+'120'!G3</f>
        <v>0</v>
      </c>
      <c r="I454" s="11" t="str">
        <f>+'120'!H3</f>
        <v>B</v>
      </c>
      <c r="J454" s="11" t="str">
        <f>+'120'!I3</f>
        <v>La laguna Bachacola, Chajul, Quiche</v>
      </c>
      <c r="K454" s="24">
        <f>+'120'!J3</f>
        <v>40696</v>
      </c>
      <c r="L454" s="11">
        <f>+'120'!K3</f>
        <v>0</v>
      </c>
      <c r="M454" s="11">
        <f>+'120'!L3</f>
        <v>120</v>
      </c>
      <c r="N454" s="11">
        <f>+'120'!M3</f>
        <v>434949</v>
      </c>
      <c r="O454" s="11">
        <f>+'120'!N3</f>
        <v>1723099</v>
      </c>
      <c r="P454" s="11">
        <f>+'120'!O3</f>
        <v>0</v>
      </c>
    </row>
    <row r="455" spans="1:16" x14ac:dyDescent="0.25">
      <c r="A455" s="19" t="str">
        <f t="shared" ca="1" si="7"/>
        <v>120</v>
      </c>
      <c r="B455" s="11">
        <f>+'120'!A4</f>
        <v>2</v>
      </c>
      <c r="C455" s="11" t="str">
        <f>+'120'!B4</f>
        <v>Pinus sp.</v>
      </c>
      <c r="D455" s="11">
        <f>+'120'!C4</f>
        <v>19</v>
      </c>
      <c r="E455" s="11">
        <f>+'120'!D4</f>
        <v>14.145825187</v>
      </c>
      <c r="F455" s="11">
        <f>+'120'!E4</f>
        <v>10.145825187</v>
      </c>
      <c r="G455" s="11" t="str">
        <f>+'120'!F4</f>
        <v>Sano</v>
      </c>
      <c r="H455" s="11">
        <f>+'120'!G4</f>
        <v>0</v>
      </c>
      <c r="I455" s="11" t="str">
        <f>+'120'!H4</f>
        <v>B</v>
      </c>
      <c r="J455" s="11" t="str">
        <f>+'120'!I4</f>
        <v>La laguna Bachacola, Chajul, Quiche</v>
      </c>
      <c r="K455" s="24">
        <f>+'120'!J4</f>
        <v>40696</v>
      </c>
      <c r="L455" s="11">
        <f>+'120'!K4</f>
        <v>0</v>
      </c>
      <c r="M455" s="11">
        <f>+'120'!L4</f>
        <v>120</v>
      </c>
      <c r="N455" s="11">
        <f>+'120'!M4</f>
        <v>434949</v>
      </c>
      <c r="O455" s="11">
        <f>+'120'!N4</f>
        <v>1723099</v>
      </c>
      <c r="P455" s="11">
        <f>+'120'!O4</f>
        <v>0</v>
      </c>
    </row>
    <row r="456" spans="1:16" x14ac:dyDescent="0.25">
      <c r="A456" s="19" t="str">
        <f t="shared" ca="1" si="7"/>
        <v>120</v>
      </c>
      <c r="B456" s="11">
        <f>+'120'!A5</f>
        <v>3</v>
      </c>
      <c r="C456" s="11" t="str">
        <f>+'120'!B5</f>
        <v>Pinus sp.</v>
      </c>
      <c r="D456" s="11">
        <f>+'120'!C5</f>
        <v>21</v>
      </c>
      <c r="E456" s="11">
        <f>+'120'!D5</f>
        <v>15.047894356999999</v>
      </c>
      <c r="F456" s="11">
        <f>+'120'!E5</f>
        <v>11.047894356999999</v>
      </c>
      <c r="G456" s="11" t="str">
        <f>+'120'!F5</f>
        <v>Sano</v>
      </c>
      <c r="H456" s="11">
        <f>+'120'!G5</f>
        <v>0</v>
      </c>
      <c r="I456" s="11" t="str">
        <f>+'120'!H5</f>
        <v>B</v>
      </c>
      <c r="J456" s="11" t="str">
        <f>+'120'!I5</f>
        <v>La laguna Bachacola, Chajul, Quiche</v>
      </c>
      <c r="K456" s="24">
        <f>+'120'!J5</f>
        <v>40696</v>
      </c>
      <c r="L456" s="11">
        <f>+'120'!K5</f>
        <v>0</v>
      </c>
      <c r="M456" s="11">
        <f>+'120'!L5</f>
        <v>120</v>
      </c>
      <c r="N456" s="11">
        <f>+'120'!M5</f>
        <v>434949</v>
      </c>
      <c r="O456" s="11">
        <f>+'120'!N5</f>
        <v>1723099</v>
      </c>
      <c r="P456" s="11">
        <f>+'120'!O5</f>
        <v>0</v>
      </c>
    </row>
    <row r="457" spans="1:16" x14ac:dyDescent="0.25">
      <c r="A457" s="19" t="str">
        <f t="shared" ca="1" si="7"/>
        <v>120</v>
      </c>
      <c r="B457" s="11">
        <f>+'120'!A6</f>
        <v>4</v>
      </c>
      <c r="C457" s="11" t="str">
        <f>+'120'!B6</f>
        <v>Pinus sp.</v>
      </c>
      <c r="D457" s="11">
        <f>+'120'!C6</f>
        <v>17</v>
      </c>
      <c r="E457" s="11">
        <f>+'120'!D6</f>
        <v>13.230314257</v>
      </c>
      <c r="F457" s="11">
        <f>+'120'!E6</f>
        <v>9.2303142569999999</v>
      </c>
      <c r="G457" s="11" t="str">
        <f>+'120'!F6</f>
        <v>Sano</v>
      </c>
      <c r="H457" s="11">
        <f>+'120'!G6</f>
        <v>0</v>
      </c>
      <c r="I457" s="11" t="str">
        <f>+'120'!H6</f>
        <v>B</v>
      </c>
      <c r="J457" s="11" t="str">
        <f>+'120'!I6</f>
        <v>La laguna Bachacola, Chajul, Quiche</v>
      </c>
      <c r="K457" s="24">
        <f>+'120'!J6</f>
        <v>40696</v>
      </c>
      <c r="L457" s="11">
        <f>+'120'!K6</f>
        <v>0</v>
      </c>
      <c r="M457" s="11">
        <f>+'120'!L6</f>
        <v>120</v>
      </c>
      <c r="N457" s="11">
        <f>+'120'!M6</f>
        <v>434949</v>
      </c>
      <c r="O457" s="11">
        <f>+'120'!N6</f>
        <v>1723099</v>
      </c>
      <c r="P457" s="11">
        <f>+'120'!O6</f>
        <v>0</v>
      </c>
    </row>
    <row r="458" spans="1:16" x14ac:dyDescent="0.25">
      <c r="A458" s="19" t="str">
        <f t="shared" ca="1" si="7"/>
        <v>120</v>
      </c>
      <c r="B458" s="11">
        <f>+'120'!A7</f>
        <v>5</v>
      </c>
      <c r="C458" s="11" t="str">
        <f>+'120'!B7</f>
        <v>Pinus sp.</v>
      </c>
      <c r="D458" s="11">
        <f>+'120'!C7</f>
        <v>37</v>
      </c>
      <c r="E458" s="11">
        <f>+'120'!D7</f>
        <v>21.780544357</v>
      </c>
      <c r="F458" s="11">
        <f>+'120'!E7</f>
        <v>17.780544357</v>
      </c>
      <c r="G458" s="11" t="str">
        <f>+'120'!F7</f>
        <v>Sano</v>
      </c>
      <c r="H458" s="11">
        <f>+'120'!G7</f>
        <v>0</v>
      </c>
      <c r="I458" s="11" t="str">
        <f>+'120'!H7</f>
        <v>B</v>
      </c>
      <c r="J458" s="11" t="str">
        <f>+'120'!I7</f>
        <v>La laguna Bachacola, Chajul, Quiche</v>
      </c>
      <c r="K458" s="24">
        <f>+'120'!J7</f>
        <v>40696</v>
      </c>
      <c r="L458" s="11">
        <f>+'120'!K7</f>
        <v>0</v>
      </c>
      <c r="M458" s="11">
        <f>+'120'!L7</f>
        <v>120</v>
      </c>
      <c r="N458" s="11">
        <f>+'120'!M7</f>
        <v>434949</v>
      </c>
      <c r="O458" s="11">
        <f>+'120'!N7</f>
        <v>1723099</v>
      </c>
      <c r="P458" s="11">
        <f>+'120'!O7</f>
        <v>0</v>
      </c>
    </row>
    <row r="459" spans="1:16" x14ac:dyDescent="0.25">
      <c r="A459" s="19" t="str">
        <f t="shared" ca="1" si="7"/>
        <v>120</v>
      </c>
      <c r="B459" s="11">
        <f>+'120'!A8</f>
        <v>6</v>
      </c>
      <c r="C459" s="11" t="str">
        <f>+'120'!B8</f>
        <v>Quercus sp.</v>
      </c>
      <c r="D459" s="11">
        <f>+'120'!C8</f>
        <v>13</v>
      </c>
      <c r="E459" s="11">
        <f>+'120'!D8</f>
        <v>11.358967117000001</v>
      </c>
      <c r="F459" s="11">
        <f>+'120'!E8</f>
        <v>7.3589671170000006</v>
      </c>
      <c r="G459" s="11" t="str">
        <f>+'120'!F8</f>
        <v>Sano</v>
      </c>
      <c r="H459" s="11">
        <f>+'120'!G8</f>
        <v>0</v>
      </c>
      <c r="I459" s="11" t="str">
        <f>+'120'!H8</f>
        <v>B</v>
      </c>
      <c r="J459" s="11" t="str">
        <f>+'120'!I8</f>
        <v>La laguna Bachacola, Chajul, Quiche</v>
      </c>
      <c r="K459" s="24">
        <f>+'120'!J8</f>
        <v>40696</v>
      </c>
      <c r="L459" s="11">
        <f>+'120'!K8</f>
        <v>0</v>
      </c>
      <c r="M459" s="11">
        <f>+'120'!L8</f>
        <v>120</v>
      </c>
      <c r="N459" s="11">
        <f>+'120'!M8</f>
        <v>434949</v>
      </c>
      <c r="O459" s="11">
        <f>+'120'!N8</f>
        <v>1723099</v>
      </c>
      <c r="P459" s="11">
        <f>+'120'!O8</f>
        <v>0</v>
      </c>
    </row>
    <row r="460" spans="1:16" x14ac:dyDescent="0.25">
      <c r="A460" s="19" t="str">
        <f t="shared" ca="1" si="7"/>
        <v>120</v>
      </c>
      <c r="B460" s="11">
        <f>+'120'!A9</f>
        <v>7</v>
      </c>
      <c r="C460" s="11" t="str">
        <f>+'120'!B9</f>
        <v>Pinus sp.</v>
      </c>
      <c r="D460" s="11">
        <f>+'120'!C9</f>
        <v>34</v>
      </c>
      <c r="E460" s="11">
        <f>+'120'!D9</f>
        <v>20.583701061999999</v>
      </c>
      <c r="F460" s="11">
        <f>+'120'!E9</f>
        <v>16.583701061999999</v>
      </c>
      <c r="G460" s="11" t="str">
        <f>+'120'!F9</f>
        <v>Sano</v>
      </c>
      <c r="H460" s="11">
        <f>+'120'!G9</f>
        <v>0</v>
      </c>
      <c r="I460" s="11" t="str">
        <f>+'120'!H9</f>
        <v>B</v>
      </c>
      <c r="J460" s="11" t="str">
        <f>+'120'!I9</f>
        <v>La laguna Bachacola, Chajul, Quiche</v>
      </c>
      <c r="K460" s="24">
        <f>+'120'!J9</f>
        <v>40696</v>
      </c>
      <c r="L460" s="11">
        <f>+'120'!K9</f>
        <v>0</v>
      </c>
      <c r="M460" s="11">
        <f>+'120'!L9</f>
        <v>120</v>
      </c>
      <c r="N460" s="11">
        <f>+'120'!M9</f>
        <v>434949</v>
      </c>
      <c r="O460" s="11">
        <f>+'120'!N9</f>
        <v>1723099</v>
      </c>
      <c r="P460" s="11">
        <f>+'120'!O9</f>
        <v>0</v>
      </c>
    </row>
    <row r="461" spans="1:16" x14ac:dyDescent="0.25">
      <c r="A461" s="19" t="str">
        <f t="shared" ca="1" si="7"/>
        <v>120</v>
      </c>
      <c r="B461" s="11">
        <f>+'120'!A10</f>
        <v>8</v>
      </c>
      <c r="C461" s="11" t="str">
        <f>+'120'!B10</f>
        <v>Quercus sp.</v>
      </c>
      <c r="D461" s="11">
        <f>+'120'!C10</f>
        <v>18</v>
      </c>
      <c r="E461" s="11">
        <f>+'120'!D10</f>
        <v>13.689749942000001</v>
      </c>
      <c r="F461" s="11">
        <f>+'120'!E10</f>
        <v>9.6897499420000006</v>
      </c>
      <c r="G461" s="11" t="str">
        <f>+'120'!F10</f>
        <v>Sano</v>
      </c>
      <c r="H461" s="11">
        <f>+'120'!G10</f>
        <v>0</v>
      </c>
      <c r="I461" s="11" t="str">
        <f>+'120'!H10</f>
        <v>B</v>
      </c>
      <c r="J461" s="11" t="str">
        <f>+'120'!I10</f>
        <v>La laguna Bachacola, Chajul, Quiche</v>
      </c>
      <c r="K461" s="24">
        <f>+'120'!J10</f>
        <v>40696</v>
      </c>
      <c r="L461" s="11">
        <f>+'120'!K10</f>
        <v>0</v>
      </c>
      <c r="M461" s="11">
        <f>+'120'!L10</f>
        <v>120</v>
      </c>
      <c r="N461" s="11">
        <f>+'120'!M10</f>
        <v>434949</v>
      </c>
      <c r="O461" s="11">
        <f>+'120'!N10</f>
        <v>1723099</v>
      </c>
      <c r="P461" s="11">
        <f>+'120'!O10</f>
        <v>0</v>
      </c>
    </row>
    <row r="462" spans="1:16" x14ac:dyDescent="0.25">
      <c r="A462" s="19" t="str">
        <f t="shared" ca="1" si="7"/>
        <v>120</v>
      </c>
      <c r="B462" s="11">
        <f>+'120'!A11</f>
        <v>9</v>
      </c>
      <c r="C462" s="11" t="str">
        <f>+'120'!B11</f>
        <v>Pinus sp.</v>
      </c>
      <c r="D462" s="11">
        <f>+'120'!C11</f>
        <v>34</v>
      </c>
      <c r="E462" s="11">
        <f>+'120'!D11</f>
        <v>20.583701061999999</v>
      </c>
      <c r="F462" s="11">
        <f>+'120'!E11</f>
        <v>16.583701061999999</v>
      </c>
      <c r="G462" s="11" t="str">
        <f>+'120'!F11</f>
        <v>Sano</v>
      </c>
      <c r="H462" s="11">
        <f>+'120'!G11</f>
        <v>0</v>
      </c>
      <c r="I462" s="11" t="str">
        <f>+'120'!H11</f>
        <v>B</v>
      </c>
      <c r="J462" s="11" t="str">
        <f>+'120'!I11</f>
        <v>La laguna Bachacola, Chajul, Quiche</v>
      </c>
      <c r="K462" s="24">
        <f>+'120'!J11</f>
        <v>40696</v>
      </c>
      <c r="L462" s="11">
        <f>+'120'!K11</f>
        <v>0</v>
      </c>
      <c r="M462" s="11">
        <f>+'120'!L11</f>
        <v>120</v>
      </c>
      <c r="N462" s="11">
        <f>+'120'!M11</f>
        <v>434949</v>
      </c>
      <c r="O462" s="11">
        <f>+'120'!N11</f>
        <v>1723099</v>
      </c>
      <c r="P462" s="11">
        <f>+'120'!O11</f>
        <v>0</v>
      </c>
    </row>
    <row r="463" spans="1:16" x14ac:dyDescent="0.25">
      <c r="A463" s="19" t="str">
        <f t="shared" ca="1" si="7"/>
        <v>120</v>
      </c>
      <c r="B463" s="11">
        <f>+'120'!A12</f>
        <v>10</v>
      </c>
      <c r="C463" s="11" t="str">
        <f>+'120'!B12</f>
        <v>Pinus sp.</v>
      </c>
      <c r="D463" s="11">
        <f>+'120'!C12</f>
        <v>21</v>
      </c>
      <c r="E463" s="11">
        <f>+'120'!D12</f>
        <v>15.047894356999999</v>
      </c>
      <c r="F463" s="11">
        <f>+'120'!E12</f>
        <v>11.047894356999999</v>
      </c>
      <c r="G463" s="11" t="str">
        <f>+'120'!F12</f>
        <v>Sano</v>
      </c>
      <c r="H463" s="11">
        <f>+'120'!G12</f>
        <v>0</v>
      </c>
      <c r="I463" s="11" t="str">
        <f>+'120'!H12</f>
        <v>B</v>
      </c>
      <c r="J463" s="11" t="str">
        <f>+'120'!I12</f>
        <v>La laguna Bachacola, Chajul, Quiche</v>
      </c>
      <c r="K463" s="24">
        <f>+'120'!J12</f>
        <v>40696</v>
      </c>
      <c r="L463" s="11">
        <f>+'120'!K12</f>
        <v>0</v>
      </c>
      <c r="M463" s="11">
        <f>+'120'!L12</f>
        <v>120</v>
      </c>
      <c r="N463" s="11">
        <f>+'120'!M12</f>
        <v>434949</v>
      </c>
      <c r="O463" s="11">
        <f>+'120'!N12</f>
        <v>1723099</v>
      </c>
      <c r="P463" s="11">
        <f>+'120'!O12</f>
        <v>0</v>
      </c>
    </row>
    <row r="464" spans="1:16" x14ac:dyDescent="0.25">
      <c r="A464" s="19" t="str">
        <f t="shared" ca="1" si="7"/>
        <v>120</v>
      </c>
      <c r="B464" s="11">
        <f>+'120'!A13</f>
        <v>11</v>
      </c>
      <c r="C464" s="11" t="str">
        <f>+'120'!B13</f>
        <v>Pinus sp.</v>
      </c>
      <c r="D464" s="11">
        <f>+'120'!C13</f>
        <v>39</v>
      </c>
      <c r="E464" s="11">
        <f>+'120'!D13</f>
        <v>22.561637687000001</v>
      </c>
      <c r="F464" s="11">
        <f>+'120'!E13</f>
        <v>18.561637687000001</v>
      </c>
      <c r="G464" s="11" t="str">
        <f>+'120'!F13</f>
        <v>Sano</v>
      </c>
      <c r="H464" s="11">
        <f>+'120'!G13</f>
        <v>0</v>
      </c>
      <c r="I464" s="11" t="str">
        <f>+'120'!H13</f>
        <v>B</v>
      </c>
      <c r="J464" s="11" t="str">
        <f>+'120'!I13</f>
        <v>La laguna Bachacola, Chajul, Quiche</v>
      </c>
      <c r="K464" s="24">
        <f>+'120'!J13</f>
        <v>40696</v>
      </c>
      <c r="L464" s="11">
        <f>+'120'!K13</f>
        <v>0</v>
      </c>
      <c r="M464" s="11">
        <f>+'120'!L13</f>
        <v>120</v>
      </c>
      <c r="N464" s="11">
        <f>+'120'!M13</f>
        <v>434949</v>
      </c>
      <c r="O464" s="11">
        <f>+'120'!N13</f>
        <v>1723099</v>
      </c>
      <c r="P464" s="11">
        <f>+'120'!O13</f>
        <v>0</v>
      </c>
    </row>
    <row r="465" spans="1:16" x14ac:dyDescent="0.25">
      <c r="A465" s="19" t="str">
        <f t="shared" ca="1" si="7"/>
        <v>120</v>
      </c>
      <c r="B465" s="11">
        <f>+'120'!A14</f>
        <v>12</v>
      </c>
      <c r="C465" s="11" t="str">
        <f>+'120'!B14</f>
        <v>Pinus sp.</v>
      </c>
      <c r="D465" s="11">
        <f>+'120'!C14</f>
        <v>42</v>
      </c>
      <c r="E465" s="11">
        <f>+'120'!D14</f>
        <v>23.708074382</v>
      </c>
      <c r="F465" s="11">
        <f>+'120'!E14</f>
        <v>19.708074382</v>
      </c>
      <c r="G465" s="11" t="str">
        <f>+'120'!F14</f>
        <v>Sano</v>
      </c>
      <c r="H465" s="11">
        <f>+'120'!G14</f>
        <v>0</v>
      </c>
      <c r="I465" s="11" t="str">
        <f>+'120'!H14</f>
        <v>B</v>
      </c>
      <c r="J465" s="11" t="str">
        <f>+'120'!I14</f>
        <v>La laguna Bachacola, Chajul, Quiche</v>
      </c>
      <c r="K465" s="24">
        <f>+'120'!J14</f>
        <v>40696</v>
      </c>
      <c r="L465" s="11">
        <f>+'120'!K14</f>
        <v>0</v>
      </c>
      <c r="M465" s="11">
        <f>+'120'!L14</f>
        <v>120</v>
      </c>
      <c r="N465" s="11">
        <f>+'120'!M14</f>
        <v>434949</v>
      </c>
      <c r="O465" s="11">
        <f>+'120'!N14</f>
        <v>1723099</v>
      </c>
      <c r="P465" s="11">
        <f>+'120'!O14</f>
        <v>0</v>
      </c>
    </row>
    <row r="466" spans="1:16" x14ac:dyDescent="0.25">
      <c r="A466" s="19" t="str">
        <f t="shared" ca="1" si="7"/>
        <v>120</v>
      </c>
      <c r="B466" s="11">
        <f>+'120'!A15</f>
        <v>13</v>
      </c>
      <c r="C466" s="11" t="str">
        <f>+'120'!B15</f>
        <v>Pinus sp.</v>
      </c>
      <c r="D466" s="11">
        <f>+'120'!C15</f>
        <v>23</v>
      </c>
      <c r="E466" s="11">
        <f>+'120'!D15</f>
        <v>15.936521766999999</v>
      </c>
      <c r="F466" s="11">
        <f>+'120'!E15</f>
        <v>11.936521766999999</v>
      </c>
      <c r="G466" s="11" t="str">
        <f>+'120'!F15</f>
        <v>Sano</v>
      </c>
      <c r="H466" s="11">
        <f>+'120'!G15</f>
        <v>0</v>
      </c>
      <c r="I466" s="11" t="str">
        <f>+'120'!H15</f>
        <v>B</v>
      </c>
      <c r="J466" s="11" t="str">
        <f>+'120'!I15</f>
        <v>La laguna Bachacola, Chajul, Quiche</v>
      </c>
      <c r="K466" s="24">
        <f>+'120'!J15</f>
        <v>40696</v>
      </c>
      <c r="L466" s="11">
        <f>+'120'!K15</f>
        <v>0</v>
      </c>
      <c r="M466" s="11">
        <f>+'120'!L15</f>
        <v>120</v>
      </c>
      <c r="N466" s="11">
        <f>+'120'!M15</f>
        <v>434949</v>
      </c>
      <c r="O466" s="11">
        <f>+'120'!N15</f>
        <v>1723099</v>
      </c>
      <c r="P466" s="11">
        <f>+'120'!O15</f>
        <v>0</v>
      </c>
    </row>
    <row r="467" spans="1:16" x14ac:dyDescent="0.25">
      <c r="A467" s="19" t="str">
        <f t="shared" ca="1" si="7"/>
        <v>120</v>
      </c>
      <c r="B467" s="11">
        <f>+'120'!A16</f>
        <v>14</v>
      </c>
      <c r="C467" s="11" t="str">
        <f>+'120'!B16</f>
        <v>Quercus sp.</v>
      </c>
      <c r="D467" s="11">
        <f>+'120'!C16</f>
        <v>16</v>
      </c>
      <c r="E467" s="11">
        <f>+'120'!D16</f>
        <v>12.767518131999999</v>
      </c>
      <c r="F467" s="11">
        <f>+'120'!E16</f>
        <v>8.7675181319999993</v>
      </c>
      <c r="G467" s="11" t="str">
        <f>+'120'!F16</f>
        <v>Sano</v>
      </c>
      <c r="H467" s="11">
        <f>+'120'!G16</f>
        <v>0</v>
      </c>
      <c r="I467" s="11" t="str">
        <f>+'120'!H16</f>
        <v>B</v>
      </c>
      <c r="J467" s="11" t="str">
        <f>+'120'!I16</f>
        <v>La laguna Bachacola, Chajul, Quiche</v>
      </c>
      <c r="K467" s="24">
        <f>+'120'!J16</f>
        <v>40696</v>
      </c>
      <c r="L467" s="11">
        <f>+'120'!K16</f>
        <v>0</v>
      </c>
      <c r="M467" s="11">
        <f>+'120'!L16</f>
        <v>120</v>
      </c>
      <c r="N467" s="11">
        <f>+'120'!M16</f>
        <v>434949</v>
      </c>
      <c r="O467" s="11">
        <f>+'120'!N16</f>
        <v>1723099</v>
      </c>
      <c r="P467" s="11">
        <f>+'120'!O16</f>
        <v>0</v>
      </c>
    </row>
    <row r="468" spans="1:16" x14ac:dyDescent="0.25">
      <c r="A468" s="19" t="str">
        <f t="shared" ca="1" si="7"/>
        <v>120</v>
      </c>
      <c r="B468" s="11">
        <f>+'120'!A17</f>
        <v>15</v>
      </c>
      <c r="C468" s="11" t="str">
        <f>+'120'!B17</f>
        <v>Pinus sp.</v>
      </c>
      <c r="D468" s="11">
        <f>+'120'!C17</f>
        <v>30</v>
      </c>
      <c r="E468" s="11">
        <f>+'120'!D17</f>
        <v>18.940863841999999</v>
      </c>
      <c r="F468" s="11">
        <f>+'120'!E17</f>
        <v>14.940863841999999</v>
      </c>
      <c r="G468" s="11" t="str">
        <f>+'120'!F17</f>
        <v>Sano</v>
      </c>
      <c r="H468" s="11">
        <f>+'120'!G17</f>
        <v>0</v>
      </c>
      <c r="I468" s="11" t="str">
        <f>+'120'!H17</f>
        <v>B</v>
      </c>
      <c r="J468" s="11" t="str">
        <f>+'120'!I17</f>
        <v>La laguna Bachacola, Chajul, Quiche</v>
      </c>
      <c r="K468" s="24">
        <f>+'120'!J17</f>
        <v>40696</v>
      </c>
      <c r="L468" s="11">
        <f>+'120'!K17</f>
        <v>0</v>
      </c>
      <c r="M468" s="11">
        <f>+'120'!L17</f>
        <v>120</v>
      </c>
      <c r="N468" s="11">
        <f>+'120'!M17</f>
        <v>434949</v>
      </c>
      <c r="O468" s="11">
        <f>+'120'!N17</f>
        <v>1723099</v>
      </c>
      <c r="P468" s="11">
        <f>+'120'!O17</f>
        <v>0</v>
      </c>
    </row>
    <row r="469" spans="1:16" x14ac:dyDescent="0.25">
      <c r="A469" s="19" t="str">
        <f t="shared" ca="1" si="7"/>
        <v>120</v>
      </c>
      <c r="B469" s="11">
        <f>+'120'!A18</f>
        <v>16</v>
      </c>
      <c r="C469" s="11" t="str">
        <f>+'120'!B18</f>
        <v>Pinus sp.</v>
      </c>
      <c r="D469" s="11">
        <f>+'120'!C18</f>
        <v>35</v>
      </c>
      <c r="E469" s="11">
        <f>+'120'!D18</f>
        <v>20.986009267</v>
      </c>
      <c r="F469" s="11">
        <f>+'120'!E18</f>
        <v>16.986009267</v>
      </c>
      <c r="G469" s="11" t="str">
        <f>+'120'!F18</f>
        <v>Sano</v>
      </c>
      <c r="H469" s="11">
        <f>+'120'!G18</f>
        <v>0</v>
      </c>
      <c r="I469" s="11" t="str">
        <f>+'120'!H18</f>
        <v>B</v>
      </c>
      <c r="J469" s="11" t="str">
        <f>+'120'!I18</f>
        <v>La laguna Bachacola, Chajul, Quiche</v>
      </c>
      <c r="K469" s="24">
        <f>+'120'!J18</f>
        <v>40696</v>
      </c>
      <c r="L469" s="11">
        <f>+'120'!K18</f>
        <v>0</v>
      </c>
      <c r="M469" s="11">
        <f>+'120'!L18</f>
        <v>120</v>
      </c>
      <c r="N469" s="11">
        <f>+'120'!M18</f>
        <v>434949</v>
      </c>
      <c r="O469" s="11">
        <f>+'120'!N18</f>
        <v>1723099</v>
      </c>
      <c r="P469" s="11">
        <f>+'120'!O18</f>
        <v>0</v>
      </c>
    </row>
    <row r="470" spans="1:16" x14ac:dyDescent="0.25">
      <c r="A470" s="19" t="str">
        <f t="shared" ca="1" si="7"/>
        <v>120</v>
      </c>
      <c r="B470" s="11">
        <f>+'120'!A19</f>
        <v>17</v>
      </c>
      <c r="C470" s="11" t="str">
        <f>+'120'!B19</f>
        <v>Pinus sp.</v>
      </c>
      <c r="D470" s="11">
        <f>+'120'!C19</f>
        <v>34</v>
      </c>
      <c r="E470" s="11">
        <f>+'120'!D19</f>
        <v>20.583701061999999</v>
      </c>
      <c r="F470" s="11">
        <f>+'120'!E19</f>
        <v>16.583701061999999</v>
      </c>
      <c r="G470" s="11" t="str">
        <f>+'120'!F19</f>
        <v>Sano</v>
      </c>
      <c r="H470" s="11">
        <f>+'120'!G19</f>
        <v>0</v>
      </c>
      <c r="I470" s="11" t="str">
        <f>+'120'!H19</f>
        <v>B</v>
      </c>
      <c r="J470" s="11" t="str">
        <f>+'120'!I19</f>
        <v>La laguna Bachacola, Chajul, Quiche</v>
      </c>
      <c r="K470" s="24">
        <f>+'120'!J19</f>
        <v>40696</v>
      </c>
      <c r="L470" s="11">
        <f>+'120'!K19</f>
        <v>0</v>
      </c>
      <c r="M470" s="11">
        <f>+'120'!L19</f>
        <v>120</v>
      </c>
      <c r="N470" s="11">
        <f>+'120'!M19</f>
        <v>434949</v>
      </c>
      <c r="O470" s="11">
        <f>+'120'!N19</f>
        <v>1723099</v>
      </c>
      <c r="P470" s="11">
        <f>+'120'!O19</f>
        <v>0</v>
      </c>
    </row>
    <row r="471" spans="1:16" x14ac:dyDescent="0.25">
      <c r="A471" s="19" t="str">
        <f t="shared" ca="1" si="7"/>
        <v>120</v>
      </c>
      <c r="B471" s="11">
        <f>+'120'!A20</f>
        <v>18</v>
      </c>
      <c r="C471" s="11" t="str">
        <f>+'120'!B20</f>
        <v>Pinus sp.</v>
      </c>
      <c r="D471" s="11">
        <f>+'120'!C20</f>
        <v>25</v>
      </c>
      <c r="E471" s="11">
        <f>+'120'!D20</f>
        <v>16.811707417000001</v>
      </c>
      <c r="F471" s="11">
        <f>+'120'!E20</f>
        <v>12.811707417000001</v>
      </c>
      <c r="G471" s="11" t="str">
        <f>+'120'!F20</f>
        <v>Sano</v>
      </c>
      <c r="H471" s="11">
        <f>+'120'!G20</f>
        <v>0</v>
      </c>
      <c r="I471" s="11" t="str">
        <f>+'120'!H20</f>
        <v>B</v>
      </c>
      <c r="J471" s="11" t="str">
        <f>+'120'!I20</f>
        <v>La laguna Bachacola, Chajul, Quiche</v>
      </c>
      <c r="K471" s="24">
        <f>+'120'!J20</f>
        <v>40696</v>
      </c>
      <c r="L471" s="11">
        <f>+'120'!K20</f>
        <v>0</v>
      </c>
      <c r="M471" s="11">
        <f>+'120'!L20</f>
        <v>120</v>
      </c>
      <c r="N471" s="11">
        <f>+'120'!M20</f>
        <v>434949</v>
      </c>
      <c r="O471" s="11">
        <f>+'120'!N20</f>
        <v>1723099</v>
      </c>
      <c r="P471" s="11">
        <f>+'120'!O20</f>
        <v>0</v>
      </c>
    </row>
    <row r="472" spans="1:16" x14ac:dyDescent="0.25">
      <c r="A472" s="19" t="str">
        <f t="shared" ca="1" si="7"/>
        <v>120</v>
      </c>
      <c r="B472" s="11">
        <f>+'120'!A21</f>
        <v>19</v>
      </c>
      <c r="C472" s="11" t="str">
        <f>+'120'!B21</f>
        <v>Quercus sp.</v>
      </c>
      <c r="D472" s="11">
        <f>+'120'!C21</f>
        <v>18</v>
      </c>
      <c r="E472" s="11">
        <f>+'120'!D21</f>
        <v>13.689749942000001</v>
      </c>
      <c r="F472" s="11">
        <f>+'120'!E21</f>
        <v>9.6897499420000006</v>
      </c>
      <c r="G472" s="11" t="str">
        <f>+'120'!F21</f>
        <v>Sano</v>
      </c>
      <c r="H472" s="11">
        <f>+'120'!G21</f>
        <v>0</v>
      </c>
      <c r="I472" s="11" t="str">
        <f>+'120'!H21</f>
        <v>B</v>
      </c>
      <c r="J472" s="11" t="str">
        <f>+'120'!I21</f>
        <v>La laguna Bachacola, Chajul, Quiche</v>
      </c>
      <c r="K472" s="24">
        <f>+'120'!J21</f>
        <v>40696</v>
      </c>
      <c r="L472" s="11">
        <f>+'120'!K21</f>
        <v>0</v>
      </c>
      <c r="M472" s="11">
        <f>+'120'!L21</f>
        <v>120</v>
      </c>
      <c r="N472" s="11">
        <f>+'120'!M21</f>
        <v>434949</v>
      </c>
      <c r="O472" s="11">
        <f>+'120'!N21</f>
        <v>1723099</v>
      </c>
      <c r="P472" s="11">
        <f>+'120'!O21</f>
        <v>0</v>
      </c>
    </row>
    <row r="473" spans="1:16" x14ac:dyDescent="0.25">
      <c r="A473" s="19" t="str">
        <f t="shared" ca="1" si="7"/>
        <v>120</v>
      </c>
      <c r="B473" s="11">
        <f>+'120'!A22</f>
        <v>20</v>
      </c>
      <c r="C473" s="11" t="str">
        <f>+'120'!B22</f>
        <v>Quercus sp.</v>
      </c>
      <c r="D473" s="11">
        <f>+'120'!C22</f>
        <v>17</v>
      </c>
      <c r="E473" s="11">
        <f>+'120'!D22</f>
        <v>13.230314257</v>
      </c>
      <c r="F473" s="11">
        <f>+'120'!E22</f>
        <v>9.2303142569999999</v>
      </c>
      <c r="G473" s="11" t="str">
        <f>+'120'!F22</f>
        <v>Sano</v>
      </c>
      <c r="H473" s="11">
        <f>+'120'!G22</f>
        <v>0</v>
      </c>
      <c r="I473" s="11" t="str">
        <f>+'120'!H22</f>
        <v>B</v>
      </c>
      <c r="J473" s="11" t="str">
        <f>+'120'!I22</f>
        <v>La laguna Bachacola, Chajul, Quiche</v>
      </c>
      <c r="K473" s="24">
        <f>+'120'!J22</f>
        <v>40696</v>
      </c>
      <c r="L473" s="11">
        <f>+'120'!K22</f>
        <v>0</v>
      </c>
      <c r="M473" s="11">
        <f>+'120'!L22</f>
        <v>120</v>
      </c>
      <c r="N473" s="11">
        <f>+'120'!M22</f>
        <v>434949</v>
      </c>
      <c r="O473" s="11">
        <f>+'120'!N22</f>
        <v>1723099</v>
      </c>
      <c r="P473" s="11">
        <f>+'120'!O22</f>
        <v>0</v>
      </c>
    </row>
    <row r="474" spans="1:16" x14ac:dyDescent="0.25">
      <c r="A474" s="19" t="str">
        <f t="shared" ca="1" si="7"/>
        <v>120</v>
      </c>
      <c r="B474" s="11">
        <f>+'120'!A23</f>
        <v>21</v>
      </c>
      <c r="C474" s="11" t="str">
        <f>+'120'!B23</f>
        <v>Quercus sp.</v>
      </c>
      <c r="D474" s="11">
        <f>+'120'!C23</f>
        <v>16</v>
      </c>
      <c r="E474" s="11">
        <f>+'120'!D23</f>
        <v>12.767518131999999</v>
      </c>
      <c r="F474" s="11">
        <f>+'120'!E23</f>
        <v>8.7675181319999993</v>
      </c>
      <c r="G474" s="11" t="str">
        <f>+'120'!F23</f>
        <v>Sano</v>
      </c>
      <c r="H474" s="11">
        <f>+'120'!G23</f>
        <v>0</v>
      </c>
      <c r="I474" s="11" t="str">
        <f>+'120'!H23</f>
        <v>B</v>
      </c>
      <c r="J474" s="11" t="str">
        <f>+'120'!I23</f>
        <v>La laguna Bachacola, Chajul, Quiche</v>
      </c>
      <c r="K474" s="24">
        <f>+'120'!J23</f>
        <v>40696</v>
      </c>
      <c r="L474" s="11">
        <f>+'120'!K23</f>
        <v>0</v>
      </c>
      <c r="M474" s="11">
        <f>+'120'!L23</f>
        <v>120</v>
      </c>
      <c r="N474" s="11">
        <f>+'120'!M23</f>
        <v>434949</v>
      </c>
      <c r="O474" s="11">
        <f>+'120'!N23</f>
        <v>1723099</v>
      </c>
      <c r="P474" s="11">
        <f>+'120'!O23</f>
        <v>0</v>
      </c>
    </row>
    <row r="475" spans="1:16" x14ac:dyDescent="0.25">
      <c r="A475" s="19" t="str">
        <f t="shared" ca="1" si="7"/>
        <v>120</v>
      </c>
      <c r="B475" s="11">
        <f>+'120'!A24</f>
        <v>22</v>
      </c>
      <c r="C475" s="11" t="str">
        <f>+'120'!B24</f>
        <v>Quercus sp.</v>
      </c>
      <c r="D475" s="11">
        <f>+'120'!C24</f>
        <v>17</v>
      </c>
      <c r="E475" s="11">
        <f>+'120'!D24</f>
        <v>13.230314257</v>
      </c>
      <c r="F475" s="11">
        <f>+'120'!E24</f>
        <v>9.2303142569999999</v>
      </c>
      <c r="G475" s="11" t="str">
        <f>+'120'!F24</f>
        <v>Sano</v>
      </c>
      <c r="H475" s="11">
        <f>+'120'!G24</f>
        <v>0</v>
      </c>
      <c r="I475" s="11" t="str">
        <f>+'120'!H24</f>
        <v>B</v>
      </c>
      <c r="J475" s="11" t="str">
        <f>+'120'!I24</f>
        <v>La laguna Bachacola, Chajul, Quiche</v>
      </c>
      <c r="K475" s="24">
        <f>+'120'!J24</f>
        <v>40696</v>
      </c>
      <c r="L475" s="11">
        <f>+'120'!K24</f>
        <v>0</v>
      </c>
      <c r="M475" s="11">
        <f>+'120'!L24</f>
        <v>120</v>
      </c>
      <c r="N475" s="11">
        <f>+'120'!M24</f>
        <v>434949</v>
      </c>
      <c r="O475" s="11">
        <f>+'120'!N24</f>
        <v>1723099</v>
      </c>
      <c r="P475" s="11">
        <f>+'120'!O24</f>
        <v>0</v>
      </c>
    </row>
    <row r="476" spans="1:16" x14ac:dyDescent="0.25">
      <c r="A476" s="19" t="str">
        <f t="shared" ca="1" si="7"/>
        <v>120</v>
      </c>
      <c r="B476" s="11">
        <f>+'120'!A25</f>
        <v>23</v>
      </c>
      <c r="C476" s="11" t="str">
        <f>+'120'!B25</f>
        <v>Quercus sp.</v>
      </c>
      <c r="D476" s="11">
        <f>+'120'!C25</f>
        <v>13</v>
      </c>
      <c r="E476" s="11">
        <f>+'120'!D25</f>
        <v>11.358967117000001</v>
      </c>
      <c r="F476" s="11">
        <f>+'120'!E25</f>
        <v>7.3589671170000006</v>
      </c>
      <c r="G476" s="11" t="str">
        <f>+'120'!F25</f>
        <v>Sano</v>
      </c>
      <c r="H476" s="11">
        <f>+'120'!G25</f>
        <v>0</v>
      </c>
      <c r="I476" s="11" t="str">
        <f>+'120'!H25</f>
        <v>B</v>
      </c>
      <c r="J476" s="11" t="str">
        <f>+'120'!I25</f>
        <v>La laguna Bachacola, Chajul, Quiche</v>
      </c>
      <c r="K476" s="24">
        <f>+'120'!J25</f>
        <v>40696</v>
      </c>
      <c r="L476" s="11">
        <f>+'120'!K25</f>
        <v>0</v>
      </c>
      <c r="M476" s="11">
        <f>+'120'!L25</f>
        <v>120</v>
      </c>
      <c r="N476" s="11">
        <f>+'120'!M25</f>
        <v>434949</v>
      </c>
      <c r="O476" s="11">
        <f>+'120'!N25</f>
        <v>1723099</v>
      </c>
      <c r="P476" s="11">
        <f>+'120'!O25</f>
        <v>0</v>
      </c>
    </row>
    <row r="477" spans="1:16" x14ac:dyDescent="0.25">
      <c r="A477" s="19" t="str">
        <f t="shared" ca="1" si="7"/>
        <v>120</v>
      </c>
      <c r="B477" s="11">
        <f>+'120'!A26</f>
        <v>24</v>
      </c>
      <c r="C477" s="11" t="str">
        <f>+'120'!B26</f>
        <v>Quercus sp.</v>
      </c>
      <c r="D477" s="11">
        <f>+'120'!C26</f>
        <v>18</v>
      </c>
      <c r="E477" s="11">
        <f>+'120'!D26</f>
        <v>13.689749942000001</v>
      </c>
      <c r="F477" s="11">
        <f>+'120'!E26</f>
        <v>9.6897499420000006</v>
      </c>
      <c r="G477" s="11" t="str">
        <f>+'120'!F26</f>
        <v>Sano</v>
      </c>
      <c r="H477" s="11">
        <f>+'120'!G26</f>
        <v>0</v>
      </c>
      <c r="I477" s="11" t="str">
        <f>+'120'!H26</f>
        <v>B</v>
      </c>
      <c r="J477" s="11" t="str">
        <f>+'120'!I26</f>
        <v>La laguna Bachacola, Chajul, Quiche</v>
      </c>
      <c r="K477" s="24">
        <f>+'120'!J26</f>
        <v>40696</v>
      </c>
      <c r="L477" s="11">
        <f>+'120'!K26</f>
        <v>0</v>
      </c>
      <c r="M477" s="11">
        <f>+'120'!L26</f>
        <v>120</v>
      </c>
      <c r="N477" s="11">
        <f>+'120'!M26</f>
        <v>434949</v>
      </c>
      <c r="O477" s="11">
        <f>+'120'!N26</f>
        <v>1723099</v>
      </c>
      <c r="P477" s="11">
        <f>+'120'!O26</f>
        <v>0</v>
      </c>
    </row>
    <row r="478" spans="1:16" x14ac:dyDescent="0.25">
      <c r="A478" s="19" t="str">
        <f t="shared" ca="1" si="7"/>
        <v>121</v>
      </c>
      <c r="B478" s="11">
        <f>+'121'!A3</f>
        <v>1</v>
      </c>
      <c r="C478" s="11" t="str">
        <f>+'121'!B3</f>
        <v>Pinus sp.</v>
      </c>
      <c r="D478" s="11">
        <f>+'121'!C3</f>
        <v>52</v>
      </c>
      <c r="E478" s="11">
        <f>+'121'!D3</f>
        <v>27.311101432000001</v>
      </c>
      <c r="F478" s="11">
        <f>+'121'!E3</f>
        <v>23.311101432000001</v>
      </c>
      <c r="G478" s="11" t="str">
        <f>+'121'!F3</f>
        <v>Sano</v>
      </c>
      <c r="H478" s="11">
        <f>+'121'!G3</f>
        <v>0</v>
      </c>
      <c r="I478" s="11" t="str">
        <f>+'121'!H3</f>
        <v>B</v>
      </c>
      <c r="J478" s="11" t="str">
        <f>+'121'!I3</f>
        <v>La laguna Bachacola, Chajul, Quiche</v>
      </c>
      <c r="K478" s="24">
        <f>+'121'!J3</f>
        <v>40696</v>
      </c>
      <c r="L478" s="11">
        <f>+'121'!K3</f>
        <v>0</v>
      </c>
      <c r="M478" s="11">
        <f>+'121'!L3</f>
        <v>121</v>
      </c>
      <c r="N478" s="11">
        <f>+'121'!M3</f>
        <v>434981</v>
      </c>
      <c r="O478" s="11">
        <f>+'121'!N3</f>
        <v>1723385</v>
      </c>
      <c r="P478" s="11">
        <f>+'121'!O3</f>
        <v>0</v>
      </c>
    </row>
    <row r="479" spans="1:16" x14ac:dyDescent="0.25">
      <c r="A479" s="19" t="str">
        <f t="shared" ca="1" si="7"/>
        <v>121</v>
      </c>
      <c r="B479" s="11">
        <f>+'121'!A4</f>
        <v>2</v>
      </c>
      <c r="C479" s="11" t="str">
        <f>+'121'!B4</f>
        <v>Pinus sp.</v>
      </c>
      <c r="D479" s="11">
        <f>+'121'!C4</f>
        <v>37</v>
      </c>
      <c r="E479" s="11">
        <f>+'121'!D4</f>
        <v>21.780544357</v>
      </c>
      <c r="F479" s="11">
        <f>+'121'!E4</f>
        <v>17.780544357</v>
      </c>
      <c r="G479" s="11" t="str">
        <f>+'121'!F4</f>
        <v>Sano</v>
      </c>
      <c r="H479" s="11">
        <f>+'121'!G4</f>
        <v>0</v>
      </c>
      <c r="I479" s="11" t="str">
        <f>+'121'!H4</f>
        <v>B</v>
      </c>
      <c r="J479" s="11" t="str">
        <f>+'121'!I4</f>
        <v>La laguna Bachacola, Chajul, Quiche</v>
      </c>
      <c r="K479" s="24">
        <f>+'121'!J4</f>
        <v>40696</v>
      </c>
      <c r="L479" s="11">
        <f>+'121'!K4</f>
        <v>0</v>
      </c>
      <c r="M479" s="11">
        <f>+'121'!L4</f>
        <v>121</v>
      </c>
      <c r="N479" s="11">
        <f>+'121'!M4</f>
        <v>434981</v>
      </c>
      <c r="O479" s="11">
        <f>+'121'!N4</f>
        <v>1723385</v>
      </c>
      <c r="P479" s="11">
        <f>+'121'!O4</f>
        <v>0</v>
      </c>
    </row>
    <row r="480" spans="1:16" x14ac:dyDescent="0.25">
      <c r="A480" s="19" t="str">
        <f t="shared" ca="1" si="7"/>
        <v>121</v>
      </c>
      <c r="B480" s="11">
        <f>+'121'!A5</f>
        <v>3</v>
      </c>
      <c r="C480" s="11" t="str">
        <f>+'121'!B5</f>
        <v>Pinus sp.</v>
      </c>
      <c r="D480" s="11">
        <f>+'121'!C5</f>
        <v>47</v>
      </c>
      <c r="E480" s="11">
        <f>+'121'!D5</f>
        <v>25.551593406999999</v>
      </c>
      <c r="F480" s="11">
        <f>+'121'!E5</f>
        <v>21.551593406999999</v>
      </c>
      <c r="G480" s="11" t="str">
        <f>+'121'!F5</f>
        <v>Sano</v>
      </c>
      <c r="H480" s="11">
        <f>+'121'!G5</f>
        <v>0</v>
      </c>
      <c r="I480" s="11" t="str">
        <f>+'121'!H5</f>
        <v>B</v>
      </c>
      <c r="J480" s="11" t="str">
        <f>+'121'!I5</f>
        <v>La laguna Bachacola, Chajul, Quiche</v>
      </c>
      <c r="K480" s="24">
        <f>+'121'!J5</f>
        <v>40696</v>
      </c>
      <c r="L480" s="11">
        <f>+'121'!K5</f>
        <v>0</v>
      </c>
      <c r="M480" s="11">
        <f>+'121'!L5</f>
        <v>121</v>
      </c>
      <c r="N480" s="11">
        <f>+'121'!M5</f>
        <v>434981</v>
      </c>
      <c r="O480" s="11">
        <f>+'121'!N5</f>
        <v>1723385</v>
      </c>
      <c r="P480" s="11">
        <f>+'121'!O5</f>
        <v>0</v>
      </c>
    </row>
    <row r="481" spans="1:16" x14ac:dyDescent="0.25">
      <c r="A481" s="19" t="str">
        <f t="shared" ca="1" si="7"/>
        <v>121</v>
      </c>
      <c r="B481" s="11">
        <f>+'121'!A6</f>
        <v>4</v>
      </c>
      <c r="C481" s="11" t="str">
        <f>+'121'!B6</f>
        <v>Quercus sp.</v>
      </c>
      <c r="D481" s="11">
        <f>+'121'!C6</f>
        <v>13</v>
      </c>
      <c r="E481" s="11">
        <f>+'121'!D6</f>
        <v>11.358967117000001</v>
      </c>
      <c r="F481" s="11">
        <f>+'121'!E6</f>
        <v>7.3589671170000006</v>
      </c>
      <c r="G481" s="11" t="str">
        <f>+'121'!F6</f>
        <v>Sano</v>
      </c>
      <c r="H481" s="11">
        <f>+'121'!G6</f>
        <v>0</v>
      </c>
      <c r="I481" s="11" t="str">
        <f>+'121'!H6</f>
        <v>B</v>
      </c>
      <c r="J481" s="11" t="str">
        <f>+'121'!I6</f>
        <v>La laguna Bachacola, Chajul, Quiche</v>
      </c>
      <c r="K481" s="24">
        <f>+'121'!J6</f>
        <v>40696</v>
      </c>
      <c r="L481" s="11">
        <f>+'121'!K6</f>
        <v>0</v>
      </c>
      <c r="M481" s="11">
        <f>+'121'!L6</f>
        <v>121</v>
      </c>
      <c r="N481" s="11">
        <f>+'121'!M6</f>
        <v>434981</v>
      </c>
      <c r="O481" s="11">
        <f>+'121'!N6</f>
        <v>1723385</v>
      </c>
      <c r="P481" s="11">
        <f>+'121'!O6</f>
        <v>0</v>
      </c>
    </row>
    <row r="482" spans="1:16" x14ac:dyDescent="0.25">
      <c r="A482" s="19" t="str">
        <f t="shared" ca="1" si="7"/>
        <v>121</v>
      </c>
      <c r="B482" s="11">
        <f>+'121'!A7</f>
        <v>5</v>
      </c>
      <c r="C482" s="11" t="str">
        <f>+'121'!B7</f>
        <v>Quercus sp.</v>
      </c>
      <c r="D482" s="11">
        <f>+'121'!C7</f>
        <v>14</v>
      </c>
      <c r="E482" s="11">
        <f>+'121'!D7</f>
        <v>11.831844562000001</v>
      </c>
      <c r="F482" s="11">
        <f>+'121'!E7</f>
        <v>7.8318445620000006</v>
      </c>
      <c r="G482" s="11" t="str">
        <f>+'121'!F7</f>
        <v>Sano</v>
      </c>
      <c r="H482" s="11">
        <f>+'121'!G7</f>
        <v>0</v>
      </c>
      <c r="I482" s="11" t="str">
        <f>+'121'!H7</f>
        <v>B</v>
      </c>
      <c r="J482" s="11" t="str">
        <f>+'121'!I7</f>
        <v>La laguna Bachacola, Chajul, Quiche</v>
      </c>
      <c r="K482" s="24">
        <f>+'121'!J7</f>
        <v>40696</v>
      </c>
      <c r="L482" s="11">
        <f>+'121'!K7</f>
        <v>0</v>
      </c>
      <c r="M482" s="11">
        <f>+'121'!L7</f>
        <v>121</v>
      </c>
      <c r="N482" s="11">
        <f>+'121'!M7</f>
        <v>434981</v>
      </c>
      <c r="O482" s="11">
        <f>+'121'!N7</f>
        <v>1723385</v>
      </c>
      <c r="P482" s="11">
        <f>+'121'!O7</f>
        <v>0</v>
      </c>
    </row>
    <row r="483" spans="1:16" x14ac:dyDescent="0.25">
      <c r="A483" s="19" t="str">
        <f t="shared" ca="1" si="7"/>
        <v>121</v>
      </c>
      <c r="B483" s="11">
        <f>+'121'!A8</f>
        <v>6</v>
      </c>
      <c r="C483" s="11" t="str">
        <f>+'121'!B8</f>
        <v>Pinus sp.</v>
      </c>
      <c r="D483" s="11">
        <f>+'121'!C8</f>
        <v>42</v>
      </c>
      <c r="E483" s="11">
        <f>+'121'!D8</f>
        <v>23.708074382</v>
      </c>
      <c r="F483" s="11">
        <f>+'121'!E8</f>
        <v>19.708074382</v>
      </c>
      <c r="G483" s="11" t="str">
        <f>+'121'!F8</f>
        <v>Sano</v>
      </c>
      <c r="H483" s="11">
        <f>+'121'!G8</f>
        <v>0</v>
      </c>
      <c r="I483" s="11" t="str">
        <f>+'121'!H8</f>
        <v>B</v>
      </c>
      <c r="J483" s="11" t="str">
        <f>+'121'!I8</f>
        <v>La laguna Bachacola, Chajul, Quiche</v>
      </c>
      <c r="K483" s="24">
        <f>+'121'!J8</f>
        <v>40696</v>
      </c>
      <c r="L483" s="11">
        <f>+'121'!K8</f>
        <v>0</v>
      </c>
      <c r="M483" s="11">
        <f>+'121'!L8</f>
        <v>121</v>
      </c>
      <c r="N483" s="11">
        <f>+'121'!M8</f>
        <v>434981</v>
      </c>
      <c r="O483" s="11">
        <f>+'121'!N8</f>
        <v>1723385</v>
      </c>
      <c r="P483" s="11">
        <f>+'121'!O8</f>
        <v>0</v>
      </c>
    </row>
    <row r="484" spans="1:16" x14ac:dyDescent="0.25">
      <c r="A484" s="19" t="str">
        <f t="shared" ca="1" si="7"/>
        <v>121</v>
      </c>
      <c r="B484" s="11">
        <f>+'121'!A9</f>
        <v>7</v>
      </c>
      <c r="C484" s="11" t="str">
        <f>+'121'!B9</f>
        <v>Quercus sp.</v>
      </c>
      <c r="D484" s="11">
        <f>+'121'!C9</f>
        <v>14</v>
      </c>
      <c r="E484" s="11">
        <f>+'121'!D9</f>
        <v>11.831844562000001</v>
      </c>
      <c r="F484" s="11">
        <f>+'121'!E9</f>
        <v>7.8318445620000006</v>
      </c>
      <c r="G484" s="11" t="str">
        <f>+'121'!F9</f>
        <v>Sano</v>
      </c>
      <c r="H484" s="11">
        <f>+'121'!G9</f>
        <v>0</v>
      </c>
      <c r="I484" s="11" t="str">
        <f>+'121'!H9</f>
        <v>B</v>
      </c>
      <c r="J484" s="11" t="str">
        <f>+'121'!I9</f>
        <v>La laguna Bachacola, Chajul, Quiche</v>
      </c>
      <c r="K484" s="24">
        <f>+'121'!J9</f>
        <v>40696</v>
      </c>
      <c r="L484" s="11">
        <f>+'121'!K9</f>
        <v>0</v>
      </c>
      <c r="M484" s="11">
        <f>+'121'!L9</f>
        <v>121</v>
      </c>
      <c r="N484" s="11">
        <f>+'121'!M9</f>
        <v>434981</v>
      </c>
      <c r="O484" s="11">
        <f>+'121'!N9</f>
        <v>1723385</v>
      </c>
      <c r="P484" s="11">
        <f>+'121'!O9</f>
        <v>0</v>
      </c>
    </row>
    <row r="485" spans="1:16" x14ac:dyDescent="0.25">
      <c r="A485" s="19" t="str">
        <f t="shared" ca="1" si="7"/>
        <v>121</v>
      </c>
      <c r="B485" s="11">
        <f>+'121'!A10</f>
        <v>8</v>
      </c>
      <c r="C485" s="11" t="str">
        <f>+'121'!B10</f>
        <v>Pinus sp.</v>
      </c>
      <c r="D485" s="11">
        <f>+'121'!C10</f>
        <v>51</v>
      </c>
      <c r="E485" s="11">
        <f>+'121'!D10</f>
        <v>26.965920706999999</v>
      </c>
      <c r="F485" s="11">
        <f>+'121'!E10</f>
        <v>22.965920706999999</v>
      </c>
      <c r="G485" s="11" t="str">
        <f>+'121'!F10</f>
        <v>Sano</v>
      </c>
      <c r="H485" s="11">
        <f>+'121'!G10</f>
        <v>0</v>
      </c>
      <c r="I485" s="11" t="str">
        <f>+'121'!H10</f>
        <v>B</v>
      </c>
      <c r="J485" s="11" t="str">
        <f>+'121'!I10</f>
        <v>La laguna Bachacola, Chajul, Quiche</v>
      </c>
      <c r="K485" s="24">
        <f>+'121'!J10</f>
        <v>40696</v>
      </c>
      <c r="L485" s="11">
        <f>+'121'!K10</f>
        <v>0</v>
      </c>
      <c r="M485" s="11">
        <f>+'121'!L10</f>
        <v>121</v>
      </c>
      <c r="N485" s="11">
        <f>+'121'!M10</f>
        <v>434981</v>
      </c>
      <c r="O485" s="11">
        <f>+'121'!N10</f>
        <v>1723385</v>
      </c>
      <c r="P485" s="11">
        <f>+'121'!O10</f>
        <v>0</v>
      </c>
    </row>
    <row r="486" spans="1:16" x14ac:dyDescent="0.25">
      <c r="A486" s="19" t="str">
        <f t="shared" ca="1" si="7"/>
        <v>121</v>
      </c>
      <c r="B486" s="11">
        <f>+'121'!A11</f>
        <v>9</v>
      </c>
      <c r="C486" s="11" t="str">
        <f>+'121'!B11</f>
        <v>Quercus sp.</v>
      </c>
      <c r="D486" s="11">
        <f>+'121'!C11</f>
        <v>27</v>
      </c>
      <c r="E486" s="11">
        <f>+'121'!D11</f>
        <v>17.673451307000001</v>
      </c>
      <c r="F486" s="11">
        <f>+'121'!E11</f>
        <v>13.673451307000001</v>
      </c>
      <c r="G486" s="11" t="str">
        <f>+'121'!F11</f>
        <v>Sano</v>
      </c>
      <c r="H486" s="11">
        <f>+'121'!G11</f>
        <v>0</v>
      </c>
      <c r="I486" s="11" t="str">
        <f>+'121'!H11</f>
        <v>B</v>
      </c>
      <c r="J486" s="11" t="str">
        <f>+'121'!I11</f>
        <v>La laguna Bachacola, Chajul, Quiche</v>
      </c>
      <c r="K486" s="24">
        <f>+'121'!J11</f>
        <v>40696</v>
      </c>
      <c r="L486" s="11">
        <f>+'121'!K11</f>
        <v>0</v>
      </c>
      <c r="M486" s="11">
        <f>+'121'!L11</f>
        <v>121</v>
      </c>
      <c r="N486" s="11">
        <f>+'121'!M11</f>
        <v>434981</v>
      </c>
      <c r="O486" s="11">
        <f>+'121'!N11</f>
        <v>1723385</v>
      </c>
      <c r="P486" s="11">
        <f>+'121'!O11</f>
        <v>0</v>
      </c>
    </row>
    <row r="487" spans="1:16" x14ac:dyDescent="0.25">
      <c r="A487" s="19" t="str">
        <f t="shared" ca="1" si="7"/>
        <v>121</v>
      </c>
      <c r="B487" s="11">
        <f>+'121'!A12</f>
        <v>10</v>
      </c>
      <c r="C487" s="11" t="str">
        <f>+'121'!B12</f>
        <v>Quercus sp.</v>
      </c>
      <c r="D487" s="11">
        <f>+'121'!C12</f>
        <v>13</v>
      </c>
      <c r="E487" s="11">
        <f>+'121'!D12</f>
        <v>11.358967117000001</v>
      </c>
      <c r="F487" s="11">
        <f>+'121'!E12</f>
        <v>7.3589671170000006</v>
      </c>
      <c r="G487" s="11" t="str">
        <f>+'121'!F12</f>
        <v>Sano</v>
      </c>
      <c r="H487" s="11">
        <f>+'121'!G12</f>
        <v>0</v>
      </c>
      <c r="I487" s="11" t="str">
        <f>+'121'!H12</f>
        <v>B</v>
      </c>
      <c r="J487" s="11" t="str">
        <f>+'121'!I12</f>
        <v>La laguna Bachacola, Chajul, Quiche</v>
      </c>
      <c r="K487" s="24">
        <f>+'121'!J12</f>
        <v>40696</v>
      </c>
      <c r="L487" s="11">
        <f>+'121'!K12</f>
        <v>0</v>
      </c>
      <c r="M487" s="11">
        <f>+'121'!L12</f>
        <v>121</v>
      </c>
      <c r="N487" s="11">
        <f>+'121'!M12</f>
        <v>434981</v>
      </c>
      <c r="O487" s="11">
        <f>+'121'!N12</f>
        <v>1723385</v>
      </c>
      <c r="P487" s="11">
        <f>+'121'!O12</f>
        <v>0</v>
      </c>
    </row>
    <row r="488" spans="1:16" x14ac:dyDescent="0.25">
      <c r="A488" s="19" t="str">
        <f t="shared" ca="1" si="7"/>
        <v>121</v>
      </c>
      <c r="B488" s="11">
        <f>+'121'!A13</f>
        <v>11</v>
      </c>
      <c r="C488" s="11" t="str">
        <f>+'121'!B13</f>
        <v>Quercus sp.</v>
      </c>
      <c r="D488" s="11">
        <f>+'121'!C13</f>
        <v>21</v>
      </c>
      <c r="E488" s="11">
        <f>+'121'!D13</f>
        <v>15.047894356999999</v>
      </c>
      <c r="F488" s="11">
        <f>+'121'!E13</f>
        <v>11.047894356999999</v>
      </c>
      <c r="G488" s="11" t="str">
        <f>+'121'!F13</f>
        <v>Sano</v>
      </c>
      <c r="H488" s="11">
        <f>+'121'!G13</f>
        <v>0</v>
      </c>
      <c r="I488" s="11" t="str">
        <f>+'121'!H13</f>
        <v>B</v>
      </c>
      <c r="J488" s="11" t="str">
        <f>+'121'!I13</f>
        <v>La laguna Bachacola, Chajul, Quiche</v>
      </c>
      <c r="K488" s="24">
        <f>+'121'!J13</f>
        <v>40696</v>
      </c>
      <c r="L488" s="11">
        <f>+'121'!K13</f>
        <v>0</v>
      </c>
      <c r="M488" s="11">
        <f>+'121'!L13</f>
        <v>121</v>
      </c>
      <c r="N488" s="11">
        <f>+'121'!M13</f>
        <v>434981</v>
      </c>
      <c r="O488" s="11">
        <f>+'121'!N13</f>
        <v>1723385</v>
      </c>
      <c r="P488" s="11">
        <f>+'121'!O13</f>
        <v>0</v>
      </c>
    </row>
    <row r="489" spans="1:16" x14ac:dyDescent="0.25">
      <c r="A489" s="19" t="str">
        <f t="shared" ca="1" si="7"/>
        <v>121</v>
      </c>
      <c r="B489" s="11">
        <f>+'121'!A14</f>
        <v>12</v>
      </c>
      <c r="C489" s="11" t="str">
        <f>+'121'!B14</f>
        <v>Quercus sp.</v>
      </c>
      <c r="D489" s="11">
        <f>+'121'!C14</f>
        <v>21</v>
      </c>
      <c r="E489" s="11">
        <f>+'121'!D14</f>
        <v>15.047894356999999</v>
      </c>
      <c r="F489" s="11">
        <f>+'121'!E14</f>
        <v>11.047894356999999</v>
      </c>
      <c r="G489" s="11" t="str">
        <f>+'121'!F14</f>
        <v>Sano</v>
      </c>
      <c r="H489" s="11">
        <f>+'121'!G14</f>
        <v>0</v>
      </c>
      <c r="I489" s="11" t="str">
        <f>+'121'!H14</f>
        <v>B</v>
      </c>
      <c r="J489" s="11" t="str">
        <f>+'121'!I14</f>
        <v>La laguna Bachacola, Chajul, Quiche</v>
      </c>
      <c r="K489" s="24">
        <f>+'121'!J14</f>
        <v>40696</v>
      </c>
      <c r="L489" s="11">
        <f>+'121'!K14</f>
        <v>0</v>
      </c>
      <c r="M489" s="11">
        <f>+'121'!L14</f>
        <v>121</v>
      </c>
      <c r="N489" s="11">
        <f>+'121'!M14</f>
        <v>434981</v>
      </c>
      <c r="O489" s="11">
        <f>+'121'!N14</f>
        <v>1723385</v>
      </c>
      <c r="P489" s="11">
        <f>+'121'!O14</f>
        <v>0</v>
      </c>
    </row>
    <row r="490" spans="1:16" x14ac:dyDescent="0.25">
      <c r="A490" s="19" t="str">
        <f t="shared" ca="1" si="7"/>
        <v>121</v>
      </c>
      <c r="B490" s="11">
        <f>+'121'!A15</f>
        <v>13</v>
      </c>
      <c r="C490" s="11" t="str">
        <f>+'121'!B15</f>
        <v>Pinus sp.</v>
      </c>
      <c r="D490" s="11">
        <f>+'121'!C15</f>
        <v>25</v>
      </c>
      <c r="E490" s="11">
        <f>+'121'!D15</f>
        <v>16.811707417000001</v>
      </c>
      <c r="F490" s="11">
        <f>+'121'!E15</f>
        <v>12.811707417000001</v>
      </c>
      <c r="G490" s="11" t="str">
        <f>+'121'!F15</f>
        <v>Sano</v>
      </c>
      <c r="H490" s="11">
        <f>+'121'!G15</f>
        <v>0</v>
      </c>
      <c r="I490" s="11" t="str">
        <f>+'121'!H15</f>
        <v>B</v>
      </c>
      <c r="J490" s="11" t="str">
        <f>+'121'!I15</f>
        <v>La laguna Bachacola, Chajul, Quiche</v>
      </c>
      <c r="K490" s="24">
        <f>+'121'!J15</f>
        <v>40696</v>
      </c>
      <c r="L490" s="11">
        <f>+'121'!K15</f>
        <v>0</v>
      </c>
      <c r="M490" s="11">
        <f>+'121'!L15</f>
        <v>121</v>
      </c>
      <c r="N490" s="11">
        <f>+'121'!M15</f>
        <v>434981</v>
      </c>
      <c r="O490" s="11">
        <f>+'121'!N15</f>
        <v>1723385</v>
      </c>
      <c r="P490" s="11">
        <f>+'121'!O15</f>
        <v>0</v>
      </c>
    </row>
    <row r="491" spans="1:16" x14ac:dyDescent="0.25">
      <c r="A491" s="19" t="str">
        <f t="shared" ca="1" si="7"/>
        <v>121</v>
      </c>
      <c r="B491" s="11">
        <f>+'121'!A16</f>
        <v>14</v>
      </c>
      <c r="C491" s="11" t="str">
        <f>+'121'!B16</f>
        <v>Pinus sp.</v>
      </c>
      <c r="D491" s="11">
        <f>+'121'!C16</f>
        <v>39</v>
      </c>
      <c r="E491" s="11">
        <f>+'121'!D16</f>
        <v>22.561637687000001</v>
      </c>
      <c r="F491" s="11">
        <f>+'121'!E16</f>
        <v>18.561637687000001</v>
      </c>
      <c r="G491" s="11" t="str">
        <f>+'121'!F16</f>
        <v>Sano</v>
      </c>
      <c r="H491" s="11">
        <f>+'121'!G16</f>
        <v>0</v>
      </c>
      <c r="I491" s="11" t="str">
        <f>+'121'!H16</f>
        <v>B</v>
      </c>
      <c r="J491" s="11" t="str">
        <f>+'121'!I16</f>
        <v>La laguna Bachacola, Chajul, Quiche</v>
      </c>
      <c r="K491" s="24">
        <f>+'121'!J16</f>
        <v>40696</v>
      </c>
      <c r="L491" s="11">
        <f>+'121'!K16</f>
        <v>0</v>
      </c>
      <c r="M491" s="11">
        <f>+'121'!L16</f>
        <v>121</v>
      </c>
      <c r="N491" s="11">
        <f>+'121'!M16</f>
        <v>434981</v>
      </c>
      <c r="O491" s="11">
        <f>+'121'!N16</f>
        <v>1723385</v>
      </c>
      <c r="P491" s="11">
        <f>+'121'!O16</f>
        <v>0</v>
      </c>
    </row>
    <row r="492" spans="1:16" x14ac:dyDescent="0.25">
      <c r="A492" s="19" t="str">
        <f t="shared" ca="1" si="7"/>
        <v>121</v>
      </c>
      <c r="B492" s="11">
        <f>+'121'!A17</f>
        <v>15</v>
      </c>
      <c r="C492" s="11" t="str">
        <f>+'121'!B17</f>
        <v>Liquidambar</v>
      </c>
      <c r="D492" s="11">
        <f>+'121'!C17</f>
        <v>15</v>
      </c>
      <c r="E492" s="11">
        <f>+'121'!D17</f>
        <v>12.301361567000001</v>
      </c>
      <c r="F492" s="11">
        <f>+'121'!E17</f>
        <v>8.3013615670000007</v>
      </c>
      <c r="G492" s="11" t="str">
        <f>+'121'!F17</f>
        <v>Sano</v>
      </c>
      <c r="H492" s="11">
        <f>+'121'!G17</f>
        <v>0</v>
      </c>
      <c r="I492" s="11" t="str">
        <f>+'121'!H17</f>
        <v>B</v>
      </c>
      <c r="J492" s="11" t="str">
        <f>+'121'!I17</f>
        <v>La laguna Bachacola, Chajul, Quiche</v>
      </c>
      <c r="K492" s="24">
        <f>+'121'!J17</f>
        <v>40696</v>
      </c>
      <c r="L492" s="11">
        <f>+'121'!K17</f>
        <v>0</v>
      </c>
      <c r="M492" s="11">
        <f>+'121'!L17</f>
        <v>121</v>
      </c>
      <c r="N492" s="11">
        <f>+'121'!M17</f>
        <v>434981</v>
      </c>
      <c r="O492" s="11">
        <f>+'121'!N17</f>
        <v>1723385</v>
      </c>
      <c r="P492" s="11">
        <f>+'121'!O17</f>
        <v>0</v>
      </c>
    </row>
    <row r="493" spans="1:16" x14ac:dyDescent="0.25">
      <c r="A493" s="19" t="str">
        <f t="shared" ca="1" si="7"/>
        <v>121</v>
      </c>
      <c r="B493" s="11">
        <f>+'121'!A18</f>
        <v>16</v>
      </c>
      <c r="C493" s="11" t="str">
        <f>+'121'!B18</f>
        <v>Pinus sp.</v>
      </c>
      <c r="D493" s="11">
        <f>+'121'!C18</f>
        <v>46</v>
      </c>
      <c r="E493" s="11">
        <f>+'121'!D18</f>
        <v>25.189610481999999</v>
      </c>
      <c r="F493" s="11">
        <f>+'121'!E18</f>
        <v>21.189610481999999</v>
      </c>
      <c r="G493" s="11" t="str">
        <f>+'121'!F18</f>
        <v>Sano</v>
      </c>
      <c r="H493" s="11">
        <f>+'121'!G18</f>
        <v>0</v>
      </c>
      <c r="I493" s="11" t="str">
        <f>+'121'!H18</f>
        <v>B</v>
      </c>
      <c r="J493" s="11" t="str">
        <f>+'121'!I18</f>
        <v>La laguna Bachacola, Chajul, Quiche</v>
      </c>
      <c r="K493" s="24">
        <f>+'121'!J18</f>
        <v>40696</v>
      </c>
      <c r="L493" s="11">
        <f>+'121'!K18</f>
        <v>0</v>
      </c>
      <c r="M493" s="11">
        <f>+'121'!L18</f>
        <v>121</v>
      </c>
      <c r="N493" s="11">
        <f>+'121'!M18</f>
        <v>434981</v>
      </c>
      <c r="O493" s="11">
        <f>+'121'!N18</f>
        <v>1723385</v>
      </c>
      <c r="P493" s="11">
        <f>+'121'!O18</f>
        <v>0</v>
      </c>
    </row>
    <row r="494" spans="1:16" x14ac:dyDescent="0.25">
      <c r="A494" s="19" t="str">
        <f t="shared" ca="1" si="7"/>
        <v>121</v>
      </c>
      <c r="B494" s="11">
        <f>+'121'!A19</f>
        <v>17</v>
      </c>
      <c r="C494" s="11" t="str">
        <f>+'121'!B19</f>
        <v>Quercus sp.</v>
      </c>
      <c r="D494" s="11">
        <f>+'121'!C19</f>
        <v>24</v>
      </c>
      <c r="E494" s="11">
        <f>+'121'!D19</f>
        <v>16.375794812000002</v>
      </c>
      <c r="F494" s="11">
        <f>+'121'!E19</f>
        <v>12.375794812000002</v>
      </c>
      <c r="G494" s="11" t="str">
        <f>+'121'!F19</f>
        <v>Sano</v>
      </c>
      <c r="H494" s="11">
        <f>+'121'!G19</f>
        <v>0</v>
      </c>
      <c r="I494" s="11" t="str">
        <f>+'121'!H19</f>
        <v>B</v>
      </c>
      <c r="J494" s="11" t="str">
        <f>+'121'!I19</f>
        <v>La laguna Bachacola, Chajul, Quiche</v>
      </c>
      <c r="K494" s="24">
        <f>+'121'!J19</f>
        <v>40696</v>
      </c>
      <c r="L494" s="11">
        <f>+'121'!K19</f>
        <v>0</v>
      </c>
      <c r="M494" s="11">
        <f>+'121'!L19</f>
        <v>121</v>
      </c>
      <c r="N494" s="11">
        <f>+'121'!M19</f>
        <v>434981</v>
      </c>
      <c r="O494" s="11">
        <f>+'121'!N19</f>
        <v>1723385</v>
      </c>
      <c r="P494" s="11">
        <f>+'121'!O19</f>
        <v>0</v>
      </c>
    </row>
    <row r="495" spans="1:16" x14ac:dyDescent="0.25">
      <c r="A495" s="19" t="str">
        <f t="shared" ca="1" si="7"/>
        <v>121</v>
      </c>
      <c r="B495" s="11">
        <f>+'121'!A20</f>
        <v>18</v>
      </c>
      <c r="C495" s="11" t="str">
        <f>+'121'!B20</f>
        <v>Quercus sp.</v>
      </c>
      <c r="D495" s="11">
        <f>+'121'!C20</f>
        <v>15</v>
      </c>
      <c r="E495" s="11">
        <f>+'121'!D20</f>
        <v>12.301361567000001</v>
      </c>
      <c r="F495" s="11">
        <f>+'121'!E20</f>
        <v>8.3013615670000007</v>
      </c>
      <c r="G495" s="11" t="str">
        <f>+'121'!F20</f>
        <v>Sano</v>
      </c>
      <c r="H495" s="11">
        <f>+'121'!G20</f>
        <v>0</v>
      </c>
      <c r="I495" s="11" t="str">
        <f>+'121'!H20</f>
        <v>B</v>
      </c>
      <c r="J495" s="11" t="str">
        <f>+'121'!I20</f>
        <v>La laguna Bachacola, Chajul, Quiche</v>
      </c>
      <c r="K495" s="24">
        <f>+'121'!J20</f>
        <v>40696</v>
      </c>
      <c r="L495" s="11">
        <f>+'121'!K20</f>
        <v>0</v>
      </c>
      <c r="M495" s="11">
        <f>+'121'!L20</f>
        <v>121</v>
      </c>
      <c r="N495" s="11">
        <f>+'121'!M20</f>
        <v>434981</v>
      </c>
      <c r="O495" s="11">
        <f>+'121'!N20</f>
        <v>1723385</v>
      </c>
      <c r="P495" s="11">
        <f>+'121'!O20</f>
        <v>0</v>
      </c>
    </row>
    <row r="496" spans="1:16" x14ac:dyDescent="0.25">
      <c r="A496" s="19" t="str">
        <f t="shared" ca="1" si="7"/>
        <v>121</v>
      </c>
      <c r="B496" s="11">
        <f>+'121'!A21</f>
        <v>19</v>
      </c>
      <c r="C496" s="11" t="str">
        <f>+'121'!B21</f>
        <v>Quercus sp.</v>
      </c>
      <c r="D496" s="11">
        <f>+'121'!C21</f>
        <v>12</v>
      </c>
      <c r="E496" s="11">
        <f>+'121'!D21</f>
        <v>10.882729232000001</v>
      </c>
      <c r="F496" s="11">
        <f>+'121'!E21</f>
        <v>6.8827292320000009</v>
      </c>
      <c r="G496" s="11" t="str">
        <f>+'121'!F21</f>
        <v>Sano</v>
      </c>
      <c r="H496" s="11">
        <f>+'121'!G21</f>
        <v>0</v>
      </c>
      <c r="I496" s="11" t="str">
        <f>+'121'!H21</f>
        <v>B</v>
      </c>
      <c r="J496" s="11" t="str">
        <f>+'121'!I21</f>
        <v>La laguna Bachacola, Chajul, Quiche</v>
      </c>
      <c r="K496" s="24">
        <f>+'121'!J21</f>
        <v>40696</v>
      </c>
      <c r="L496" s="11">
        <f>+'121'!K21</f>
        <v>0</v>
      </c>
      <c r="M496" s="11">
        <f>+'121'!L21</f>
        <v>121</v>
      </c>
      <c r="N496" s="11">
        <f>+'121'!M21</f>
        <v>434981</v>
      </c>
      <c r="O496" s="11">
        <f>+'121'!N21</f>
        <v>1723385</v>
      </c>
      <c r="P496" s="11">
        <f>+'121'!O21</f>
        <v>0</v>
      </c>
    </row>
    <row r="497" spans="1:16" x14ac:dyDescent="0.25">
      <c r="A497" s="19" t="str">
        <f t="shared" ca="1" si="7"/>
        <v>121</v>
      </c>
      <c r="B497" s="11">
        <f>+'121'!A22</f>
        <v>20</v>
      </c>
      <c r="C497" s="11" t="str">
        <f>+'121'!B22</f>
        <v>Pinus sp.</v>
      </c>
      <c r="D497" s="11">
        <f>+'121'!C22</f>
        <v>55</v>
      </c>
      <c r="E497" s="11">
        <f>+'121'!D22</f>
        <v>28.326480966999998</v>
      </c>
      <c r="F497" s="11">
        <f>+'121'!E22</f>
        <v>24.326480966999998</v>
      </c>
      <c r="G497" s="11" t="str">
        <f>+'121'!F22</f>
        <v>Sano</v>
      </c>
      <c r="H497" s="11">
        <f>+'121'!G22</f>
        <v>0</v>
      </c>
      <c r="I497" s="11" t="str">
        <f>+'121'!H22</f>
        <v>B</v>
      </c>
      <c r="J497" s="11" t="str">
        <f>+'121'!I22</f>
        <v>La laguna Bachacola, Chajul, Quiche</v>
      </c>
      <c r="K497" s="24">
        <f>+'121'!J22</f>
        <v>40696</v>
      </c>
      <c r="L497" s="11">
        <f>+'121'!K22</f>
        <v>0</v>
      </c>
      <c r="M497" s="11">
        <f>+'121'!L22</f>
        <v>121</v>
      </c>
      <c r="N497" s="11">
        <f>+'121'!M22</f>
        <v>434981</v>
      </c>
      <c r="O497" s="11">
        <f>+'121'!N22</f>
        <v>1723385</v>
      </c>
      <c r="P497" s="11">
        <f>+'121'!O22</f>
        <v>0</v>
      </c>
    </row>
    <row r="498" spans="1:16" x14ac:dyDescent="0.25">
      <c r="A498" s="19" t="str">
        <f t="shared" ca="1" si="7"/>
        <v>121</v>
      </c>
      <c r="B498" s="11">
        <f>+'121'!A23</f>
        <v>21</v>
      </c>
      <c r="C498" s="11" t="str">
        <f>+'121'!B23</f>
        <v>Quercus sp.</v>
      </c>
      <c r="D498" s="11">
        <f>+'121'!C23</f>
        <v>16</v>
      </c>
      <c r="E498" s="11">
        <f>+'121'!D23</f>
        <v>12.767518131999999</v>
      </c>
      <c r="F498" s="11">
        <f>+'121'!E23</f>
        <v>8.7675181319999993</v>
      </c>
      <c r="G498" s="11" t="str">
        <f>+'121'!F23</f>
        <v>Sano</v>
      </c>
      <c r="H498" s="11">
        <f>+'121'!G23</f>
        <v>0</v>
      </c>
      <c r="I498" s="11" t="str">
        <f>+'121'!H23</f>
        <v>B</v>
      </c>
      <c r="J498" s="11" t="str">
        <f>+'121'!I23</f>
        <v>La laguna Bachacola, Chajul, Quiche</v>
      </c>
      <c r="K498" s="24">
        <f>+'121'!J23</f>
        <v>40696</v>
      </c>
      <c r="L498" s="11">
        <f>+'121'!K23</f>
        <v>0</v>
      </c>
      <c r="M498" s="11">
        <f>+'121'!L23</f>
        <v>121</v>
      </c>
      <c r="N498" s="11">
        <f>+'121'!M23</f>
        <v>434981</v>
      </c>
      <c r="O498" s="11">
        <f>+'121'!N23</f>
        <v>1723385</v>
      </c>
      <c r="P498" s="11">
        <f>+'121'!O23</f>
        <v>0</v>
      </c>
    </row>
    <row r="499" spans="1:16" x14ac:dyDescent="0.25">
      <c r="A499" s="19" t="str">
        <f t="shared" ca="1" si="7"/>
        <v>121</v>
      </c>
      <c r="B499" s="11">
        <f>+'121'!A24</f>
        <v>22</v>
      </c>
      <c r="C499" s="11" t="str">
        <f>+'121'!B24</f>
        <v>Quercus sp.</v>
      </c>
      <c r="D499" s="11">
        <f>+'121'!C24</f>
        <v>14</v>
      </c>
      <c r="E499" s="11">
        <f>+'121'!D24</f>
        <v>11.831844562000001</v>
      </c>
      <c r="F499" s="11">
        <f>+'121'!E24</f>
        <v>7.8318445620000006</v>
      </c>
      <c r="G499" s="11" t="str">
        <f>+'121'!F24</f>
        <v>Sano</v>
      </c>
      <c r="H499" s="11">
        <f>+'121'!G24</f>
        <v>0</v>
      </c>
      <c r="I499" s="11" t="str">
        <f>+'121'!H24</f>
        <v>B</v>
      </c>
      <c r="J499" s="11" t="str">
        <f>+'121'!I24</f>
        <v>La laguna Bachacola, Chajul, Quiche</v>
      </c>
      <c r="K499" s="24">
        <f>+'121'!J24</f>
        <v>40696</v>
      </c>
      <c r="L499" s="11">
        <f>+'121'!K24</f>
        <v>0</v>
      </c>
      <c r="M499" s="11">
        <f>+'121'!L24</f>
        <v>121</v>
      </c>
      <c r="N499" s="11">
        <f>+'121'!M24</f>
        <v>434981</v>
      </c>
      <c r="O499" s="11">
        <f>+'121'!N24</f>
        <v>1723385</v>
      </c>
      <c r="P499" s="11">
        <f>+'121'!O24</f>
        <v>0</v>
      </c>
    </row>
    <row r="500" spans="1:16" x14ac:dyDescent="0.25">
      <c r="A500" s="19" t="str">
        <f t="shared" ca="1" si="7"/>
        <v>121</v>
      </c>
      <c r="B500" s="11">
        <f>+'121'!A25</f>
        <v>23</v>
      </c>
      <c r="C500" s="11" t="str">
        <f>+'121'!B25</f>
        <v>Quercus sp.</v>
      </c>
      <c r="D500" s="11">
        <f>+'121'!C25</f>
        <v>13</v>
      </c>
      <c r="E500" s="11">
        <f>+'121'!D25</f>
        <v>11.358967117000001</v>
      </c>
      <c r="F500" s="11">
        <f>+'121'!E25</f>
        <v>7.3589671170000006</v>
      </c>
      <c r="G500" s="11" t="str">
        <f>+'121'!F25</f>
        <v>Sano</v>
      </c>
      <c r="H500" s="11">
        <f>+'121'!G25</f>
        <v>0</v>
      </c>
      <c r="I500" s="11" t="str">
        <f>+'121'!H25</f>
        <v>B</v>
      </c>
      <c r="J500" s="11" t="str">
        <f>+'121'!I25</f>
        <v>La laguna Bachacola, Chajul, Quiche</v>
      </c>
      <c r="K500" s="24">
        <f>+'121'!J25</f>
        <v>40696</v>
      </c>
      <c r="L500" s="11">
        <f>+'121'!K25</f>
        <v>0</v>
      </c>
      <c r="M500" s="11">
        <f>+'121'!L25</f>
        <v>121</v>
      </c>
      <c r="N500" s="11">
        <f>+'121'!M25</f>
        <v>434981</v>
      </c>
      <c r="O500" s="11">
        <f>+'121'!N25</f>
        <v>1723385</v>
      </c>
      <c r="P500" s="11">
        <f>+'121'!O25</f>
        <v>0</v>
      </c>
    </row>
    <row r="501" spans="1:16" x14ac:dyDescent="0.25">
      <c r="A501" s="19" t="str">
        <f t="shared" ca="1" si="7"/>
        <v>121</v>
      </c>
      <c r="B501" s="11">
        <f>+'121'!A26</f>
        <v>24</v>
      </c>
      <c r="C501" s="11" t="str">
        <f>+'121'!B26</f>
        <v>Quercus sp.</v>
      </c>
      <c r="D501" s="11">
        <f>+'121'!C26</f>
        <v>17</v>
      </c>
      <c r="E501" s="11">
        <f>+'121'!D26</f>
        <v>13.230314257</v>
      </c>
      <c r="F501" s="11">
        <f>+'121'!E26</f>
        <v>9.2303142569999999</v>
      </c>
      <c r="G501" s="11" t="str">
        <f>+'121'!F26</f>
        <v>Sano</v>
      </c>
      <c r="H501" s="11">
        <f>+'121'!G26</f>
        <v>0</v>
      </c>
      <c r="I501" s="11" t="str">
        <f>+'121'!H26</f>
        <v>B</v>
      </c>
      <c r="J501" s="11" t="str">
        <f>+'121'!I26</f>
        <v>La laguna Bachacola, Chajul, Quiche</v>
      </c>
      <c r="K501" s="24">
        <f>+'121'!J26</f>
        <v>40696</v>
      </c>
      <c r="L501" s="11">
        <f>+'121'!K26</f>
        <v>0</v>
      </c>
      <c r="M501" s="11">
        <f>+'121'!L26</f>
        <v>121</v>
      </c>
      <c r="N501" s="11">
        <f>+'121'!M26</f>
        <v>434981</v>
      </c>
      <c r="O501" s="11">
        <f>+'121'!N26</f>
        <v>1723385</v>
      </c>
      <c r="P501" s="11">
        <f>+'121'!O26</f>
        <v>0</v>
      </c>
    </row>
    <row r="502" spans="1:16" x14ac:dyDescent="0.25">
      <c r="A502" s="19" t="str">
        <f t="shared" ca="1" si="7"/>
        <v>122</v>
      </c>
      <c r="B502" s="11">
        <f>+'122'!A3</f>
        <v>1</v>
      </c>
      <c r="C502" s="11" t="str">
        <f>+'122'!B3</f>
        <v>Pinus sp.</v>
      </c>
      <c r="D502" s="11">
        <f>+'122'!C3</f>
        <v>54</v>
      </c>
      <c r="E502" s="11">
        <f>+'122'!D3</f>
        <v>27.991381562000001</v>
      </c>
      <c r="F502" s="11">
        <f>+'122'!E3</f>
        <v>23.991381562000001</v>
      </c>
      <c r="G502" s="11" t="str">
        <f>+'122'!F3</f>
        <v>Sano</v>
      </c>
      <c r="H502" s="11">
        <f>+'122'!G3</f>
        <v>0</v>
      </c>
      <c r="I502" s="11" t="str">
        <f>+'122'!H3</f>
        <v>B</v>
      </c>
      <c r="J502" s="11" t="str">
        <f>+'122'!I3</f>
        <v>La laguna Bachacola, Chajul, Quiche</v>
      </c>
      <c r="K502" s="24">
        <f>+'122'!J3</f>
        <v>40696</v>
      </c>
      <c r="L502" s="11">
        <f>+'122'!K3</f>
        <v>0</v>
      </c>
      <c r="M502" s="11">
        <f>+'122'!L3</f>
        <v>122</v>
      </c>
      <c r="N502" s="11">
        <f>+'122'!M3</f>
        <v>435003</v>
      </c>
      <c r="O502" s="11">
        <f>+'122'!N3</f>
        <v>1723494</v>
      </c>
      <c r="P502" s="11">
        <f>+'122'!O3</f>
        <v>0</v>
      </c>
    </row>
    <row r="503" spans="1:16" x14ac:dyDescent="0.25">
      <c r="A503" s="19" t="str">
        <f t="shared" ca="1" si="7"/>
        <v>122</v>
      </c>
      <c r="B503" s="11">
        <f>+'122'!A4</f>
        <v>2</v>
      </c>
      <c r="C503" s="11" t="str">
        <f>+'122'!B4</f>
        <v>Quercus sp.</v>
      </c>
      <c r="D503" s="11">
        <f>+'122'!C4</f>
        <v>35</v>
      </c>
      <c r="E503" s="11">
        <f>+'122'!D4</f>
        <v>20.986009267</v>
      </c>
      <c r="F503" s="11">
        <f>+'122'!E4</f>
        <v>16.986009267</v>
      </c>
      <c r="G503" s="11" t="str">
        <f>+'122'!F4</f>
        <v>Sano</v>
      </c>
      <c r="H503" s="11">
        <f>+'122'!G4</f>
        <v>0</v>
      </c>
      <c r="I503" s="11" t="str">
        <f>+'122'!H4</f>
        <v>B</v>
      </c>
      <c r="J503" s="11" t="str">
        <f>+'122'!I4</f>
        <v>La laguna Bachacola, Chajul, Quiche</v>
      </c>
      <c r="K503" s="24">
        <f>+'122'!J4</f>
        <v>40696</v>
      </c>
      <c r="L503" s="11">
        <f>+'122'!K4</f>
        <v>0</v>
      </c>
      <c r="M503" s="11">
        <f>+'122'!L4</f>
        <v>122</v>
      </c>
      <c r="N503" s="11">
        <f>+'122'!M4</f>
        <v>435003</v>
      </c>
      <c r="O503" s="11">
        <f>+'122'!N4</f>
        <v>1723494</v>
      </c>
      <c r="P503" s="11">
        <f>+'122'!O4</f>
        <v>0</v>
      </c>
    </row>
    <row r="504" spans="1:16" x14ac:dyDescent="0.25">
      <c r="A504" s="19" t="str">
        <f t="shared" ca="1" si="7"/>
        <v>122</v>
      </c>
      <c r="B504" s="11">
        <f>+'122'!A5</f>
        <v>3</v>
      </c>
      <c r="C504" s="11" t="str">
        <f>+'122'!B5</f>
        <v>Quercus sp.</v>
      </c>
      <c r="D504" s="11">
        <f>+'122'!C5</f>
        <v>27</v>
      </c>
      <c r="E504" s="11">
        <f>+'122'!D5</f>
        <v>17.673451307000001</v>
      </c>
      <c r="F504" s="11">
        <f>+'122'!E5</f>
        <v>13.673451307000001</v>
      </c>
      <c r="G504" s="11" t="str">
        <f>+'122'!F5</f>
        <v>Sano</v>
      </c>
      <c r="H504" s="11">
        <f>+'122'!G5</f>
        <v>0</v>
      </c>
      <c r="I504" s="11" t="str">
        <f>+'122'!H5</f>
        <v>B</v>
      </c>
      <c r="J504" s="11" t="str">
        <f>+'122'!I5</f>
        <v>La laguna Bachacola, Chajul, Quiche</v>
      </c>
      <c r="K504" s="24">
        <f>+'122'!J5</f>
        <v>40696</v>
      </c>
      <c r="L504" s="11">
        <f>+'122'!K5</f>
        <v>0</v>
      </c>
      <c r="M504" s="11">
        <f>+'122'!L5</f>
        <v>122</v>
      </c>
      <c r="N504" s="11">
        <f>+'122'!M5</f>
        <v>435003</v>
      </c>
      <c r="O504" s="11">
        <f>+'122'!N5</f>
        <v>1723494</v>
      </c>
      <c r="P504" s="11">
        <f>+'122'!O5</f>
        <v>0</v>
      </c>
    </row>
    <row r="505" spans="1:16" x14ac:dyDescent="0.25">
      <c r="A505" s="19" t="str">
        <f t="shared" ca="1" si="7"/>
        <v>122</v>
      </c>
      <c r="B505" s="11">
        <f>+'122'!A6</f>
        <v>4</v>
      </c>
      <c r="C505" s="11" t="str">
        <f>+'122'!B6</f>
        <v>Pinus sp.</v>
      </c>
      <c r="D505" s="11">
        <f>+'122'!C6</f>
        <v>47</v>
      </c>
      <c r="E505" s="11">
        <f>+'122'!D6</f>
        <v>25.551593406999999</v>
      </c>
      <c r="F505" s="11">
        <f>+'122'!E6</f>
        <v>21.551593406999999</v>
      </c>
      <c r="G505" s="11" t="str">
        <f>+'122'!F6</f>
        <v>Sano</v>
      </c>
      <c r="H505" s="11">
        <f>+'122'!G6</f>
        <v>0</v>
      </c>
      <c r="I505" s="11" t="str">
        <f>+'122'!H6</f>
        <v>B</v>
      </c>
      <c r="J505" s="11" t="str">
        <f>+'122'!I6</f>
        <v>La laguna Bachacola, Chajul, Quiche</v>
      </c>
      <c r="K505" s="24">
        <f>+'122'!J6</f>
        <v>40696</v>
      </c>
      <c r="L505" s="11">
        <f>+'122'!K6</f>
        <v>0</v>
      </c>
      <c r="M505" s="11">
        <f>+'122'!L6</f>
        <v>122</v>
      </c>
      <c r="N505" s="11">
        <f>+'122'!M6</f>
        <v>435003</v>
      </c>
      <c r="O505" s="11">
        <f>+'122'!N6</f>
        <v>1723494</v>
      </c>
      <c r="P505" s="11">
        <f>+'122'!O6</f>
        <v>0</v>
      </c>
    </row>
    <row r="506" spans="1:16" x14ac:dyDescent="0.25">
      <c r="A506" s="19" t="str">
        <f t="shared" ca="1" si="7"/>
        <v>122</v>
      </c>
      <c r="B506" s="11">
        <f>+'122'!A7</f>
        <v>5</v>
      </c>
      <c r="C506" s="11" t="str">
        <f>+'122'!B7</f>
        <v>Pinus sp.</v>
      </c>
      <c r="D506" s="11">
        <f>+'122'!C7</f>
        <v>46</v>
      </c>
      <c r="E506" s="11">
        <f>+'122'!D7</f>
        <v>25.189610481999999</v>
      </c>
      <c r="F506" s="11">
        <f>+'122'!E7</f>
        <v>21.189610481999999</v>
      </c>
      <c r="G506" s="11" t="str">
        <f>+'122'!F7</f>
        <v>Sano</v>
      </c>
      <c r="H506" s="11">
        <f>+'122'!G7</f>
        <v>0</v>
      </c>
      <c r="I506" s="11" t="str">
        <f>+'122'!H7</f>
        <v>B</v>
      </c>
      <c r="J506" s="11" t="str">
        <f>+'122'!I7</f>
        <v>La laguna Bachacola, Chajul, Quiche</v>
      </c>
      <c r="K506" s="24">
        <f>+'122'!J7</f>
        <v>40696</v>
      </c>
      <c r="L506" s="11">
        <f>+'122'!K7</f>
        <v>0</v>
      </c>
      <c r="M506" s="11">
        <f>+'122'!L7</f>
        <v>122</v>
      </c>
      <c r="N506" s="11">
        <f>+'122'!M7</f>
        <v>435003</v>
      </c>
      <c r="O506" s="11">
        <f>+'122'!N7</f>
        <v>1723494</v>
      </c>
      <c r="P506" s="11">
        <f>+'122'!O7</f>
        <v>0</v>
      </c>
    </row>
    <row r="507" spans="1:16" x14ac:dyDescent="0.25">
      <c r="A507" s="19" t="str">
        <f t="shared" ca="1" si="7"/>
        <v>122</v>
      </c>
      <c r="B507" s="11">
        <f>+'122'!A8</f>
        <v>6</v>
      </c>
      <c r="C507" s="11" t="str">
        <f>+'122'!B8</f>
        <v>Sapotillo</v>
      </c>
      <c r="D507" s="11">
        <f>+'122'!C8</f>
        <v>20</v>
      </c>
      <c r="E507" s="11">
        <f>+'122'!D8</f>
        <v>14.598539991999999</v>
      </c>
      <c r="F507" s="11">
        <f>+'122'!E8</f>
        <v>10.598539991999999</v>
      </c>
      <c r="G507" s="11" t="str">
        <f>+'122'!F8</f>
        <v>Sano</v>
      </c>
      <c r="H507" s="11">
        <f>+'122'!G8</f>
        <v>0</v>
      </c>
      <c r="I507" s="11" t="str">
        <f>+'122'!H8</f>
        <v>B</v>
      </c>
      <c r="J507" s="11" t="str">
        <f>+'122'!I8</f>
        <v>La laguna Bachacola, Chajul, Quiche</v>
      </c>
      <c r="K507" s="24">
        <f>+'122'!J8</f>
        <v>40696</v>
      </c>
      <c r="L507" s="11">
        <f>+'122'!K8</f>
        <v>0</v>
      </c>
      <c r="M507" s="11">
        <f>+'122'!L8</f>
        <v>122</v>
      </c>
      <c r="N507" s="11">
        <f>+'122'!M8</f>
        <v>435003</v>
      </c>
      <c r="O507" s="11">
        <f>+'122'!N8</f>
        <v>1723494</v>
      </c>
      <c r="P507" s="11">
        <f>+'122'!O8</f>
        <v>0</v>
      </c>
    </row>
    <row r="508" spans="1:16" x14ac:dyDescent="0.25">
      <c r="A508" s="19" t="str">
        <f t="shared" ca="1" si="7"/>
        <v>122</v>
      </c>
      <c r="B508" s="11">
        <f>+'122'!A9</f>
        <v>7</v>
      </c>
      <c r="C508" s="11" t="str">
        <f>+'122'!B9</f>
        <v>Sapotillo</v>
      </c>
      <c r="D508" s="11">
        <f>+'122'!C9</f>
        <v>23</v>
      </c>
      <c r="E508" s="11">
        <f>+'122'!D9</f>
        <v>15.936521766999999</v>
      </c>
      <c r="F508" s="11">
        <f>+'122'!E9</f>
        <v>11.936521766999999</v>
      </c>
      <c r="G508" s="11" t="str">
        <f>+'122'!F9</f>
        <v>Sano</v>
      </c>
      <c r="H508" s="11">
        <f>+'122'!G9</f>
        <v>0</v>
      </c>
      <c r="I508" s="11" t="str">
        <f>+'122'!H9</f>
        <v>B</v>
      </c>
      <c r="J508" s="11" t="str">
        <f>+'122'!I9</f>
        <v>La laguna Bachacola, Chajul, Quiche</v>
      </c>
      <c r="K508" s="24">
        <f>+'122'!J9</f>
        <v>40696</v>
      </c>
      <c r="L508" s="11">
        <f>+'122'!K9</f>
        <v>0</v>
      </c>
      <c r="M508" s="11">
        <f>+'122'!L9</f>
        <v>122</v>
      </c>
      <c r="N508" s="11">
        <f>+'122'!M9</f>
        <v>435003</v>
      </c>
      <c r="O508" s="11">
        <f>+'122'!N9</f>
        <v>1723494</v>
      </c>
      <c r="P508" s="11">
        <f>+'122'!O9</f>
        <v>0</v>
      </c>
    </row>
    <row r="509" spans="1:16" x14ac:dyDescent="0.25">
      <c r="A509" s="19" t="str">
        <f t="shared" ca="1" si="7"/>
        <v>122</v>
      </c>
      <c r="B509" s="11">
        <f>+'122'!A10</f>
        <v>8</v>
      </c>
      <c r="C509" s="11" t="str">
        <f>+'122'!B10</f>
        <v>Sapotillo</v>
      </c>
      <c r="D509" s="11">
        <f>+'122'!C10</f>
        <v>26</v>
      </c>
      <c r="E509" s="11">
        <f>+'122'!D10</f>
        <v>17.244259582000002</v>
      </c>
      <c r="F509" s="11">
        <f>+'122'!E10</f>
        <v>13.244259582000002</v>
      </c>
      <c r="G509" s="11" t="str">
        <f>+'122'!F10</f>
        <v>Sano</v>
      </c>
      <c r="H509" s="11">
        <f>+'122'!G10</f>
        <v>0</v>
      </c>
      <c r="I509" s="11" t="str">
        <f>+'122'!H10</f>
        <v>B</v>
      </c>
      <c r="J509" s="11" t="str">
        <f>+'122'!I10</f>
        <v>La laguna Bachacola, Chajul, Quiche</v>
      </c>
      <c r="K509" s="24">
        <f>+'122'!J10</f>
        <v>40696</v>
      </c>
      <c r="L509" s="11">
        <f>+'122'!K10</f>
        <v>0</v>
      </c>
      <c r="M509" s="11">
        <f>+'122'!L10</f>
        <v>122</v>
      </c>
      <c r="N509" s="11">
        <f>+'122'!M10</f>
        <v>435003</v>
      </c>
      <c r="O509" s="11">
        <f>+'122'!N10</f>
        <v>1723494</v>
      </c>
      <c r="P509" s="11">
        <f>+'122'!O10</f>
        <v>0</v>
      </c>
    </row>
    <row r="510" spans="1:16" x14ac:dyDescent="0.25">
      <c r="A510" s="19" t="str">
        <f t="shared" ca="1" si="7"/>
        <v>123</v>
      </c>
      <c r="B510" s="11">
        <f>+'123'!A3</f>
        <v>1</v>
      </c>
      <c r="C510" s="11" t="str">
        <f>+'123'!B3</f>
        <v>Inga sp.</v>
      </c>
      <c r="D510" s="11">
        <f>+'123'!C3</f>
        <v>22</v>
      </c>
      <c r="E510" s="11">
        <f>+'123'!D3</f>
        <v>15.493888281999997</v>
      </c>
      <c r="F510" s="11">
        <f>+'123'!E3</f>
        <v>11.493888281999997</v>
      </c>
      <c r="G510" s="11" t="str">
        <f>+'123'!F3</f>
        <v>Sano</v>
      </c>
      <c r="H510" s="11">
        <f>+'123'!G3</f>
        <v>0</v>
      </c>
      <c r="I510" s="11" t="str">
        <f>+'123'!H3</f>
        <v>B</v>
      </c>
      <c r="J510" s="11" t="str">
        <f>+'123'!I3</f>
        <v>La laguna Bachacola, Chajul, Quiche</v>
      </c>
      <c r="K510" s="24">
        <f>+'123'!J3</f>
        <v>40717</v>
      </c>
      <c r="L510" s="11">
        <f>+'123'!K3</f>
        <v>0</v>
      </c>
      <c r="M510" s="11">
        <f>+'123'!L3</f>
        <v>123</v>
      </c>
      <c r="N510" s="11">
        <f>+'123'!M3</f>
        <v>435031</v>
      </c>
      <c r="O510" s="11">
        <f>+'123'!N3</f>
        <v>1723724</v>
      </c>
      <c r="P510" s="11">
        <f>+'123'!O3</f>
        <v>0</v>
      </c>
    </row>
    <row r="511" spans="1:16" x14ac:dyDescent="0.25">
      <c r="A511" s="19" t="str">
        <f t="shared" ca="1" si="7"/>
        <v>123</v>
      </c>
      <c r="B511" s="11">
        <f>+'123'!A4</f>
        <v>2</v>
      </c>
      <c r="C511" s="11" t="str">
        <f>+'123'!B4</f>
        <v>Pinus sp.</v>
      </c>
      <c r="D511" s="11">
        <f>+'123'!C4</f>
        <v>42</v>
      </c>
      <c r="E511" s="11">
        <f>+'123'!D4</f>
        <v>23.708074382</v>
      </c>
      <c r="F511" s="11">
        <f>+'123'!E4</f>
        <v>19.708074382</v>
      </c>
      <c r="G511" s="11" t="str">
        <f>+'123'!F4</f>
        <v>Sano</v>
      </c>
      <c r="H511" s="11">
        <f>+'123'!G4</f>
        <v>0</v>
      </c>
      <c r="I511" s="11" t="str">
        <f>+'123'!H4</f>
        <v>B</v>
      </c>
      <c r="J511" s="11" t="str">
        <f>+'123'!I4</f>
        <v>La laguna Bachacola, Chajul, Quiche</v>
      </c>
      <c r="K511" s="24">
        <f>+'123'!J4</f>
        <v>40717</v>
      </c>
      <c r="L511" s="11">
        <f>+'123'!K4</f>
        <v>0</v>
      </c>
      <c r="M511" s="11">
        <f>+'123'!L4</f>
        <v>123</v>
      </c>
      <c r="N511" s="11">
        <f>+'123'!M4</f>
        <v>435031</v>
      </c>
      <c r="O511" s="11">
        <f>+'123'!N4</f>
        <v>1723724</v>
      </c>
      <c r="P511" s="11">
        <f>+'123'!O4</f>
        <v>0</v>
      </c>
    </row>
    <row r="512" spans="1:16" x14ac:dyDescent="0.25">
      <c r="A512" s="19" t="str">
        <f t="shared" ca="1" si="7"/>
        <v>123</v>
      </c>
      <c r="B512" s="11">
        <f>+'123'!A5</f>
        <v>3</v>
      </c>
      <c r="C512" s="11" t="str">
        <f>+'123'!B5</f>
        <v>Aguacate</v>
      </c>
      <c r="D512" s="11">
        <f>+'123'!C5</f>
        <v>18</v>
      </c>
      <c r="E512" s="11">
        <f>+'123'!D5</f>
        <v>13.689749942000001</v>
      </c>
      <c r="F512" s="11">
        <f>+'123'!E5</f>
        <v>9.6897499420000006</v>
      </c>
      <c r="G512" s="11" t="str">
        <f>+'123'!F5</f>
        <v>Sano</v>
      </c>
      <c r="H512" s="11">
        <f>+'123'!G5</f>
        <v>0</v>
      </c>
      <c r="I512" s="11" t="str">
        <f>+'123'!H5</f>
        <v>B</v>
      </c>
      <c r="J512" s="11" t="str">
        <f>+'123'!I5</f>
        <v>La laguna Bachacola, Chajul, Quiche</v>
      </c>
      <c r="K512" s="24">
        <f>+'123'!J5</f>
        <v>40717</v>
      </c>
      <c r="L512" s="11">
        <f>+'123'!K5</f>
        <v>0</v>
      </c>
      <c r="M512" s="11">
        <f>+'123'!L5</f>
        <v>123</v>
      </c>
      <c r="N512" s="11">
        <f>+'123'!M5</f>
        <v>435031</v>
      </c>
      <c r="O512" s="11">
        <f>+'123'!N5</f>
        <v>1723724</v>
      </c>
      <c r="P512" s="11">
        <f>+'123'!O5</f>
        <v>0</v>
      </c>
    </row>
    <row r="513" spans="1:16" x14ac:dyDescent="0.25">
      <c r="A513" s="19" t="str">
        <f t="shared" ca="1" si="7"/>
        <v>123</v>
      </c>
      <c r="B513" s="11">
        <f>+'123'!A6</f>
        <v>4</v>
      </c>
      <c r="C513" s="11" t="str">
        <f>+'123'!B6</f>
        <v>Capulin</v>
      </c>
      <c r="D513" s="11">
        <f>+'123'!C6</f>
        <v>33</v>
      </c>
      <c r="E513" s="11">
        <f>+'123'!D6</f>
        <v>20.178032417000001</v>
      </c>
      <c r="F513" s="11">
        <f>+'123'!E6</f>
        <v>16.178032417000001</v>
      </c>
      <c r="G513" s="11" t="str">
        <f>+'123'!F6</f>
        <v>Sano</v>
      </c>
      <c r="H513" s="11">
        <f>+'123'!G6</f>
        <v>0</v>
      </c>
      <c r="I513" s="11" t="str">
        <f>+'123'!H6</f>
        <v>B</v>
      </c>
      <c r="J513" s="11" t="str">
        <f>+'123'!I6</f>
        <v>La laguna Bachacola, Chajul, Quiche</v>
      </c>
      <c r="K513" s="24">
        <f>+'123'!J6</f>
        <v>40717</v>
      </c>
      <c r="L513" s="11">
        <f>+'123'!K6</f>
        <v>0</v>
      </c>
      <c r="M513" s="11">
        <f>+'123'!L6</f>
        <v>123</v>
      </c>
      <c r="N513" s="11">
        <f>+'123'!M6</f>
        <v>435031</v>
      </c>
      <c r="O513" s="11">
        <f>+'123'!N6</f>
        <v>1723724</v>
      </c>
      <c r="P513" s="11">
        <f>+'123'!O6</f>
        <v>0</v>
      </c>
    </row>
    <row r="514" spans="1:16" x14ac:dyDescent="0.25">
      <c r="A514" s="19" t="str">
        <f t="shared" ref="A514:A577" ca="1" si="8">SUBSTITUTE(MID(_xlfn.FORMULATEXT(D514),4,4),"'","")</f>
        <v>124</v>
      </c>
      <c r="B514" s="11">
        <f>+'124'!A3</f>
        <v>1</v>
      </c>
      <c r="C514" s="11" t="str">
        <f>+'124'!B3</f>
        <v>Pinus sp.</v>
      </c>
      <c r="D514" s="11">
        <f>+'124'!C3</f>
        <v>61</v>
      </c>
      <c r="E514" s="11">
        <f>+'124'!D3</f>
        <v>30.266508157000004</v>
      </c>
      <c r="F514" s="11">
        <f>+'124'!E3</f>
        <v>26.266508157000004</v>
      </c>
      <c r="G514" s="11" t="str">
        <f>+'124'!F3</f>
        <v>Sano</v>
      </c>
      <c r="H514" s="11">
        <f>+'124'!G3</f>
        <v>0</v>
      </c>
      <c r="I514" s="11" t="str">
        <f>+'124'!H3</f>
        <v>B</v>
      </c>
      <c r="J514" s="11" t="str">
        <f>+'124'!I3</f>
        <v>La laguna Bachacola, Chajul, Quiche</v>
      </c>
      <c r="K514" s="24">
        <f>+'124'!J3</f>
        <v>40717</v>
      </c>
      <c r="L514" s="11">
        <f>+'124'!K3</f>
        <v>0</v>
      </c>
      <c r="M514" s="11">
        <f>+'124'!L3</f>
        <v>124</v>
      </c>
      <c r="N514" s="11">
        <f>+'124'!M3</f>
        <v>435055</v>
      </c>
      <c r="O514" s="11">
        <f>+'124'!N3</f>
        <v>1723927</v>
      </c>
      <c r="P514" s="11">
        <f>+'124'!O3</f>
        <v>0</v>
      </c>
    </row>
    <row r="515" spans="1:16" x14ac:dyDescent="0.25">
      <c r="A515" s="19" t="str">
        <f t="shared" ca="1" si="8"/>
        <v>124</v>
      </c>
      <c r="B515" s="11">
        <f>+'124'!A4</f>
        <v>2</v>
      </c>
      <c r="C515" s="11" t="str">
        <f>+'124'!B4</f>
        <v>Quercus sp.</v>
      </c>
      <c r="D515" s="11">
        <f>+'124'!C4</f>
        <v>29</v>
      </c>
      <c r="E515" s="11">
        <f>+'124'!D4</f>
        <v>18.521753436999997</v>
      </c>
      <c r="F515" s="11">
        <f>+'124'!E4</f>
        <v>14.521753436999997</v>
      </c>
      <c r="G515" s="11" t="str">
        <f>+'124'!F4</f>
        <v>Sano</v>
      </c>
      <c r="H515" s="11">
        <f>+'124'!G4</f>
        <v>0</v>
      </c>
      <c r="I515" s="11" t="str">
        <f>+'124'!H4</f>
        <v>B</v>
      </c>
      <c r="J515" s="11" t="str">
        <f>+'124'!I4</f>
        <v>La laguna Bachacola, Chajul, Quiche</v>
      </c>
      <c r="K515" s="24">
        <f>+'124'!J4</f>
        <v>40717</v>
      </c>
      <c r="L515" s="11">
        <f>+'124'!K4</f>
        <v>0</v>
      </c>
      <c r="M515" s="11">
        <f>+'124'!L4</f>
        <v>124</v>
      </c>
      <c r="N515" s="11">
        <f>+'124'!M4</f>
        <v>435055</v>
      </c>
      <c r="O515" s="11">
        <f>+'124'!N4</f>
        <v>1723927</v>
      </c>
      <c r="P515" s="11">
        <f>+'124'!O4</f>
        <v>0</v>
      </c>
    </row>
    <row r="516" spans="1:16" x14ac:dyDescent="0.25">
      <c r="A516" s="19" t="str">
        <f t="shared" ca="1" si="8"/>
        <v>124</v>
      </c>
      <c r="B516" s="11">
        <f>+'124'!A5</f>
        <v>3</v>
      </c>
      <c r="C516" s="11" t="str">
        <f>+'124'!B5</f>
        <v>Pinus sp.</v>
      </c>
      <c r="D516" s="11">
        <f>+'124'!C5</f>
        <v>32</v>
      </c>
      <c r="E516" s="11">
        <f>+'124'!D5</f>
        <v>19.769003332</v>
      </c>
      <c r="F516" s="11">
        <f>+'124'!E5</f>
        <v>15.769003332</v>
      </c>
      <c r="G516" s="11" t="str">
        <f>+'124'!F5</f>
        <v>Sano</v>
      </c>
      <c r="H516" s="11">
        <f>+'124'!G5</f>
        <v>0</v>
      </c>
      <c r="I516" s="11" t="str">
        <f>+'124'!H5</f>
        <v>B</v>
      </c>
      <c r="J516" s="11" t="str">
        <f>+'124'!I5</f>
        <v>La laguna Bachacola, Chajul, Quiche</v>
      </c>
      <c r="K516" s="24">
        <f>+'124'!J5</f>
        <v>40717</v>
      </c>
      <c r="L516" s="11">
        <f>+'124'!K5</f>
        <v>0</v>
      </c>
      <c r="M516" s="11">
        <f>+'124'!L5</f>
        <v>124</v>
      </c>
      <c r="N516" s="11">
        <f>+'124'!M5</f>
        <v>435055</v>
      </c>
      <c r="O516" s="11">
        <f>+'124'!N5</f>
        <v>1723927</v>
      </c>
      <c r="P516" s="11">
        <f>+'124'!O5</f>
        <v>0</v>
      </c>
    </row>
    <row r="517" spans="1:16" x14ac:dyDescent="0.25">
      <c r="A517" s="19" t="str">
        <f t="shared" ca="1" si="8"/>
        <v>124</v>
      </c>
      <c r="B517" s="11">
        <f>+'124'!A6</f>
        <v>4</v>
      </c>
      <c r="C517" s="11" t="str">
        <f>+'124'!B6</f>
        <v>Pinus sp.</v>
      </c>
      <c r="D517" s="11">
        <f>+'124'!C6</f>
        <v>62</v>
      </c>
      <c r="E517" s="11">
        <f>+'124'!D6</f>
        <v>30.578084481999994</v>
      </c>
      <c r="F517" s="11">
        <f>+'124'!E6</f>
        <v>26.578084481999994</v>
      </c>
      <c r="G517" s="11" t="str">
        <f>+'124'!F6</f>
        <v>Sano</v>
      </c>
      <c r="H517" s="11">
        <f>+'124'!G6</f>
        <v>0</v>
      </c>
      <c r="I517" s="11" t="str">
        <f>+'124'!H6</f>
        <v>B</v>
      </c>
      <c r="J517" s="11" t="str">
        <f>+'124'!I6</f>
        <v>La laguna Bachacola, Chajul, Quiche</v>
      </c>
      <c r="K517" s="24">
        <f>+'124'!J6</f>
        <v>40717</v>
      </c>
      <c r="L517" s="11">
        <f>+'124'!K6</f>
        <v>0</v>
      </c>
      <c r="M517" s="11">
        <f>+'124'!L6</f>
        <v>124</v>
      </c>
      <c r="N517" s="11">
        <f>+'124'!M6</f>
        <v>435055</v>
      </c>
      <c r="O517" s="11">
        <f>+'124'!N6</f>
        <v>1723927</v>
      </c>
      <c r="P517" s="11">
        <f>+'124'!O6</f>
        <v>0</v>
      </c>
    </row>
    <row r="518" spans="1:16" x14ac:dyDescent="0.25">
      <c r="A518" s="19" t="str">
        <f t="shared" ca="1" si="8"/>
        <v>124</v>
      </c>
      <c r="B518" s="11">
        <f>+'124'!A7</f>
        <v>5</v>
      </c>
      <c r="C518" s="11" t="str">
        <f>+'124'!B7</f>
        <v>Pinus sp.</v>
      </c>
      <c r="D518" s="11">
        <f>+'124'!C7</f>
        <v>52</v>
      </c>
      <c r="E518" s="11">
        <f>+'124'!D7</f>
        <v>27.311101432000001</v>
      </c>
      <c r="F518" s="11">
        <f>+'124'!E7</f>
        <v>23.311101432000001</v>
      </c>
      <c r="G518" s="11" t="str">
        <f>+'124'!F7</f>
        <v>Sano</v>
      </c>
      <c r="H518" s="11">
        <f>+'124'!G7</f>
        <v>0</v>
      </c>
      <c r="I518" s="11" t="str">
        <f>+'124'!H7</f>
        <v>B</v>
      </c>
      <c r="J518" s="11" t="str">
        <f>+'124'!I7</f>
        <v>La laguna Bachacola, Chajul, Quiche</v>
      </c>
      <c r="K518" s="24">
        <f>+'124'!J7</f>
        <v>40717</v>
      </c>
      <c r="L518" s="11">
        <f>+'124'!K7</f>
        <v>0</v>
      </c>
      <c r="M518" s="11">
        <f>+'124'!L7</f>
        <v>124</v>
      </c>
      <c r="N518" s="11">
        <f>+'124'!M7</f>
        <v>435055</v>
      </c>
      <c r="O518" s="11">
        <f>+'124'!N7</f>
        <v>1723927</v>
      </c>
      <c r="P518" s="11">
        <f>+'124'!O7</f>
        <v>0</v>
      </c>
    </row>
    <row r="519" spans="1:16" x14ac:dyDescent="0.25">
      <c r="A519" s="19" t="str">
        <f t="shared" ca="1" si="8"/>
        <v>125</v>
      </c>
      <c r="B519" s="11">
        <f>+'125'!A3</f>
        <v>1</v>
      </c>
      <c r="C519" s="11" t="str">
        <f>+'125'!B3</f>
        <v>Capulin</v>
      </c>
      <c r="D519" s="11">
        <f>+'125'!C3</f>
        <v>26</v>
      </c>
      <c r="E519" s="11">
        <f>+'125'!D3</f>
        <v>17.244259582000002</v>
      </c>
      <c r="F519" s="11">
        <f>+'125'!E3</f>
        <v>13.244259582000002</v>
      </c>
      <c r="G519" s="11" t="str">
        <f>+'125'!F3</f>
        <v>Sano</v>
      </c>
      <c r="H519" s="11">
        <f>+'125'!G3</f>
        <v>0</v>
      </c>
      <c r="I519" s="11" t="str">
        <f>+'125'!H3</f>
        <v>B</v>
      </c>
      <c r="J519" s="11" t="str">
        <f>+'125'!I3</f>
        <v>La laguna Bachacola, Chajul, Quiche</v>
      </c>
      <c r="K519" s="24">
        <f>+'125'!J3</f>
        <v>40717</v>
      </c>
      <c r="L519" s="11">
        <f>+'125'!K3</f>
        <v>0</v>
      </c>
      <c r="M519" s="11">
        <f>+'125'!L3</f>
        <v>125</v>
      </c>
      <c r="N519" s="11">
        <f>+'125'!M3</f>
        <v>435054</v>
      </c>
      <c r="O519" s="11">
        <f>+'125'!N3</f>
        <v>1724059</v>
      </c>
      <c r="P519" s="11">
        <f>+'125'!O3</f>
        <v>0</v>
      </c>
    </row>
    <row r="520" spans="1:16" x14ac:dyDescent="0.25">
      <c r="A520" s="19" t="str">
        <f t="shared" ca="1" si="8"/>
        <v>125</v>
      </c>
      <c r="B520" s="11">
        <f>+'125'!A4</f>
        <v>2</v>
      </c>
      <c r="C520" s="11" t="str">
        <f>+'125'!B4</f>
        <v>Cuxin</v>
      </c>
      <c r="D520" s="11">
        <f>+'125'!C4</f>
        <v>18</v>
      </c>
      <c r="E520" s="11">
        <f>+'125'!D4</f>
        <v>13.689749942000001</v>
      </c>
      <c r="F520" s="11">
        <f>+'125'!E4</f>
        <v>9.6897499420000006</v>
      </c>
      <c r="G520" s="11" t="str">
        <f>+'125'!F4</f>
        <v>Sano</v>
      </c>
      <c r="H520" s="11">
        <f>+'125'!G4</f>
        <v>0</v>
      </c>
      <c r="I520" s="11" t="str">
        <f>+'125'!H4</f>
        <v>B</v>
      </c>
      <c r="J520" s="11" t="str">
        <f>+'125'!I4</f>
        <v>La laguna Bachacola, Chajul, Quiche</v>
      </c>
      <c r="K520" s="24">
        <f>+'125'!J4</f>
        <v>40717</v>
      </c>
      <c r="L520" s="11">
        <f>+'125'!K4</f>
        <v>0</v>
      </c>
      <c r="M520" s="11">
        <f>+'125'!L4</f>
        <v>125</v>
      </c>
      <c r="N520" s="11">
        <f>+'125'!M4</f>
        <v>435054</v>
      </c>
      <c r="O520" s="11">
        <f>+'125'!N4</f>
        <v>1724059</v>
      </c>
      <c r="P520" s="11">
        <f>+'125'!O4</f>
        <v>0</v>
      </c>
    </row>
    <row r="521" spans="1:16" x14ac:dyDescent="0.25">
      <c r="A521" s="19" t="str">
        <f t="shared" ca="1" si="8"/>
        <v>125</v>
      </c>
      <c r="B521" s="11">
        <f>+'125'!A5</f>
        <v>3</v>
      </c>
      <c r="C521" s="11" t="str">
        <f>+'125'!B5</f>
        <v>Cuxin</v>
      </c>
      <c r="D521" s="11">
        <f>+'125'!C5</f>
        <v>15</v>
      </c>
      <c r="E521" s="11">
        <f>+'125'!D5</f>
        <v>12.301361567000001</v>
      </c>
      <c r="F521" s="11">
        <f>+'125'!E5</f>
        <v>8.3013615670000007</v>
      </c>
      <c r="G521" s="11" t="str">
        <f>+'125'!F5</f>
        <v>Sano</v>
      </c>
      <c r="H521" s="11">
        <f>+'125'!G5</f>
        <v>0</v>
      </c>
      <c r="I521" s="11" t="str">
        <f>+'125'!H5</f>
        <v>B</v>
      </c>
      <c r="J521" s="11" t="str">
        <f>+'125'!I5</f>
        <v>La laguna Bachacola, Chajul, Quiche</v>
      </c>
      <c r="K521" s="24">
        <f>+'125'!J5</f>
        <v>40717</v>
      </c>
      <c r="L521" s="11">
        <f>+'125'!K5</f>
        <v>0</v>
      </c>
      <c r="M521" s="11">
        <f>+'125'!L5</f>
        <v>125</v>
      </c>
      <c r="N521" s="11">
        <f>+'125'!M5</f>
        <v>435054</v>
      </c>
      <c r="O521" s="11">
        <f>+'125'!N5</f>
        <v>1724059</v>
      </c>
      <c r="P521" s="11">
        <f>+'125'!O5</f>
        <v>0</v>
      </c>
    </row>
    <row r="522" spans="1:16" x14ac:dyDescent="0.25">
      <c r="A522" s="19" t="str">
        <f t="shared" ca="1" si="8"/>
        <v>125</v>
      </c>
      <c r="B522" s="11">
        <f>+'125'!A6</f>
        <v>4</v>
      </c>
      <c r="C522" s="11" t="str">
        <f>+'125'!B6</f>
        <v>Capulin</v>
      </c>
      <c r="D522" s="11">
        <f>+'125'!C6</f>
        <v>14</v>
      </c>
      <c r="E522" s="11">
        <f>+'125'!D6</f>
        <v>11.831844562000001</v>
      </c>
      <c r="F522" s="11">
        <f>+'125'!E6</f>
        <v>7.8318445620000006</v>
      </c>
      <c r="G522" s="11" t="str">
        <f>+'125'!F6</f>
        <v>Sano</v>
      </c>
      <c r="H522" s="11">
        <f>+'125'!G6</f>
        <v>0</v>
      </c>
      <c r="I522" s="11" t="str">
        <f>+'125'!H6</f>
        <v>B</v>
      </c>
      <c r="J522" s="11" t="str">
        <f>+'125'!I6</f>
        <v>La laguna Bachacola, Chajul, Quiche</v>
      </c>
      <c r="K522" s="24">
        <f>+'125'!J6</f>
        <v>40717</v>
      </c>
      <c r="L522" s="11">
        <f>+'125'!K6</f>
        <v>0</v>
      </c>
      <c r="M522" s="11">
        <f>+'125'!L6</f>
        <v>125</v>
      </c>
      <c r="N522" s="11">
        <f>+'125'!M6</f>
        <v>435054</v>
      </c>
      <c r="O522" s="11">
        <f>+'125'!N6</f>
        <v>1724059</v>
      </c>
      <c r="P522" s="11">
        <f>+'125'!O6</f>
        <v>0</v>
      </c>
    </row>
    <row r="523" spans="1:16" x14ac:dyDescent="0.25">
      <c r="A523" s="19" t="str">
        <f t="shared" ca="1" si="8"/>
        <v>125</v>
      </c>
      <c r="B523" s="11">
        <f>+'125'!A7</f>
        <v>5</v>
      </c>
      <c r="C523" s="11" t="str">
        <f>+'125'!B7</f>
        <v>Palo Moco</v>
      </c>
      <c r="D523" s="11">
        <f>+'125'!C7</f>
        <v>12</v>
      </c>
      <c r="E523" s="11">
        <f>+'125'!D7</f>
        <v>10.882729232000001</v>
      </c>
      <c r="F523" s="11">
        <f>+'125'!E7</f>
        <v>6.8827292320000009</v>
      </c>
      <c r="G523" s="11" t="str">
        <f>+'125'!F7</f>
        <v>Sano</v>
      </c>
      <c r="H523" s="11">
        <f>+'125'!G7</f>
        <v>0</v>
      </c>
      <c r="I523" s="11" t="str">
        <f>+'125'!H7</f>
        <v>B</v>
      </c>
      <c r="J523" s="11" t="str">
        <f>+'125'!I7</f>
        <v>La laguna Bachacola, Chajul, Quiche</v>
      </c>
      <c r="K523" s="24">
        <f>+'125'!J7</f>
        <v>40717</v>
      </c>
      <c r="L523" s="11">
        <f>+'125'!K7</f>
        <v>0</v>
      </c>
      <c r="M523" s="11">
        <f>+'125'!L7</f>
        <v>125</v>
      </c>
      <c r="N523" s="11">
        <f>+'125'!M7</f>
        <v>435054</v>
      </c>
      <c r="O523" s="11">
        <f>+'125'!N7</f>
        <v>1724059</v>
      </c>
      <c r="P523" s="11">
        <f>+'125'!O7</f>
        <v>0</v>
      </c>
    </row>
    <row r="524" spans="1:16" x14ac:dyDescent="0.25">
      <c r="A524" s="19" t="str">
        <f t="shared" ca="1" si="8"/>
        <v>125</v>
      </c>
      <c r="B524" s="11">
        <f>+'125'!A8</f>
        <v>6</v>
      </c>
      <c r="C524" s="11" t="str">
        <f>+'125'!B8</f>
        <v>Capulin</v>
      </c>
      <c r="D524" s="11">
        <f>+'125'!C8</f>
        <v>15</v>
      </c>
      <c r="E524" s="11">
        <f>+'125'!D8</f>
        <v>12.301361567000001</v>
      </c>
      <c r="F524" s="11">
        <f>+'125'!E8</f>
        <v>8.3013615670000007</v>
      </c>
      <c r="G524" s="11" t="str">
        <f>+'125'!F8</f>
        <v>Sano</v>
      </c>
      <c r="H524" s="11">
        <f>+'125'!G8</f>
        <v>0</v>
      </c>
      <c r="I524" s="11" t="str">
        <f>+'125'!H8</f>
        <v>B</v>
      </c>
      <c r="J524" s="11" t="str">
        <f>+'125'!I8</f>
        <v>La laguna Bachacola, Chajul, Quiche</v>
      </c>
      <c r="K524" s="24">
        <f>+'125'!J8</f>
        <v>40717</v>
      </c>
      <c r="L524" s="11">
        <f>+'125'!K8</f>
        <v>0</v>
      </c>
      <c r="M524" s="11">
        <f>+'125'!L8</f>
        <v>125</v>
      </c>
      <c r="N524" s="11">
        <f>+'125'!M8</f>
        <v>435054</v>
      </c>
      <c r="O524" s="11">
        <f>+'125'!N8</f>
        <v>1724059</v>
      </c>
      <c r="P524" s="11">
        <f>+'125'!O8</f>
        <v>0</v>
      </c>
    </row>
    <row r="525" spans="1:16" x14ac:dyDescent="0.25">
      <c r="A525" s="19" t="str">
        <f t="shared" ca="1" si="8"/>
        <v>125</v>
      </c>
      <c r="B525" s="11">
        <f>+'125'!A9</f>
        <v>7</v>
      </c>
      <c r="C525" s="11" t="str">
        <f>+'125'!B9</f>
        <v>Cuxin</v>
      </c>
      <c r="D525" s="11">
        <f>+'125'!C9</f>
        <v>14</v>
      </c>
      <c r="E525" s="11">
        <f>+'125'!D9</f>
        <v>11.831844562000001</v>
      </c>
      <c r="F525" s="11">
        <f>+'125'!E9</f>
        <v>7.8318445620000006</v>
      </c>
      <c r="G525" s="11" t="str">
        <f>+'125'!F9</f>
        <v>Sano</v>
      </c>
      <c r="H525" s="11">
        <f>+'125'!G9</f>
        <v>0</v>
      </c>
      <c r="I525" s="11" t="str">
        <f>+'125'!H9</f>
        <v>B</v>
      </c>
      <c r="J525" s="11" t="str">
        <f>+'125'!I9</f>
        <v>La laguna Bachacola, Chajul, Quiche</v>
      </c>
      <c r="K525" s="24">
        <f>+'125'!J9</f>
        <v>40717</v>
      </c>
      <c r="L525" s="11">
        <f>+'125'!K9</f>
        <v>0</v>
      </c>
      <c r="M525" s="11">
        <f>+'125'!L9</f>
        <v>125</v>
      </c>
      <c r="N525" s="11">
        <f>+'125'!M9</f>
        <v>435054</v>
      </c>
      <c r="O525" s="11">
        <f>+'125'!N9</f>
        <v>1724059</v>
      </c>
      <c r="P525" s="11">
        <f>+'125'!O9</f>
        <v>0</v>
      </c>
    </row>
    <row r="526" spans="1:16" x14ac:dyDescent="0.25">
      <c r="A526" s="19" t="str">
        <f t="shared" ca="1" si="8"/>
        <v>125</v>
      </c>
      <c r="B526" s="11">
        <f>+'125'!A10</f>
        <v>8</v>
      </c>
      <c r="C526" s="11" t="str">
        <f>+'125'!B10</f>
        <v>Capulin</v>
      </c>
      <c r="D526" s="11">
        <f>+'125'!C10</f>
        <v>12</v>
      </c>
      <c r="E526" s="11">
        <f>+'125'!D10</f>
        <v>10.882729232000001</v>
      </c>
      <c r="F526" s="11">
        <f>+'125'!E10</f>
        <v>6.8827292320000009</v>
      </c>
      <c r="G526" s="11" t="str">
        <f>+'125'!F10</f>
        <v>Sano</v>
      </c>
      <c r="H526" s="11">
        <f>+'125'!G10</f>
        <v>0</v>
      </c>
      <c r="I526" s="11" t="str">
        <f>+'125'!H10</f>
        <v>B</v>
      </c>
      <c r="J526" s="11" t="str">
        <f>+'125'!I10</f>
        <v>La laguna Bachacola, Chajul, Quiche</v>
      </c>
      <c r="K526" s="24">
        <f>+'125'!J10</f>
        <v>40717</v>
      </c>
      <c r="L526" s="11">
        <f>+'125'!K10</f>
        <v>0</v>
      </c>
      <c r="M526" s="11">
        <f>+'125'!L10</f>
        <v>125</v>
      </c>
      <c r="N526" s="11">
        <f>+'125'!M10</f>
        <v>435054</v>
      </c>
      <c r="O526" s="11">
        <f>+'125'!N10</f>
        <v>1724059</v>
      </c>
      <c r="P526" s="11">
        <f>+'125'!O10</f>
        <v>0</v>
      </c>
    </row>
    <row r="527" spans="1:16" x14ac:dyDescent="0.25">
      <c r="A527" s="19" t="str">
        <f t="shared" ca="1" si="8"/>
        <v>125</v>
      </c>
      <c r="B527" s="11">
        <f>+'125'!A11</f>
        <v>9</v>
      </c>
      <c r="C527" s="11" t="str">
        <f>+'125'!B11</f>
        <v>Cajete</v>
      </c>
      <c r="D527" s="11">
        <f>+'125'!C11</f>
        <v>19</v>
      </c>
      <c r="E527" s="11">
        <f>+'125'!D11</f>
        <v>14.145825187</v>
      </c>
      <c r="F527" s="11">
        <f>+'125'!E11</f>
        <v>10.145825187</v>
      </c>
      <c r="G527" s="11" t="str">
        <f>+'125'!F11</f>
        <v>Sano</v>
      </c>
      <c r="H527" s="11">
        <f>+'125'!G11</f>
        <v>0</v>
      </c>
      <c r="I527" s="11" t="str">
        <f>+'125'!H11</f>
        <v>B</v>
      </c>
      <c r="J527" s="11" t="str">
        <f>+'125'!I11</f>
        <v>La laguna Bachacola, Chajul, Quiche</v>
      </c>
      <c r="K527" s="24">
        <f>+'125'!J11</f>
        <v>40717</v>
      </c>
      <c r="L527" s="11">
        <f>+'125'!K11</f>
        <v>0</v>
      </c>
      <c r="M527" s="11">
        <f>+'125'!L11</f>
        <v>125</v>
      </c>
      <c r="N527" s="11">
        <f>+'125'!M11</f>
        <v>435054</v>
      </c>
      <c r="O527" s="11">
        <f>+'125'!N11</f>
        <v>1724059</v>
      </c>
      <c r="P527" s="11">
        <f>+'125'!O11</f>
        <v>0</v>
      </c>
    </row>
    <row r="528" spans="1:16" x14ac:dyDescent="0.25">
      <c r="A528" s="19" t="str">
        <f t="shared" ca="1" si="8"/>
        <v>125</v>
      </c>
      <c r="B528" s="11">
        <f>+'125'!A12</f>
        <v>10</v>
      </c>
      <c r="C528" s="11" t="str">
        <f>+'125'!B12</f>
        <v>Capulin</v>
      </c>
      <c r="D528" s="11">
        <f>+'125'!C12</f>
        <v>18</v>
      </c>
      <c r="E528" s="11">
        <f>+'125'!D12</f>
        <v>13.689749942000001</v>
      </c>
      <c r="F528" s="11">
        <f>+'125'!E12</f>
        <v>9.6897499420000006</v>
      </c>
      <c r="G528" s="11" t="str">
        <f>+'125'!F12</f>
        <v>Sano</v>
      </c>
      <c r="H528" s="11">
        <f>+'125'!G12</f>
        <v>0</v>
      </c>
      <c r="I528" s="11" t="str">
        <f>+'125'!H12</f>
        <v>B</v>
      </c>
      <c r="J528" s="11" t="str">
        <f>+'125'!I12</f>
        <v>La laguna Bachacola, Chajul, Quiche</v>
      </c>
      <c r="K528" s="24">
        <f>+'125'!J12</f>
        <v>40717</v>
      </c>
      <c r="L528" s="11">
        <f>+'125'!K12</f>
        <v>0</v>
      </c>
      <c r="M528" s="11">
        <f>+'125'!L12</f>
        <v>125</v>
      </c>
      <c r="N528" s="11">
        <f>+'125'!M12</f>
        <v>435054</v>
      </c>
      <c r="O528" s="11">
        <f>+'125'!N12</f>
        <v>1724059</v>
      </c>
      <c r="P528" s="11">
        <f>+'125'!O12</f>
        <v>0</v>
      </c>
    </row>
    <row r="529" spans="1:16" x14ac:dyDescent="0.25">
      <c r="A529" s="19" t="str">
        <f t="shared" ca="1" si="8"/>
        <v>125</v>
      </c>
      <c r="B529" s="11">
        <f>+'125'!A13</f>
        <v>11</v>
      </c>
      <c r="C529" s="11" t="str">
        <f>+'125'!B13</f>
        <v>Cuxin</v>
      </c>
      <c r="D529" s="11">
        <f>+'125'!C13</f>
        <v>13</v>
      </c>
      <c r="E529" s="11">
        <f>+'125'!D13</f>
        <v>11.358967117000001</v>
      </c>
      <c r="F529" s="11">
        <f>+'125'!E13</f>
        <v>7.3589671170000006</v>
      </c>
      <c r="G529" s="11" t="str">
        <f>+'125'!F13</f>
        <v>Sano</v>
      </c>
      <c r="H529" s="11">
        <f>+'125'!G13</f>
        <v>0</v>
      </c>
      <c r="I529" s="11" t="str">
        <f>+'125'!H13</f>
        <v>B</v>
      </c>
      <c r="J529" s="11" t="str">
        <f>+'125'!I13</f>
        <v>La laguna Bachacola, Chajul, Quiche</v>
      </c>
      <c r="K529" s="24">
        <f>+'125'!J13</f>
        <v>40717</v>
      </c>
      <c r="L529" s="11">
        <f>+'125'!K13</f>
        <v>0</v>
      </c>
      <c r="M529" s="11">
        <f>+'125'!L13</f>
        <v>125</v>
      </c>
      <c r="N529" s="11">
        <f>+'125'!M13</f>
        <v>435054</v>
      </c>
      <c r="O529" s="11">
        <f>+'125'!N13</f>
        <v>1724059</v>
      </c>
      <c r="P529" s="11">
        <f>+'125'!O13</f>
        <v>0</v>
      </c>
    </row>
    <row r="530" spans="1:16" x14ac:dyDescent="0.25">
      <c r="A530" s="19" t="str">
        <f t="shared" ca="1" si="8"/>
        <v>128</v>
      </c>
      <c r="B530" s="11">
        <f>+'128'!A3</f>
        <v>1</v>
      </c>
      <c r="C530" s="11" t="str">
        <f>+'128'!B3</f>
        <v>Otras sp.</v>
      </c>
      <c r="D530" s="11">
        <f>+'128'!C3</f>
        <v>19</v>
      </c>
      <c r="E530" s="11">
        <f>+'128'!D3</f>
        <v>14.145825187</v>
      </c>
      <c r="F530" s="11">
        <f>+'128'!E3</f>
        <v>10.145825187</v>
      </c>
      <c r="G530" s="11" t="str">
        <f>+'128'!F3</f>
        <v>Sano</v>
      </c>
      <c r="H530" s="11">
        <f>+'128'!G3</f>
        <v>0</v>
      </c>
      <c r="I530" s="11" t="str">
        <f>+'128'!H3</f>
        <v>B</v>
      </c>
      <c r="J530" s="11" t="str">
        <f>+'128'!I3</f>
        <v>La laguna Bachacola, Chajul, Quiche</v>
      </c>
      <c r="K530" s="24">
        <f>+'128'!J3</f>
        <v>40717</v>
      </c>
      <c r="L530" s="11">
        <f>+'128'!K3</f>
        <v>0</v>
      </c>
      <c r="M530" s="11">
        <f>+'128'!L3</f>
        <v>128</v>
      </c>
      <c r="N530" s="11">
        <f>+'128'!M3</f>
        <v>435149</v>
      </c>
      <c r="O530" s="11">
        <f>+'128'!N3</f>
        <v>1724763</v>
      </c>
      <c r="P530" s="11">
        <f>+'128'!O3</f>
        <v>0</v>
      </c>
    </row>
    <row r="531" spans="1:16" x14ac:dyDescent="0.25">
      <c r="A531" s="19" t="str">
        <f t="shared" ca="1" si="8"/>
        <v>128</v>
      </c>
      <c r="B531" s="11">
        <f>+'128'!A4</f>
        <v>2</v>
      </c>
      <c r="C531" s="11" t="str">
        <f>+'128'!B4</f>
        <v>Otras sp.</v>
      </c>
      <c r="D531" s="11">
        <f>+'128'!C4</f>
        <v>15</v>
      </c>
      <c r="E531" s="11">
        <f>+'128'!D4</f>
        <v>12.301361567000001</v>
      </c>
      <c r="F531" s="11">
        <f>+'128'!E4</f>
        <v>8.3013615670000007</v>
      </c>
      <c r="G531" s="11" t="str">
        <f>+'128'!F4</f>
        <v>Sano</v>
      </c>
      <c r="H531" s="11">
        <f>+'128'!G4</f>
        <v>0</v>
      </c>
      <c r="I531" s="11" t="str">
        <f>+'128'!H4</f>
        <v>B</v>
      </c>
      <c r="J531" s="11" t="str">
        <f>+'128'!I4</f>
        <v>La laguna Bachacola, Chajul, Quiche</v>
      </c>
      <c r="K531" s="24">
        <f>+'128'!J4</f>
        <v>40717</v>
      </c>
      <c r="L531" s="11">
        <f>+'128'!K4</f>
        <v>0</v>
      </c>
      <c r="M531" s="11">
        <f>+'128'!L4</f>
        <v>128</v>
      </c>
      <c r="N531" s="11">
        <f>+'128'!M4</f>
        <v>435149</v>
      </c>
      <c r="O531" s="11">
        <f>+'128'!N4</f>
        <v>1724763</v>
      </c>
      <c r="P531" s="11">
        <f>+'128'!O4</f>
        <v>0</v>
      </c>
    </row>
    <row r="532" spans="1:16" x14ac:dyDescent="0.25">
      <c r="A532" s="19" t="str">
        <f t="shared" ca="1" si="8"/>
        <v>128</v>
      </c>
      <c r="B532" s="11">
        <f>+'128'!A5</f>
        <v>3</v>
      </c>
      <c r="C532" s="11" t="str">
        <f>+'128'!B5</f>
        <v>Otras sp.</v>
      </c>
      <c r="D532" s="11">
        <f>+'128'!C5</f>
        <v>15</v>
      </c>
      <c r="E532" s="11">
        <f>+'128'!D5</f>
        <v>12.301361567000001</v>
      </c>
      <c r="F532" s="11">
        <f>+'128'!E5</f>
        <v>8.3013615670000007</v>
      </c>
      <c r="G532" s="11" t="str">
        <f>+'128'!F5</f>
        <v>Sano</v>
      </c>
      <c r="H532" s="11">
        <f>+'128'!G5</f>
        <v>0</v>
      </c>
      <c r="I532" s="11" t="str">
        <f>+'128'!H5</f>
        <v>B</v>
      </c>
      <c r="J532" s="11" t="str">
        <f>+'128'!I5</f>
        <v>La laguna Bachacola, Chajul, Quiche</v>
      </c>
      <c r="K532" s="24">
        <f>+'128'!J5</f>
        <v>40717</v>
      </c>
      <c r="L532" s="11">
        <f>+'128'!K5</f>
        <v>0</v>
      </c>
      <c r="M532" s="11">
        <f>+'128'!L5</f>
        <v>128</v>
      </c>
      <c r="N532" s="11">
        <f>+'128'!M5</f>
        <v>435149</v>
      </c>
      <c r="O532" s="11">
        <f>+'128'!N5</f>
        <v>1724763</v>
      </c>
      <c r="P532" s="11">
        <f>+'128'!O5</f>
        <v>0</v>
      </c>
    </row>
    <row r="533" spans="1:16" x14ac:dyDescent="0.25">
      <c r="A533" s="19" t="str">
        <f t="shared" ca="1" si="8"/>
        <v>128</v>
      </c>
      <c r="B533" s="11">
        <f>+'128'!A6</f>
        <v>4</v>
      </c>
      <c r="C533" s="11" t="str">
        <f>+'128'!B6</f>
        <v>Otras sp.</v>
      </c>
      <c r="D533" s="11">
        <f>+'128'!C6</f>
        <v>19</v>
      </c>
      <c r="E533" s="11">
        <f>+'128'!D6</f>
        <v>14.145825187</v>
      </c>
      <c r="F533" s="11">
        <f>+'128'!E6</f>
        <v>10.145825187</v>
      </c>
      <c r="G533" s="11" t="str">
        <f>+'128'!F6</f>
        <v>Sano</v>
      </c>
      <c r="H533" s="11">
        <f>+'128'!G6</f>
        <v>0</v>
      </c>
      <c r="I533" s="11" t="str">
        <f>+'128'!H6</f>
        <v>B</v>
      </c>
      <c r="J533" s="11" t="str">
        <f>+'128'!I6</f>
        <v>La laguna Bachacola, Chajul, Quiche</v>
      </c>
      <c r="K533" s="24">
        <f>+'128'!J6</f>
        <v>40717</v>
      </c>
      <c r="L533" s="11">
        <f>+'128'!K6</f>
        <v>0</v>
      </c>
      <c r="M533" s="11">
        <f>+'128'!L6</f>
        <v>128</v>
      </c>
      <c r="N533" s="11">
        <f>+'128'!M6</f>
        <v>435149</v>
      </c>
      <c r="O533" s="11">
        <f>+'128'!N6</f>
        <v>1724763</v>
      </c>
      <c r="P533" s="11">
        <f>+'128'!O6</f>
        <v>0</v>
      </c>
    </row>
    <row r="534" spans="1:16" x14ac:dyDescent="0.25">
      <c r="A534" s="19" t="str">
        <f t="shared" ca="1" si="8"/>
        <v>128</v>
      </c>
      <c r="B534" s="11">
        <f>+'128'!A7</f>
        <v>5</v>
      </c>
      <c r="C534" s="11" t="str">
        <f>+'128'!B7</f>
        <v>Otras sp.</v>
      </c>
      <c r="D534" s="11">
        <f>+'128'!C7</f>
        <v>15</v>
      </c>
      <c r="E534" s="11">
        <f>+'128'!D7</f>
        <v>12.301361567000001</v>
      </c>
      <c r="F534" s="11">
        <f>+'128'!E7</f>
        <v>8.3013615670000007</v>
      </c>
      <c r="G534" s="11" t="str">
        <f>+'128'!F7</f>
        <v>Sano</v>
      </c>
      <c r="H534" s="11">
        <f>+'128'!G7</f>
        <v>0</v>
      </c>
      <c r="I534" s="11" t="str">
        <f>+'128'!H7</f>
        <v>B</v>
      </c>
      <c r="J534" s="11" t="str">
        <f>+'128'!I7</f>
        <v>La laguna Bachacola, Chajul, Quiche</v>
      </c>
      <c r="K534" s="24">
        <f>+'128'!J7</f>
        <v>40717</v>
      </c>
      <c r="L534" s="11">
        <f>+'128'!K7</f>
        <v>0</v>
      </c>
      <c r="M534" s="11">
        <f>+'128'!L7</f>
        <v>128</v>
      </c>
      <c r="N534" s="11">
        <f>+'128'!M7</f>
        <v>435149</v>
      </c>
      <c r="O534" s="11">
        <f>+'128'!N7</f>
        <v>1724763</v>
      </c>
      <c r="P534" s="11">
        <f>+'128'!O7</f>
        <v>0</v>
      </c>
    </row>
    <row r="535" spans="1:16" x14ac:dyDescent="0.25">
      <c r="A535" s="19" t="str">
        <f t="shared" ca="1" si="8"/>
        <v>128</v>
      </c>
      <c r="B535" s="11">
        <f>+'128'!A8</f>
        <v>6</v>
      </c>
      <c r="C535" s="11" t="str">
        <f>+'128'!B8</f>
        <v>Otras sp.</v>
      </c>
      <c r="D535" s="11">
        <f>+'128'!C8</f>
        <v>15</v>
      </c>
      <c r="E535" s="11">
        <f>+'128'!D8</f>
        <v>12.301361567000001</v>
      </c>
      <c r="F535" s="11">
        <f>+'128'!E8</f>
        <v>8.3013615670000007</v>
      </c>
      <c r="G535" s="11" t="str">
        <f>+'128'!F8</f>
        <v>Sano</v>
      </c>
      <c r="H535" s="11">
        <f>+'128'!G8</f>
        <v>0</v>
      </c>
      <c r="I535" s="11" t="str">
        <f>+'128'!H8</f>
        <v>B</v>
      </c>
      <c r="J535" s="11" t="str">
        <f>+'128'!I8</f>
        <v>La laguna Bachacola, Chajul, Quiche</v>
      </c>
      <c r="K535" s="24">
        <f>+'128'!J8</f>
        <v>40717</v>
      </c>
      <c r="L535" s="11">
        <f>+'128'!K8</f>
        <v>0</v>
      </c>
      <c r="M535" s="11">
        <f>+'128'!L8</f>
        <v>128</v>
      </c>
      <c r="N535" s="11">
        <f>+'128'!M8</f>
        <v>435149</v>
      </c>
      <c r="O535" s="11">
        <f>+'128'!N8</f>
        <v>1724763</v>
      </c>
      <c r="P535" s="11">
        <f>+'128'!O8</f>
        <v>0</v>
      </c>
    </row>
    <row r="536" spans="1:16" x14ac:dyDescent="0.25">
      <c r="A536" s="19" t="str">
        <f t="shared" ca="1" si="8"/>
        <v>128</v>
      </c>
      <c r="B536" s="11">
        <f>+'128'!A9</f>
        <v>7</v>
      </c>
      <c r="C536" s="11" t="str">
        <f>+'128'!B9</f>
        <v>Otras sp.</v>
      </c>
      <c r="D536" s="11">
        <f>+'128'!C9</f>
        <v>15</v>
      </c>
      <c r="E536" s="11">
        <f>+'128'!D9</f>
        <v>12.301361567000001</v>
      </c>
      <c r="F536" s="11">
        <f>+'128'!E9</f>
        <v>8.3013615670000007</v>
      </c>
      <c r="G536" s="11" t="str">
        <f>+'128'!F9</f>
        <v>Sano</v>
      </c>
      <c r="H536" s="11">
        <f>+'128'!G9</f>
        <v>0</v>
      </c>
      <c r="I536" s="11" t="str">
        <f>+'128'!H9</f>
        <v>B</v>
      </c>
      <c r="J536" s="11" t="str">
        <f>+'128'!I9</f>
        <v>La laguna Bachacola, Chajul, Quiche</v>
      </c>
      <c r="K536" s="24">
        <f>+'128'!J9</f>
        <v>40717</v>
      </c>
      <c r="L536" s="11">
        <f>+'128'!K9</f>
        <v>0</v>
      </c>
      <c r="M536" s="11">
        <f>+'128'!L9</f>
        <v>128</v>
      </c>
      <c r="N536" s="11">
        <f>+'128'!M9</f>
        <v>435149</v>
      </c>
      <c r="O536" s="11">
        <f>+'128'!N9</f>
        <v>1724763</v>
      </c>
      <c r="P536" s="11">
        <f>+'128'!O9</f>
        <v>0</v>
      </c>
    </row>
    <row r="537" spans="1:16" x14ac:dyDescent="0.25">
      <c r="A537" s="19" t="str">
        <f t="shared" ca="1" si="8"/>
        <v>128</v>
      </c>
      <c r="B537" s="11">
        <f>+'128'!A10</f>
        <v>8</v>
      </c>
      <c r="C537" s="11" t="str">
        <f>+'128'!B10</f>
        <v>Otras sp.</v>
      </c>
      <c r="D537" s="11">
        <f>+'128'!C10</f>
        <v>13</v>
      </c>
      <c r="E537" s="11">
        <f>+'128'!D10</f>
        <v>11.358967117000001</v>
      </c>
      <c r="F537" s="11">
        <f>+'128'!E10</f>
        <v>7.3589671170000006</v>
      </c>
      <c r="G537" s="11" t="str">
        <f>+'128'!F10</f>
        <v>Sano</v>
      </c>
      <c r="H537" s="11">
        <f>+'128'!G10</f>
        <v>0</v>
      </c>
      <c r="I537" s="11" t="str">
        <f>+'128'!H10</f>
        <v>B</v>
      </c>
      <c r="J537" s="11" t="str">
        <f>+'128'!I10</f>
        <v>La laguna Bachacola, Chajul, Quiche</v>
      </c>
      <c r="K537" s="24">
        <f>+'128'!J10</f>
        <v>40717</v>
      </c>
      <c r="L537" s="11">
        <f>+'128'!K10</f>
        <v>0</v>
      </c>
      <c r="M537" s="11">
        <f>+'128'!L10</f>
        <v>128</v>
      </c>
      <c r="N537" s="11">
        <f>+'128'!M10</f>
        <v>435149</v>
      </c>
      <c r="O537" s="11">
        <f>+'128'!N10</f>
        <v>1724763</v>
      </c>
      <c r="P537" s="11">
        <f>+'128'!O10</f>
        <v>0</v>
      </c>
    </row>
    <row r="538" spans="1:16" x14ac:dyDescent="0.25">
      <c r="A538" s="19" t="str">
        <f t="shared" ca="1" si="8"/>
        <v>128</v>
      </c>
      <c r="B538" s="11">
        <f>+'128'!A11</f>
        <v>9</v>
      </c>
      <c r="C538" s="11" t="str">
        <f>+'128'!B11</f>
        <v>Otras sp.</v>
      </c>
      <c r="D538" s="11">
        <f>+'128'!C11</f>
        <v>19</v>
      </c>
      <c r="E538" s="11">
        <f>+'128'!D11</f>
        <v>14.145825187</v>
      </c>
      <c r="F538" s="11">
        <f>+'128'!E11</f>
        <v>10.145825187</v>
      </c>
      <c r="G538" s="11" t="str">
        <f>+'128'!F11</f>
        <v>Sano</v>
      </c>
      <c r="H538" s="11">
        <f>+'128'!G11</f>
        <v>0</v>
      </c>
      <c r="I538" s="11" t="str">
        <f>+'128'!H11</f>
        <v>B</v>
      </c>
      <c r="J538" s="11" t="str">
        <f>+'128'!I11</f>
        <v>La laguna Bachacola, Chajul, Quiche</v>
      </c>
      <c r="K538" s="24">
        <f>+'128'!J11</f>
        <v>40717</v>
      </c>
      <c r="L538" s="11">
        <f>+'128'!K11</f>
        <v>0</v>
      </c>
      <c r="M538" s="11">
        <f>+'128'!L11</f>
        <v>128</v>
      </c>
      <c r="N538" s="11">
        <f>+'128'!M11</f>
        <v>435149</v>
      </c>
      <c r="O538" s="11">
        <f>+'128'!N11</f>
        <v>1724763</v>
      </c>
      <c r="P538" s="11">
        <f>+'128'!O11</f>
        <v>0</v>
      </c>
    </row>
    <row r="539" spans="1:16" x14ac:dyDescent="0.25">
      <c r="A539" s="19" t="str">
        <f t="shared" ca="1" si="8"/>
        <v>128</v>
      </c>
      <c r="B539" s="11">
        <f>+'128'!A12</f>
        <v>10</v>
      </c>
      <c r="C539" s="11" t="str">
        <f>+'128'!B12</f>
        <v>Otras sp.</v>
      </c>
      <c r="D539" s="11">
        <f>+'128'!C12</f>
        <v>15</v>
      </c>
      <c r="E539" s="11">
        <f>+'128'!D12</f>
        <v>12.301361567000001</v>
      </c>
      <c r="F539" s="11">
        <f>+'128'!E12</f>
        <v>8.3013615670000007</v>
      </c>
      <c r="G539" s="11" t="str">
        <f>+'128'!F12</f>
        <v>Sano</v>
      </c>
      <c r="H539" s="11">
        <f>+'128'!G12</f>
        <v>0</v>
      </c>
      <c r="I539" s="11" t="str">
        <f>+'128'!H12</f>
        <v>B</v>
      </c>
      <c r="J539" s="11" t="str">
        <f>+'128'!I12</f>
        <v>La laguna Bachacola, Chajul, Quiche</v>
      </c>
      <c r="K539" s="24">
        <f>+'128'!J12</f>
        <v>40717</v>
      </c>
      <c r="L539" s="11">
        <f>+'128'!K12</f>
        <v>0</v>
      </c>
      <c r="M539" s="11">
        <f>+'128'!L12</f>
        <v>128</v>
      </c>
      <c r="N539" s="11">
        <f>+'128'!M12</f>
        <v>435149</v>
      </c>
      <c r="O539" s="11">
        <f>+'128'!N12</f>
        <v>1724763</v>
      </c>
      <c r="P539" s="11">
        <f>+'128'!O12</f>
        <v>0</v>
      </c>
    </row>
    <row r="540" spans="1:16" x14ac:dyDescent="0.25">
      <c r="A540" s="19" t="str">
        <f t="shared" ca="1" si="8"/>
        <v>128</v>
      </c>
      <c r="B540" s="11">
        <f>+'128'!A13</f>
        <v>11</v>
      </c>
      <c r="C540" s="11" t="str">
        <f>+'128'!B13</f>
        <v>Alnus sp.</v>
      </c>
      <c r="D540" s="11">
        <f>+'128'!C13</f>
        <v>31</v>
      </c>
      <c r="E540" s="11">
        <f>+'128'!D13</f>
        <v>19.356613806999999</v>
      </c>
      <c r="F540" s="11">
        <f>+'128'!E13</f>
        <v>15.356613806999999</v>
      </c>
      <c r="G540" s="11" t="str">
        <f>+'128'!F13</f>
        <v>Sano</v>
      </c>
      <c r="H540" s="11">
        <f>+'128'!G13</f>
        <v>0</v>
      </c>
      <c r="I540" s="11" t="str">
        <f>+'128'!H13</f>
        <v>B</v>
      </c>
      <c r="J540" s="11" t="str">
        <f>+'128'!I13</f>
        <v>La laguna Bachacola, Chajul, Quiche</v>
      </c>
      <c r="K540" s="24">
        <f>+'128'!J13</f>
        <v>40717</v>
      </c>
      <c r="L540" s="11">
        <f>+'128'!K13</f>
        <v>0</v>
      </c>
      <c r="M540" s="11">
        <f>+'128'!L13</f>
        <v>128</v>
      </c>
      <c r="N540" s="11">
        <f>+'128'!M13</f>
        <v>435149</v>
      </c>
      <c r="O540" s="11">
        <f>+'128'!N13</f>
        <v>1724763</v>
      </c>
      <c r="P540" s="11">
        <f>+'128'!O13</f>
        <v>0</v>
      </c>
    </row>
    <row r="541" spans="1:16" x14ac:dyDescent="0.25">
      <c r="A541" s="19" t="str">
        <f t="shared" ca="1" si="8"/>
        <v>128</v>
      </c>
      <c r="B541" s="11">
        <f>+'128'!A14</f>
        <v>12</v>
      </c>
      <c r="C541" s="11" t="str">
        <f>+'128'!B14</f>
        <v>Alnus sp.</v>
      </c>
      <c r="D541" s="11">
        <f>+'128'!C14</f>
        <v>25</v>
      </c>
      <c r="E541" s="11">
        <f>+'128'!D14</f>
        <v>16.811707417000001</v>
      </c>
      <c r="F541" s="11">
        <f>+'128'!E14</f>
        <v>12.811707417000001</v>
      </c>
      <c r="G541" s="11" t="str">
        <f>+'128'!F14</f>
        <v>Sano</v>
      </c>
      <c r="H541" s="11">
        <f>+'128'!G14</f>
        <v>0</v>
      </c>
      <c r="I541" s="11" t="str">
        <f>+'128'!H14</f>
        <v>B</v>
      </c>
      <c r="J541" s="11" t="str">
        <f>+'128'!I14</f>
        <v>La laguna Bachacola, Chajul, Quiche</v>
      </c>
      <c r="K541" s="24">
        <f>+'128'!J14</f>
        <v>40717</v>
      </c>
      <c r="L541" s="11">
        <f>+'128'!K14</f>
        <v>0</v>
      </c>
      <c r="M541" s="11">
        <f>+'128'!L14</f>
        <v>128</v>
      </c>
      <c r="N541" s="11">
        <f>+'128'!M14</f>
        <v>435149</v>
      </c>
      <c r="O541" s="11">
        <f>+'128'!N14</f>
        <v>1724763</v>
      </c>
      <c r="P541" s="11">
        <f>+'128'!O14</f>
        <v>0</v>
      </c>
    </row>
    <row r="542" spans="1:16" x14ac:dyDescent="0.25">
      <c r="A542" s="19" t="str">
        <f t="shared" ca="1" si="8"/>
        <v>128</v>
      </c>
      <c r="B542" s="11">
        <f>+'128'!A15</f>
        <v>13</v>
      </c>
      <c r="C542" s="11" t="str">
        <f>+'128'!B15</f>
        <v>Otras sp.</v>
      </c>
      <c r="D542" s="11">
        <f>+'128'!C15</f>
        <v>13</v>
      </c>
      <c r="E542" s="11">
        <f>+'128'!D15</f>
        <v>11.358967117000001</v>
      </c>
      <c r="F542" s="11">
        <f>+'128'!E15</f>
        <v>7.3589671170000006</v>
      </c>
      <c r="G542" s="11" t="str">
        <f>+'128'!F15</f>
        <v>Sano</v>
      </c>
      <c r="H542" s="11">
        <f>+'128'!G15</f>
        <v>0</v>
      </c>
      <c r="I542" s="11" t="str">
        <f>+'128'!H15</f>
        <v>B</v>
      </c>
      <c r="J542" s="11" t="str">
        <f>+'128'!I15</f>
        <v>La laguna Bachacola, Chajul, Quiche</v>
      </c>
      <c r="K542" s="24">
        <f>+'128'!J15</f>
        <v>40717</v>
      </c>
      <c r="L542" s="11">
        <f>+'128'!K15</f>
        <v>0</v>
      </c>
      <c r="M542" s="11">
        <f>+'128'!L15</f>
        <v>128</v>
      </c>
      <c r="N542" s="11">
        <f>+'128'!M15</f>
        <v>435149</v>
      </c>
      <c r="O542" s="11">
        <f>+'128'!N15</f>
        <v>1724763</v>
      </c>
      <c r="P542" s="11">
        <f>+'128'!O15</f>
        <v>0</v>
      </c>
    </row>
    <row r="543" spans="1:16" x14ac:dyDescent="0.25">
      <c r="A543" s="19" t="str">
        <f t="shared" ca="1" si="8"/>
        <v>128</v>
      </c>
      <c r="B543" s="11">
        <f>+'128'!A16</f>
        <v>14</v>
      </c>
      <c r="C543" s="11" t="str">
        <f>+'128'!B16</f>
        <v>Otras sp.</v>
      </c>
      <c r="D543" s="11">
        <f>+'128'!C16</f>
        <v>12</v>
      </c>
      <c r="E543" s="11">
        <f>+'128'!D16</f>
        <v>10.882729232000001</v>
      </c>
      <c r="F543" s="11">
        <f>+'128'!E16</f>
        <v>6.8827292320000009</v>
      </c>
      <c r="G543" s="11" t="str">
        <f>+'128'!F16</f>
        <v>Sano</v>
      </c>
      <c r="H543" s="11">
        <f>+'128'!G16</f>
        <v>0</v>
      </c>
      <c r="I543" s="11" t="str">
        <f>+'128'!H16</f>
        <v>B</v>
      </c>
      <c r="J543" s="11" t="str">
        <f>+'128'!I16</f>
        <v>La laguna Bachacola, Chajul, Quiche</v>
      </c>
      <c r="K543" s="24">
        <f>+'128'!J16</f>
        <v>40717</v>
      </c>
      <c r="L543" s="11">
        <f>+'128'!K16</f>
        <v>0</v>
      </c>
      <c r="M543" s="11">
        <f>+'128'!L16</f>
        <v>128</v>
      </c>
      <c r="N543" s="11">
        <f>+'128'!M16</f>
        <v>435149</v>
      </c>
      <c r="O543" s="11">
        <f>+'128'!N16</f>
        <v>1724763</v>
      </c>
      <c r="P543" s="11">
        <f>+'128'!O16</f>
        <v>0</v>
      </c>
    </row>
    <row r="544" spans="1:16" x14ac:dyDescent="0.25">
      <c r="A544" s="19" t="str">
        <f t="shared" ca="1" si="8"/>
        <v>128</v>
      </c>
      <c r="B544" s="11">
        <f>+'128'!A17</f>
        <v>15</v>
      </c>
      <c r="C544" s="11" t="str">
        <f>+'128'!B17</f>
        <v>Otras sp.</v>
      </c>
      <c r="D544" s="11">
        <f>+'128'!C17</f>
        <v>12</v>
      </c>
      <c r="E544" s="11">
        <f>+'128'!D17</f>
        <v>10.882729232000001</v>
      </c>
      <c r="F544" s="11">
        <f>+'128'!E17</f>
        <v>6.8827292320000009</v>
      </c>
      <c r="G544" s="11" t="str">
        <f>+'128'!F17</f>
        <v>Sano</v>
      </c>
      <c r="H544" s="11">
        <f>+'128'!G17</f>
        <v>0</v>
      </c>
      <c r="I544" s="11" t="str">
        <f>+'128'!H17</f>
        <v>B</v>
      </c>
      <c r="J544" s="11" t="str">
        <f>+'128'!I17</f>
        <v>La laguna Bachacola, Chajul, Quiche</v>
      </c>
      <c r="K544" s="24">
        <f>+'128'!J17</f>
        <v>40717</v>
      </c>
      <c r="L544" s="11">
        <f>+'128'!K17</f>
        <v>0</v>
      </c>
      <c r="M544" s="11">
        <f>+'128'!L17</f>
        <v>128</v>
      </c>
      <c r="N544" s="11">
        <f>+'128'!M17</f>
        <v>435149</v>
      </c>
      <c r="O544" s="11">
        <f>+'128'!N17</f>
        <v>1724763</v>
      </c>
      <c r="P544" s="11">
        <f>+'128'!O17</f>
        <v>0</v>
      </c>
    </row>
    <row r="545" spans="1:16" x14ac:dyDescent="0.25">
      <c r="A545" s="19" t="str">
        <f t="shared" ca="1" si="8"/>
        <v>129</v>
      </c>
      <c r="B545" s="11">
        <f>+'129'!A3</f>
        <v>1</v>
      </c>
      <c r="C545" s="11" t="str">
        <f>+'129'!B3</f>
        <v>Otras sp.</v>
      </c>
      <c r="D545" s="11">
        <f>+'129'!C3</f>
        <v>19</v>
      </c>
      <c r="E545" s="11">
        <f>+'129'!D3</f>
        <v>14.145825187</v>
      </c>
      <c r="F545" s="11">
        <f>+'129'!E3</f>
        <v>10.145825187</v>
      </c>
      <c r="G545" s="11" t="str">
        <f>+'129'!F3</f>
        <v>Sano</v>
      </c>
      <c r="H545" s="11">
        <f>+'129'!G3</f>
        <v>0</v>
      </c>
      <c r="I545" s="11" t="str">
        <f>+'129'!H3</f>
        <v>B</v>
      </c>
      <c r="J545" s="11" t="str">
        <f>+'129'!I3</f>
        <v>T'zotzil, Chajul, Quiche</v>
      </c>
      <c r="K545" s="24">
        <f>+'129'!J3</f>
        <v>40717</v>
      </c>
      <c r="L545" s="11">
        <f>+'129'!K3</f>
        <v>0</v>
      </c>
      <c r="M545" s="11">
        <f>+'129'!L3</f>
        <v>129</v>
      </c>
      <c r="N545" s="11">
        <f>+'129'!M3</f>
        <v>435232</v>
      </c>
      <c r="O545" s="11">
        <f>+'129'!N3</f>
        <v>1724914</v>
      </c>
      <c r="P545" s="11">
        <f>+'129'!O3</f>
        <v>0</v>
      </c>
    </row>
    <row r="546" spans="1:16" x14ac:dyDescent="0.25">
      <c r="A546" s="19" t="str">
        <f t="shared" ca="1" si="8"/>
        <v>129</v>
      </c>
      <c r="B546" s="11">
        <f>+'129'!A4</f>
        <v>2</v>
      </c>
      <c r="C546" s="11" t="str">
        <f>+'129'!B4</f>
        <v>Otras sp.</v>
      </c>
      <c r="D546" s="11">
        <f>+'129'!C4</f>
        <v>16</v>
      </c>
      <c r="E546" s="11">
        <f>+'129'!D4</f>
        <v>12.767518131999999</v>
      </c>
      <c r="F546" s="11">
        <f>+'129'!E4</f>
        <v>8.7675181319999993</v>
      </c>
      <c r="G546" s="11" t="str">
        <f>+'129'!F4</f>
        <v>Sano</v>
      </c>
      <c r="H546" s="11">
        <f>+'129'!G4</f>
        <v>0</v>
      </c>
      <c r="I546" s="11" t="str">
        <f>+'129'!H4</f>
        <v>B</v>
      </c>
      <c r="J546" s="11" t="str">
        <f>+'129'!I4</f>
        <v>T'zotzil, Chajul, Quiche</v>
      </c>
      <c r="K546" s="24">
        <f>+'129'!J4</f>
        <v>40717</v>
      </c>
      <c r="L546" s="11">
        <f>+'129'!K4</f>
        <v>0</v>
      </c>
      <c r="M546" s="11">
        <f>+'129'!L4</f>
        <v>129</v>
      </c>
      <c r="N546" s="11">
        <f>+'129'!M4</f>
        <v>435232</v>
      </c>
      <c r="O546" s="11">
        <f>+'129'!N4</f>
        <v>1724914</v>
      </c>
      <c r="P546" s="11">
        <f>+'129'!O4</f>
        <v>0</v>
      </c>
    </row>
    <row r="547" spans="1:16" x14ac:dyDescent="0.25">
      <c r="A547" s="19" t="str">
        <f t="shared" ca="1" si="8"/>
        <v>129</v>
      </c>
      <c r="B547" s="11">
        <f>+'129'!A5</f>
        <v>3</v>
      </c>
      <c r="C547" s="11" t="str">
        <f>+'129'!B5</f>
        <v>Otras sp.</v>
      </c>
      <c r="D547" s="11">
        <f>+'129'!C5</f>
        <v>18</v>
      </c>
      <c r="E547" s="11">
        <f>+'129'!D5</f>
        <v>13.689749942000001</v>
      </c>
      <c r="F547" s="11">
        <f>+'129'!E5</f>
        <v>9.6897499420000006</v>
      </c>
      <c r="G547" s="11" t="str">
        <f>+'129'!F5</f>
        <v>Sano</v>
      </c>
      <c r="H547" s="11">
        <f>+'129'!G5</f>
        <v>0</v>
      </c>
      <c r="I547" s="11" t="str">
        <f>+'129'!H5</f>
        <v>B</v>
      </c>
      <c r="J547" s="11" t="str">
        <f>+'129'!I5</f>
        <v>T'zotzil, Chajul, Quiche</v>
      </c>
      <c r="K547" s="24">
        <f>+'129'!J5</f>
        <v>40717</v>
      </c>
      <c r="L547" s="11">
        <f>+'129'!K5</f>
        <v>0</v>
      </c>
      <c r="M547" s="11">
        <f>+'129'!L5</f>
        <v>129</v>
      </c>
      <c r="N547" s="11">
        <f>+'129'!M5</f>
        <v>435232</v>
      </c>
      <c r="O547" s="11">
        <f>+'129'!N5</f>
        <v>1724914</v>
      </c>
      <c r="P547" s="11">
        <f>+'129'!O5</f>
        <v>0</v>
      </c>
    </row>
    <row r="548" spans="1:16" x14ac:dyDescent="0.25">
      <c r="A548" s="19" t="str">
        <f t="shared" ca="1" si="8"/>
        <v>129</v>
      </c>
      <c r="B548" s="11">
        <f>+'129'!A6</f>
        <v>4</v>
      </c>
      <c r="C548" s="11" t="str">
        <f>+'129'!B6</f>
        <v>Otras sp.</v>
      </c>
      <c r="D548" s="11">
        <f>+'129'!C6</f>
        <v>18</v>
      </c>
      <c r="E548" s="11">
        <f>+'129'!D6</f>
        <v>13.689749942000001</v>
      </c>
      <c r="F548" s="11">
        <f>+'129'!E6</f>
        <v>9.6897499420000006</v>
      </c>
      <c r="G548" s="11" t="str">
        <f>+'129'!F6</f>
        <v>Sano</v>
      </c>
      <c r="H548" s="11">
        <f>+'129'!G6</f>
        <v>0</v>
      </c>
      <c r="I548" s="11" t="str">
        <f>+'129'!H6</f>
        <v>B</v>
      </c>
      <c r="J548" s="11" t="str">
        <f>+'129'!I6</f>
        <v>T'zotzil, Chajul, Quiche</v>
      </c>
      <c r="K548" s="24">
        <f>+'129'!J6</f>
        <v>40717</v>
      </c>
      <c r="L548" s="11">
        <f>+'129'!K6</f>
        <v>0</v>
      </c>
      <c r="M548" s="11">
        <f>+'129'!L6</f>
        <v>129</v>
      </c>
      <c r="N548" s="11">
        <f>+'129'!M6</f>
        <v>435232</v>
      </c>
      <c r="O548" s="11">
        <f>+'129'!N6</f>
        <v>1724914</v>
      </c>
      <c r="P548" s="11">
        <f>+'129'!O6</f>
        <v>0</v>
      </c>
    </row>
    <row r="549" spans="1:16" x14ac:dyDescent="0.25">
      <c r="A549" s="19" t="str">
        <f t="shared" ca="1" si="8"/>
        <v>129</v>
      </c>
      <c r="B549" s="11">
        <f>+'129'!A7</f>
        <v>5</v>
      </c>
      <c r="C549" s="11" t="str">
        <f>+'129'!B7</f>
        <v>Otras sp.</v>
      </c>
      <c r="D549" s="11">
        <f>+'129'!C7</f>
        <v>19</v>
      </c>
      <c r="E549" s="11">
        <f>+'129'!D7</f>
        <v>14.145825187</v>
      </c>
      <c r="F549" s="11">
        <f>+'129'!E7</f>
        <v>10.145825187</v>
      </c>
      <c r="G549" s="11" t="str">
        <f>+'129'!F7</f>
        <v>Sano</v>
      </c>
      <c r="H549" s="11">
        <f>+'129'!G7</f>
        <v>0</v>
      </c>
      <c r="I549" s="11" t="str">
        <f>+'129'!H7</f>
        <v>B</v>
      </c>
      <c r="J549" s="11" t="str">
        <f>+'129'!I7</f>
        <v>T'zotzil, Chajul, Quiche</v>
      </c>
      <c r="K549" s="24">
        <f>+'129'!J7</f>
        <v>40717</v>
      </c>
      <c r="L549" s="11">
        <f>+'129'!K7</f>
        <v>0</v>
      </c>
      <c r="M549" s="11">
        <f>+'129'!L7</f>
        <v>129</v>
      </c>
      <c r="N549" s="11">
        <f>+'129'!M7</f>
        <v>435232</v>
      </c>
      <c r="O549" s="11">
        <f>+'129'!N7</f>
        <v>1724914</v>
      </c>
      <c r="P549" s="11">
        <f>+'129'!O7</f>
        <v>0</v>
      </c>
    </row>
    <row r="550" spans="1:16" x14ac:dyDescent="0.25">
      <c r="A550" s="19" t="str">
        <f t="shared" ca="1" si="8"/>
        <v>129</v>
      </c>
      <c r="B550" s="11">
        <f>+'129'!A8</f>
        <v>6</v>
      </c>
      <c r="C550" s="11" t="str">
        <f>+'129'!B8</f>
        <v>Otras sp.</v>
      </c>
      <c r="D550" s="11">
        <f>+'129'!C8</f>
        <v>15</v>
      </c>
      <c r="E550" s="11">
        <f>+'129'!D8</f>
        <v>12.301361567000001</v>
      </c>
      <c r="F550" s="11">
        <f>+'129'!E8</f>
        <v>8.3013615670000007</v>
      </c>
      <c r="G550" s="11" t="str">
        <f>+'129'!F8</f>
        <v>Sano</v>
      </c>
      <c r="H550" s="11">
        <f>+'129'!G8</f>
        <v>0</v>
      </c>
      <c r="I550" s="11" t="str">
        <f>+'129'!H8</f>
        <v>B</v>
      </c>
      <c r="J550" s="11" t="str">
        <f>+'129'!I8</f>
        <v>T'zotzil, Chajul, Quiche</v>
      </c>
      <c r="K550" s="24">
        <f>+'129'!J8</f>
        <v>40717</v>
      </c>
      <c r="L550" s="11">
        <f>+'129'!K8</f>
        <v>0</v>
      </c>
      <c r="M550" s="11">
        <f>+'129'!L8</f>
        <v>129</v>
      </c>
      <c r="N550" s="11">
        <f>+'129'!M8</f>
        <v>435232</v>
      </c>
      <c r="O550" s="11">
        <f>+'129'!N8</f>
        <v>1724914</v>
      </c>
      <c r="P550" s="11">
        <f>+'129'!O8</f>
        <v>0</v>
      </c>
    </row>
    <row r="551" spans="1:16" x14ac:dyDescent="0.25">
      <c r="A551" s="19" t="str">
        <f t="shared" ca="1" si="8"/>
        <v>129</v>
      </c>
      <c r="B551" s="11">
        <f>+'129'!A9</f>
        <v>7</v>
      </c>
      <c r="C551" s="11" t="str">
        <f>+'129'!B9</f>
        <v>Otras sp.</v>
      </c>
      <c r="D551" s="11">
        <f>+'129'!C9</f>
        <v>13</v>
      </c>
      <c r="E551" s="11">
        <f>+'129'!D9</f>
        <v>11.358967117000001</v>
      </c>
      <c r="F551" s="11">
        <f>+'129'!E9</f>
        <v>7.3589671170000006</v>
      </c>
      <c r="G551" s="11" t="str">
        <f>+'129'!F9</f>
        <v>Sano</v>
      </c>
      <c r="H551" s="11">
        <f>+'129'!G9</f>
        <v>0</v>
      </c>
      <c r="I551" s="11" t="str">
        <f>+'129'!H9</f>
        <v>B</v>
      </c>
      <c r="J551" s="11" t="str">
        <f>+'129'!I9</f>
        <v>T'zotzil, Chajul, Quiche</v>
      </c>
      <c r="K551" s="24">
        <f>+'129'!J9</f>
        <v>40717</v>
      </c>
      <c r="L551" s="11">
        <f>+'129'!K9</f>
        <v>0</v>
      </c>
      <c r="M551" s="11">
        <f>+'129'!L9</f>
        <v>129</v>
      </c>
      <c r="N551" s="11">
        <f>+'129'!M9</f>
        <v>435232</v>
      </c>
      <c r="O551" s="11">
        <f>+'129'!N9</f>
        <v>1724914</v>
      </c>
      <c r="P551" s="11">
        <f>+'129'!O9</f>
        <v>0</v>
      </c>
    </row>
    <row r="552" spans="1:16" x14ac:dyDescent="0.25">
      <c r="A552" s="19" t="str">
        <f t="shared" ca="1" si="8"/>
        <v>129</v>
      </c>
      <c r="B552" s="11">
        <f>+'129'!A10</f>
        <v>8</v>
      </c>
      <c r="C552" s="11" t="str">
        <f>+'129'!B10</f>
        <v>Otras sp.</v>
      </c>
      <c r="D552" s="11">
        <f>+'129'!C10</f>
        <v>13</v>
      </c>
      <c r="E552" s="11">
        <f>+'129'!D10</f>
        <v>11.358967117000001</v>
      </c>
      <c r="F552" s="11">
        <f>+'129'!E10</f>
        <v>7.3589671170000006</v>
      </c>
      <c r="G552" s="11" t="str">
        <f>+'129'!F10</f>
        <v>Sano</v>
      </c>
      <c r="H552" s="11">
        <f>+'129'!G10</f>
        <v>0</v>
      </c>
      <c r="I552" s="11" t="str">
        <f>+'129'!H10</f>
        <v>B</v>
      </c>
      <c r="J552" s="11" t="str">
        <f>+'129'!I10</f>
        <v>T'zotzil, Chajul, Quiche</v>
      </c>
      <c r="K552" s="24">
        <f>+'129'!J10</f>
        <v>40717</v>
      </c>
      <c r="L552" s="11">
        <f>+'129'!K10</f>
        <v>0</v>
      </c>
      <c r="M552" s="11">
        <f>+'129'!L10</f>
        <v>129</v>
      </c>
      <c r="N552" s="11">
        <f>+'129'!M10</f>
        <v>435232</v>
      </c>
      <c r="O552" s="11">
        <f>+'129'!N10</f>
        <v>1724914</v>
      </c>
      <c r="P552" s="11">
        <f>+'129'!O10</f>
        <v>0</v>
      </c>
    </row>
    <row r="553" spans="1:16" x14ac:dyDescent="0.25">
      <c r="A553" s="19" t="str">
        <f t="shared" ca="1" si="8"/>
        <v>129</v>
      </c>
      <c r="B553" s="11">
        <f>+'129'!A11</f>
        <v>9</v>
      </c>
      <c r="C553" s="11" t="str">
        <f>+'129'!B11</f>
        <v>Otras sp.</v>
      </c>
      <c r="D553" s="11">
        <f>+'129'!C11</f>
        <v>15</v>
      </c>
      <c r="E553" s="11">
        <f>+'129'!D11</f>
        <v>12.301361567000001</v>
      </c>
      <c r="F553" s="11">
        <f>+'129'!E11</f>
        <v>8.3013615670000007</v>
      </c>
      <c r="G553" s="11" t="str">
        <f>+'129'!F11</f>
        <v>Sano</v>
      </c>
      <c r="H553" s="11">
        <f>+'129'!G11</f>
        <v>0</v>
      </c>
      <c r="I553" s="11" t="str">
        <f>+'129'!H11</f>
        <v>B</v>
      </c>
      <c r="J553" s="11" t="str">
        <f>+'129'!I11</f>
        <v>T'zotzil, Chajul, Quiche</v>
      </c>
      <c r="K553" s="24">
        <f>+'129'!J11</f>
        <v>40717</v>
      </c>
      <c r="L553" s="11">
        <f>+'129'!K11</f>
        <v>0</v>
      </c>
      <c r="M553" s="11">
        <f>+'129'!L11</f>
        <v>129</v>
      </c>
      <c r="N553" s="11">
        <f>+'129'!M11</f>
        <v>435232</v>
      </c>
      <c r="O553" s="11">
        <f>+'129'!N11</f>
        <v>1724914</v>
      </c>
      <c r="P553" s="11">
        <f>+'129'!O11</f>
        <v>0</v>
      </c>
    </row>
    <row r="554" spans="1:16" x14ac:dyDescent="0.25">
      <c r="A554" s="19" t="str">
        <f t="shared" ca="1" si="8"/>
        <v>129</v>
      </c>
      <c r="B554" s="11">
        <f>+'129'!A12</f>
        <v>10</v>
      </c>
      <c r="C554" s="11" t="str">
        <f>+'129'!B12</f>
        <v>Otras sp.</v>
      </c>
      <c r="D554" s="11">
        <f>+'129'!C12</f>
        <v>11</v>
      </c>
      <c r="E554" s="11">
        <f>+'129'!D12</f>
        <v>10.403130907000001</v>
      </c>
      <c r="F554" s="11">
        <f>+'129'!E12</f>
        <v>6.4031309070000013</v>
      </c>
      <c r="G554" s="11" t="str">
        <f>+'129'!F12</f>
        <v>Sano</v>
      </c>
      <c r="H554" s="11">
        <f>+'129'!G12</f>
        <v>0</v>
      </c>
      <c r="I554" s="11" t="str">
        <f>+'129'!H12</f>
        <v>B</v>
      </c>
      <c r="J554" s="11" t="str">
        <f>+'129'!I12</f>
        <v>T'zotzil, Chajul, Quiche</v>
      </c>
      <c r="K554" s="24">
        <f>+'129'!J12</f>
        <v>40717</v>
      </c>
      <c r="L554" s="11">
        <f>+'129'!K12</f>
        <v>0</v>
      </c>
      <c r="M554" s="11">
        <f>+'129'!L12</f>
        <v>129</v>
      </c>
      <c r="N554" s="11">
        <f>+'129'!M12</f>
        <v>435232</v>
      </c>
      <c r="O554" s="11">
        <f>+'129'!N12</f>
        <v>1724914</v>
      </c>
      <c r="P554" s="11">
        <f>+'129'!O12</f>
        <v>0</v>
      </c>
    </row>
    <row r="555" spans="1:16" x14ac:dyDescent="0.25">
      <c r="A555" s="19" t="str">
        <f t="shared" ca="1" si="8"/>
        <v>129</v>
      </c>
      <c r="B555" s="11">
        <f>+'129'!A13</f>
        <v>11</v>
      </c>
      <c r="C555" s="11" t="str">
        <f>+'129'!B13</f>
        <v>Otras sp.</v>
      </c>
      <c r="D555" s="11">
        <f>+'129'!C13</f>
        <v>16</v>
      </c>
      <c r="E555" s="11">
        <f>+'129'!D13</f>
        <v>12.767518131999999</v>
      </c>
      <c r="F555" s="11">
        <f>+'129'!E13</f>
        <v>8.7675181319999993</v>
      </c>
      <c r="G555" s="11" t="str">
        <f>+'129'!F13</f>
        <v>Sano</v>
      </c>
      <c r="H555" s="11">
        <f>+'129'!G13</f>
        <v>0</v>
      </c>
      <c r="I555" s="11" t="str">
        <f>+'129'!H13</f>
        <v>B</v>
      </c>
      <c r="J555" s="11" t="str">
        <f>+'129'!I13</f>
        <v>T'zotzil, Chajul, Quiche</v>
      </c>
      <c r="K555" s="24">
        <f>+'129'!J13</f>
        <v>40717</v>
      </c>
      <c r="L555" s="11">
        <f>+'129'!K13</f>
        <v>0</v>
      </c>
      <c r="M555" s="11">
        <f>+'129'!L13</f>
        <v>129</v>
      </c>
      <c r="N555" s="11">
        <f>+'129'!M13</f>
        <v>435232</v>
      </c>
      <c r="O555" s="11">
        <f>+'129'!N13</f>
        <v>1724914</v>
      </c>
      <c r="P555" s="11">
        <f>+'129'!O13</f>
        <v>0</v>
      </c>
    </row>
    <row r="556" spans="1:16" x14ac:dyDescent="0.25">
      <c r="A556" s="19" t="str">
        <f t="shared" ca="1" si="8"/>
        <v>129</v>
      </c>
      <c r="B556" s="11">
        <f>+'129'!A14</f>
        <v>12</v>
      </c>
      <c r="C556" s="11" t="str">
        <f>+'129'!B14</f>
        <v>Otras sp.</v>
      </c>
      <c r="D556" s="11">
        <f>+'129'!C14</f>
        <v>15</v>
      </c>
      <c r="E556" s="11">
        <f>+'129'!D14</f>
        <v>12.301361567000001</v>
      </c>
      <c r="F556" s="11">
        <f>+'129'!E14</f>
        <v>8.3013615670000007</v>
      </c>
      <c r="G556" s="11" t="str">
        <f>+'129'!F14</f>
        <v>Sano</v>
      </c>
      <c r="H556" s="11">
        <f>+'129'!G14</f>
        <v>0</v>
      </c>
      <c r="I556" s="11" t="str">
        <f>+'129'!H14</f>
        <v>B</v>
      </c>
      <c r="J556" s="11" t="str">
        <f>+'129'!I14</f>
        <v>T'zotzil, Chajul, Quiche</v>
      </c>
      <c r="K556" s="24">
        <f>+'129'!J14</f>
        <v>40717</v>
      </c>
      <c r="L556" s="11">
        <f>+'129'!K14</f>
        <v>0</v>
      </c>
      <c r="M556" s="11">
        <f>+'129'!L14</f>
        <v>129</v>
      </c>
      <c r="N556" s="11">
        <f>+'129'!M14</f>
        <v>435232</v>
      </c>
      <c r="O556" s="11">
        <f>+'129'!N14</f>
        <v>1724914</v>
      </c>
      <c r="P556" s="11">
        <f>+'129'!O14</f>
        <v>0</v>
      </c>
    </row>
    <row r="557" spans="1:16" x14ac:dyDescent="0.25">
      <c r="A557" s="19" t="str">
        <f t="shared" ca="1" si="8"/>
        <v>129</v>
      </c>
      <c r="B557" s="11">
        <f>+'129'!A15</f>
        <v>13</v>
      </c>
      <c r="C557" s="11" t="str">
        <f>+'129'!B15</f>
        <v>Otras sp.</v>
      </c>
      <c r="D557" s="11">
        <f>+'129'!C15</f>
        <v>15</v>
      </c>
      <c r="E557" s="11">
        <f>+'129'!D15</f>
        <v>12.301361567000001</v>
      </c>
      <c r="F557" s="11">
        <f>+'129'!E15</f>
        <v>8.3013615670000007</v>
      </c>
      <c r="G557" s="11" t="str">
        <f>+'129'!F15</f>
        <v>Sano</v>
      </c>
      <c r="H557" s="11">
        <f>+'129'!G15</f>
        <v>0</v>
      </c>
      <c r="I557" s="11" t="str">
        <f>+'129'!H15</f>
        <v>B</v>
      </c>
      <c r="J557" s="11" t="str">
        <f>+'129'!I15</f>
        <v>T'zotzil, Chajul, Quiche</v>
      </c>
      <c r="K557" s="24">
        <f>+'129'!J15</f>
        <v>40717</v>
      </c>
      <c r="L557" s="11">
        <f>+'129'!K15</f>
        <v>0</v>
      </c>
      <c r="M557" s="11">
        <f>+'129'!L15</f>
        <v>129</v>
      </c>
      <c r="N557" s="11">
        <f>+'129'!M15</f>
        <v>435232</v>
      </c>
      <c r="O557" s="11">
        <f>+'129'!N15</f>
        <v>1724914</v>
      </c>
      <c r="P557" s="11">
        <f>+'129'!O15</f>
        <v>0</v>
      </c>
    </row>
    <row r="558" spans="1:16" x14ac:dyDescent="0.25">
      <c r="A558" s="19" t="str">
        <f t="shared" ca="1" si="8"/>
        <v>129</v>
      </c>
      <c r="B558" s="11">
        <f>+'129'!A16</f>
        <v>14</v>
      </c>
      <c r="C558" s="11" t="str">
        <f>+'129'!B16</f>
        <v>Otras sp.</v>
      </c>
      <c r="D558" s="11">
        <f>+'129'!C16</f>
        <v>11</v>
      </c>
      <c r="E558" s="11">
        <f>+'129'!D16</f>
        <v>10.403130907000001</v>
      </c>
      <c r="F558" s="11">
        <f>+'129'!E16</f>
        <v>6.4031309070000013</v>
      </c>
      <c r="G558" s="11" t="str">
        <f>+'129'!F16</f>
        <v>Sano</v>
      </c>
      <c r="H558" s="11">
        <f>+'129'!G16</f>
        <v>0</v>
      </c>
      <c r="I558" s="11" t="str">
        <f>+'129'!H16</f>
        <v>B</v>
      </c>
      <c r="J558" s="11" t="str">
        <f>+'129'!I16</f>
        <v>T'zotzil, Chajul, Quiche</v>
      </c>
      <c r="K558" s="24">
        <f>+'129'!J16</f>
        <v>40717</v>
      </c>
      <c r="L558" s="11">
        <f>+'129'!K16</f>
        <v>0</v>
      </c>
      <c r="M558" s="11">
        <f>+'129'!L16</f>
        <v>129</v>
      </c>
      <c r="N558" s="11">
        <f>+'129'!M16</f>
        <v>435232</v>
      </c>
      <c r="O558" s="11">
        <f>+'129'!N16</f>
        <v>1724914</v>
      </c>
      <c r="P558" s="11">
        <f>+'129'!O16</f>
        <v>0</v>
      </c>
    </row>
    <row r="559" spans="1:16" x14ac:dyDescent="0.25">
      <c r="A559" s="19" t="str">
        <f t="shared" ca="1" si="8"/>
        <v>129</v>
      </c>
      <c r="B559" s="11">
        <f>+'129'!A17</f>
        <v>15</v>
      </c>
      <c r="C559" s="11" t="str">
        <f>+'129'!B17</f>
        <v>Otras sp.</v>
      </c>
      <c r="D559" s="11">
        <f>+'129'!C17</f>
        <v>13</v>
      </c>
      <c r="E559" s="11">
        <f>+'129'!D17</f>
        <v>11.358967117000001</v>
      </c>
      <c r="F559" s="11">
        <f>+'129'!E17</f>
        <v>7.3589671170000006</v>
      </c>
      <c r="G559" s="11" t="str">
        <f>+'129'!F17</f>
        <v>Sano</v>
      </c>
      <c r="H559" s="11">
        <f>+'129'!G17</f>
        <v>0</v>
      </c>
      <c r="I559" s="11" t="str">
        <f>+'129'!H17</f>
        <v>B</v>
      </c>
      <c r="J559" s="11" t="str">
        <f>+'129'!I17</f>
        <v>T'zotzil, Chajul, Quiche</v>
      </c>
      <c r="K559" s="24">
        <f>+'129'!J17</f>
        <v>40717</v>
      </c>
      <c r="L559" s="11">
        <f>+'129'!K17</f>
        <v>0</v>
      </c>
      <c r="M559" s="11">
        <f>+'129'!L17</f>
        <v>129</v>
      </c>
      <c r="N559" s="11">
        <f>+'129'!M17</f>
        <v>435232</v>
      </c>
      <c r="O559" s="11">
        <f>+'129'!N17</f>
        <v>1724914</v>
      </c>
      <c r="P559" s="11">
        <f>+'129'!O17</f>
        <v>0</v>
      </c>
    </row>
    <row r="560" spans="1:16" x14ac:dyDescent="0.25">
      <c r="A560" s="19" t="str">
        <f t="shared" ca="1" si="8"/>
        <v>129</v>
      </c>
      <c r="B560" s="11">
        <f>+'129'!A18</f>
        <v>16</v>
      </c>
      <c r="C560" s="11" t="str">
        <f>+'129'!B18</f>
        <v>Otras sp.</v>
      </c>
      <c r="D560" s="11">
        <f>+'129'!C18</f>
        <v>16</v>
      </c>
      <c r="E560" s="11">
        <f>+'129'!D18</f>
        <v>12.767518131999999</v>
      </c>
      <c r="F560" s="11">
        <f>+'129'!E18</f>
        <v>8.7675181319999993</v>
      </c>
      <c r="G560" s="11" t="str">
        <f>+'129'!F18</f>
        <v>Sano</v>
      </c>
      <c r="H560" s="11">
        <f>+'129'!G18</f>
        <v>0</v>
      </c>
      <c r="I560" s="11" t="str">
        <f>+'129'!H18</f>
        <v>B</v>
      </c>
      <c r="J560" s="11" t="str">
        <f>+'129'!I18</f>
        <v>T'zotzil, Chajul, Quiche</v>
      </c>
      <c r="K560" s="24">
        <f>+'129'!J18</f>
        <v>40717</v>
      </c>
      <c r="L560" s="11">
        <f>+'129'!K18</f>
        <v>0</v>
      </c>
      <c r="M560" s="11">
        <f>+'129'!L18</f>
        <v>129</v>
      </c>
      <c r="N560" s="11">
        <f>+'129'!M18</f>
        <v>435232</v>
      </c>
      <c r="O560" s="11">
        <f>+'129'!N18</f>
        <v>1724914</v>
      </c>
      <c r="P560" s="11">
        <f>+'129'!O18</f>
        <v>0</v>
      </c>
    </row>
    <row r="561" spans="1:16" x14ac:dyDescent="0.25">
      <c r="A561" s="19" t="str">
        <f t="shared" ca="1" si="8"/>
        <v>129</v>
      </c>
      <c r="B561" s="11">
        <f>+'129'!A19</f>
        <v>17</v>
      </c>
      <c r="C561" s="11" t="str">
        <f>+'129'!B19</f>
        <v>Otras sp.</v>
      </c>
      <c r="D561" s="11">
        <f>+'129'!C19</f>
        <v>19</v>
      </c>
      <c r="E561" s="11">
        <f>+'129'!D19</f>
        <v>14.145825187</v>
      </c>
      <c r="F561" s="11">
        <f>+'129'!E19</f>
        <v>10.145825187</v>
      </c>
      <c r="G561" s="11" t="str">
        <f>+'129'!F19</f>
        <v>Sano</v>
      </c>
      <c r="H561" s="11">
        <f>+'129'!G19</f>
        <v>0</v>
      </c>
      <c r="I561" s="11" t="str">
        <f>+'129'!H19</f>
        <v>B</v>
      </c>
      <c r="J561" s="11" t="str">
        <f>+'129'!I19</f>
        <v>T'zotzil, Chajul, Quiche</v>
      </c>
      <c r="K561" s="24">
        <f>+'129'!J19</f>
        <v>40717</v>
      </c>
      <c r="L561" s="11">
        <f>+'129'!K19</f>
        <v>0</v>
      </c>
      <c r="M561" s="11">
        <f>+'129'!L19</f>
        <v>129</v>
      </c>
      <c r="N561" s="11">
        <f>+'129'!M19</f>
        <v>435232</v>
      </c>
      <c r="O561" s="11">
        <f>+'129'!N19</f>
        <v>1724914</v>
      </c>
      <c r="P561" s="11">
        <f>+'129'!O19</f>
        <v>0</v>
      </c>
    </row>
    <row r="562" spans="1:16" x14ac:dyDescent="0.25">
      <c r="A562" s="19" t="str">
        <f t="shared" ca="1" si="8"/>
        <v>129</v>
      </c>
      <c r="B562" s="11">
        <f>+'129'!A20</f>
        <v>18</v>
      </c>
      <c r="C562" s="11" t="str">
        <f>+'129'!B20</f>
        <v>Otras sp.</v>
      </c>
      <c r="D562" s="11">
        <f>+'129'!C20</f>
        <v>12</v>
      </c>
      <c r="E562" s="11">
        <f>+'129'!D20</f>
        <v>10.882729232000001</v>
      </c>
      <c r="F562" s="11">
        <f>+'129'!E20</f>
        <v>6.8827292320000009</v>
      </c>
      <c r="G562" s="11" t="str">
        <f>+'129'!F20</f>
        <v>Sano</v>
      </c>
      <c r="H562" s="11">
        <f>+'129'!G20</f>
        <v>0</v>
      </c>
      <c r="I562" s="11" t="str">
        <f>+'129'!H20</f>
        <v>B</v>
      </c>
      <c r="J562" s="11" t="str">
        <f>+'129'!I20</f>
        <v>T'zotzil, Chajul, Quiche</v>
      </c>
      <c r="K562" s="24">
        <f>+'129'!J20</f>
        <v>40717</v>
      </c>
      <c r="L562" s="11">
        <f>+'129'!K20</f>
        <v>0</v>
      </c>
      <c r="M562" s="11">
        <f>+'129'!L20</f>
        <v>129</v>
      </c>
      <c r="N562" s="11">
        <f>+'129'!M20</f>
        <v>435232</v>
      </c>
      <c r="O562" s="11">
        <f>+'129'!N20</f>
        <v>1724914</v>
      </c>
      <c r="P562" s="11">
        <f>+'129'!O20</f>
        <v>0</v>
      </c>
    </row>
    <row r="563" spans="1:16" x14ac:dyDescent="0.25">
      <c r="A563" s="19" t="str">
        <f t="shared" ca="1" si="8"/>
        <v>129</v>
      </c>
      <c r="B563" s="11">
        <f>+'129'!A21</f>
        <v>19</v>
      </c>
      <c r="C563" s="11" t="str">
        <f>+'129'!B21</f>
        <v>Otras sp.</v>
      </c>
      <c r="D563" s="11">
        <f>+'129'!C21</f>
        <v>13</v>
      </c>
      <c r="E563" s="11">
        <f>+'129'!D21</f>
        <v>11.358967117000001</v>
      </c>
      <c r="F563" s="11">
        <f>+'129'!E21</f>
        <v>7.3589671170000006</v>
      </c>
      <c r="G563" s="11" t="str">
        <f>+'129'!F21</f>
        <v>Sano</v>
      </c>
      <c r="H563" s="11">
        <f>+'129'!G21</f>
        <v>0</v>
      </c>
      <c r="I563" s="11" t="str">
        <f>+'129'!H21</f>
        <v>B</v>
      </c>
      <c r="J563" s="11" t="str">
        <f>+'129'!I21</f>
        <v>T'zotzil, Chajul, Quiche</v>
      </c>
      <c r="K563" s="24">
        <f>+'129'!J21</f>
        <v>40717</v>
      </c>
      <c r="L563" s="11">
        <f>+'129'!K21</f>
        <v>0</v>
      </c>
      <c r="M563" s="11">
        <f>+'129'!L21</f>
        <v>129</v>
      </c>
      <c r="N563" s="11">
        <f>+'129'!M21</f>
        <v>435232</v>
      </c>
      <c r="O563" s="11">
        <f>+'129'!N21</f>
        <v>1724914</v>
      </c>
      <c r="P563" s="11">
        <f>+'129'!O21</f>
        <v>0</v>
      </c>
    </row>
    <row r="564" spans="1:16" x14ac:dyDescent="0.25">
      <c r="A564" s="19" t="str">
        <f t="shared" ca="1" si="8"/>
        <v>130</v>
      </c>
      <c r="B564" s="11">
        <f>+'130'!A3</f>
        <v>1</v>
      </c>
      <c r="C564" s="11" t="str">
        <f>+'130'!B3</f>
        <v>Otras sp.</v>
      </c>
      <c r="D564" s="11">
        <f>+'130'!C3</f>
        <v>13</v>
      </c>
      <c r="E564" s="11">
        <f>+'130'!D3</f>
        <v>11.358967117000001</v>
      </c>
      <c r="F564" s="11">
        <f>+'130'!E3</f>
        <v>7.3589671170000006</v>
      </c>
      <c r="G564" s="11" t="str">
        <f>+'130'!F3</f>
        <v>Sano</v>
      </c>
      <c r="H564" s="11">
        <f>+'130'!G3</f>
        <v>0</v>
      </c>
      <c r="I564" s="11" t="str">
        <f>+'130'!H3</f>
        <v>B</v>
      </c>
      <c r="J564" s="11" t="str">
        <f>+'130'!I3</f>
        <v>T'zotzil, Chajul, Quiche</v>
      </c>
      <c r="K564" s="24">
        <f>+'130'!J3</f>
        <v>40717</v>
      </c>
      <c r="L564" s="11">
        <f>+'130'!K3</f>
        <v>0</v>
      </c>
      <c r="M564" s="11">
        <f>+'130'!L3</f>
        <v>130</v>
      </c>
      <c r="N564" s="11">
        <f>+'130'!M3</f>
        <v>455338</v>
      </c>
      <c r="O564" s="11">
        <f>+'130'!N3</f>
        <v>1725123</v>
      </c>
      <c r="P564" s="11">
        <f>+'130'!O3</f>
        <v>0</v>
      </c>
    </row>
    <row r="565" spans="1:16" x14ac:dyDescent="0.25">
      <c r="A565" s="19" t="str">
        <f t="shared" ca="1" si="8"/>
        <v>130</v>
      </c>
      <c r="B565" s="11">
        <f>+'130'!A4</f>
        <v>2</v>
      </c>
      <c r="C565" s="11" t="str">
        <f>+'130'!B4</f>
        <v>Otras sp.</v>
      </c>
      <c r="D565" s="11">
        <f>+'130'!C4</f>
        <v>10</v>
      </c>
      <c r="E565" s="11">
        <f>+'130'!D4</f>
        <v>9.9201721419999984</v>
      </c>
      <c r="F565" s="11">
        <f>+'130'!E4</f>
        <v>5.9201721419999984</v>
      </c>
      <c r="G565" s="11" t="str">
        <f>+'130'!F4</f>
        <v>Sano</v>
      </c>
      <c r="H565" s="11">
        <f>+'130'!G4</f>
        <v>0</v>
      </c>
      <c r="I565" s="11" t="str">
        <f>+'130'!H4</f>
        <v>B</v>
      </c>
      <c r="J565" s="11" t="str">
        <f>+'130'!I4</f>
        <v>T'zotzil, Chajul, Quiche</v>
      </c>
      <c r="K565" s="24">
        <f>+'130'!J4</f>
        <v>40717</v>
      </c>
      <c r="L565" s="11">
        <f>+'130'!K4</f>
        <v>0</v>
      </c>
      <c r="M565" s="11">
        <f>+'130'!L4</f>
        <v>130</v>
      </c>
      <c r="N565" s="11">
        <f>+'130'!M4</f>
        <v>455338</v>
      </c>
      <c r="O565" s="11">
        <f>+'130'!N4</f>
        <v>1725123</v>
      </c>
      <c r="P565" s="11">
        <f>+'130'!O4</f>
        <v>0</v>
      </c>
    </row>
    <row r="566" spans="1:16" x14ac:dyDescent="0.25">
      <c r="A566" s="19" t="str">
        <f t="shared" ca="1" si="8"/>
        <v>130</v>
      </c>
      <c r="B566" s="11">
        <f>+'130'!A5</f>
        <v>3</v>
      </c>
      <c r="C566" s="11" t="str">
        <f>+'130'!B5</f>
        <v>Otras sp.</v>
      </c>
      <c r="D566" s="11">
        <f>+'130'!C5</f>
        <v>13</v>
      </c>
      <c r="E566" s="11">
        <f>+'130'!D5</f>
        <v>11.358967117000001</v>
      </c>
      <c r="F566" s="11">
        <f>+'130'!E5</f>
        <v>7.3589671170000006</v>
      </c>
      <c r="G566" s="11" t="str">
        <f>+'130'!F5</f>
        <v>Sano</v>
      </c>
      <c r="H566" s="11">
        <f>+'130'!G5</f>
        <v>0</v>
      </c>
      <c r="I566" s="11" t="str">
        <f>+'130'!H5</f>
        <v>B</v>
      </c>
      <c r="J566" s="11" t="str">
        <f>+'130'!I5</f>
        <v>T'zotzil, Chajul, Quiche</v>
      </c>
      <c r="K566" s="24">
        <f>+'130'!J5</f>
        <v>40717</v>
      </c>
      <c r="L566" s="11">
        <f>+'130'!K5</f>
        <v>0</v>
      </c>
      <c r="M566" s="11">
        <f>+'130'!L5</f>
        <v>130</v>
      </c>
      <c r="N566" s="11">
        <f>+'130'!M5</f>
        <v>455338</v>
      </c>
      <c r="O566" s="11">
        <f>+'130'!N5</f>
        <v>1725123</v>
      </c>
      <c r="P566" s="11">
        <f>+'130'!O5</f>
        <v>0</v>
      </c>
    </row>
    <row r="567" spans="1:16" x14ac:dyDescent="0.25">
      <c r="A567" s="19" t="str">
        <f t="shared" ca="1" si="8"/>
        <v>130</v>
      </c>
      <c r="B567" s="11">
        <f>+'130'!A6</f>
        <v>4</v>
      </c>
      <c r="C567" s="11" t="str">
        <f>+'130'!B6</f>
        <v>Otras sp.</v>
      </c>
      <c r="D567" s="11">
        <f>+'130'!C6</f>
        <v>13</v>
      </c>
      <c r="E567" s="11">
        <f>+'130'!D6</f>
        <v>11.358967117000001</v>
      </c>
      <c r="F567" s="11">
        <f>+'130'!E6</f>
        <v>7.3589671170000006</v>
      </c>
      <c r="G567" s="11" t="str">
        <f>+'130'!F6</f>
        <v>Sano</v>
      </c>
      <c r="H567" s="11">
        <f>+'130'!G6</f>
        <v>0</v>
      </c>
      <c r="I567" s="11" t="str">
        <f>+'130'!H6</f>
        <v>B</v>
      </c>
      <c r="J567" s="11" t="str">
        <f>+'130'!I6</f>
        <v>T'zotzil, Chajul, Quiche</v>
      </c>
      <c r="K567" s="24">
        <f>+'130'!J6</f>
        <v>40717</v>
      </c>
      <c r="L567" s="11">
        <f>+'130'!K6</f>
        <v>0</v>
      </c>
      <c r="M567" s="11">
        <f>+'130'!L6</f>
        <v>130</v>
      </c>
      <c r="N567" s="11">
        <f>+'130'!M6</f>
        <v>455338</v>
      </c>
      <c r="O567" s="11">
        <f>+'130'!N6</f>
        <v>1725123</v>
      </c>
      <c r="P567" s="11">
        <f>+'130'!O6</f>
        <v>0</v>
      </c>
    </row>
    <row r="568" spans="1:16" x14ac:dyDescent="0.25">
      <c r="A568" s="19" t="str">
        <f t="shared" ca="1" si="8"/>
        <v>130</v>
      </c>
      <c r="B568" s="11">
        <f>+'130'!A7</f>
        <v>5</v>
      </c>
      <c r="C568" s="11" t="str">
        <f>+'130'!B7</f>
        <v>Otras sp.</v>
      </c>
      <c r="D568" s="11">
        <f>+'130'!C7</f>
        <v>16</v>
      </c>
      <c r="E568" s="11">
        <f>+'130'!D7</f>
        <v>12.767518131999999</v>
      </c>
      <c r="F568" s="11">
        <f>+'130'!E7</f>
        <v>8.7675181319999993</v>
      </c>
      <c r="G568" s="11" t="str">
        <f>+'130'!F7</f>
        <v>Sano</v>
      </c>
      <c r="H568" s="11">
        <f>+'130'!G7</f>
        <v>0</v>
      </c>
      <c r="I568" s="11" t="str">
        <f>+'130'!H7</f>
        <v>B</v>
      </c>
      <c r="J568" s="11" t="str">
        <f>+'130'!I7</f>
        <v>T'zotzil, Chajul, Quiche</v>
      </c>
      <c r="K568" s="24">
        <f>+'130'!J7</f>
        <v>40717</v>
      </c>
      <c r="L568" s="11">
        <f>+'130'!K7</f>
        <v>0</v>
      </c>
      <c r="M568" s="11">
        <f>+'130'!L7</f>
        <v>130</v>
      </c>
      <c r="N568" s="11">
        <f>+'130'!M7</f>
        <v>455338</v>
      </c>
      <c r="O568" s="11">
        <f>+'130'!N7</f>
        <v>1725123</v>
      </c>
      <c r="P568" s="11">
        <f>+'130'!O7</f>
        <v>0</v>
      </c>
    </row>
    <row r="569" spans="1:16" x14ac:dyDescent="0.25">
      <c r="A569" s="19" t="str">
        <f t="shared" ca="1" si="8"/>
        <v>130</v>
      </c>
      <c r="B569" s="11">
        <f>+'130'!A8</f>
        <v>6</v>
      </c>
      <c r="C569" s="11" t="str">
        <f>+'130'!B8</f>
        <v>Otras sp.</v>
      </c>
      <c r="D569" s="11">
        <f>+'130'!C8</f>
        <v>16</v>
      </c>
      <c r="E569" s="11">
        <f>+'130'!D8</f>
        <v>12.767518131999999</v>
      </c>
      <c r="F569" s="11">
        <f>+'130'!E8</f>
        <v>8.7675181319999993</v>
      </c>
      <c r="G569" s="11" t="str">
        <f>+'130'!F8</f>
        <v>Sano</v>
      </c>
      <c r="H569" s="11">
        <f>+'130'!G8</f>
        <v>0</v>
      </c>
      <c r="I569" s="11" t="str">
        <f>+'130'!H8</f>
        <v>B</v>
      </c>
      <c r="J569" s="11" t="str">
        <f>+'130'!I8</f>
        <v>T'zotzil, Chajul, Quiche</v>
      </c>
      <c r="K569" s="24">
        <f>+'130'!J8</f>
        <v>40717</v>
      </c>
      <c r="L569" s="11">
        <f>+'130'!K8</f>
        <v>0</v>
      </c>
      <c r="M569" s="11">
        <f>+'130'!L8</f>
        <v>130</v>
      </c>
      <c r="N569" s="11">
        <f>+'130'!M8</f>
        <v>455338</v>
      </c>
      <c r="O569" s="11">
        <f>+'130'!N8</f>
        <v>1725123</v>
      </c>
      <c r="P569" s="11">
        <f>+'130'!O8</f>
        <v>0</v>
      </c>
    </row>
    <row r="570" spans="1:16" x14ac:dyDescent="0.25">
      <c r="A570" s="19" t="str">
        <f t="shared" ca="1" si="8"/>
        <v>130</v>
      </c>
      <c r="B570" s="11">
        <f>+'130'!A9</f>
        <v>7</v>
      </c>
      <c r="C570" s="11" t="str">
        <f>+'130'!B9</f>
        <v>Otras sp.</v>
      </c>
      <c r="D570" s="11">
        <f>+'130'!C9</f>
        <v>11.5</v>
      </c>
      <c r="E570" s="11">
        <f>+'130'!D9</f>
        <v>10.6433501245</v>
      </c>
      <c r="F570" s="11">
        <f>+'130'!E9</f>
        <v>6.6433501244999995</v>
      </c>
      <c r="G570" s="11" t="str">
        <f>+'130'!F9</f>
        <v>Sano</v>
      </c>
      <c r="H570" s="11">
        <f>+'130'!G9</f>
        <v>0</v>
      </c>
      <c r="I570" s="11" t="str">
        <f>+'130'!H9</f>
        <v>B</v>
      </c>
      <c r="J570" s="11" t="str">
        <f>+'130'!I9</f>
        <v>T'zotzil, Chajul, Quiche</v>
      </c>
      <c r="K570" s="24">
        <f>+'130'!J9</f>
        <v>40717</v>
      </c>
      <c r="L570" s="11">
        <f>+'130'!K9</f>
        <v>0</v>
      </c>
      <c r="M570" s="11">
        <f>+'130'!L9</f>
        <v>130</v>
      </c>
      <c r="N570" s="11">
        <f>+'130'!M9</f>
        <v>455338</v>
      </c>
      <c r="O570" s="11">
        <f>+'130'!N9</f>
        <v>1725123</v>
      </c>
      <c r="P570" s="11">
        <f>+'130'!O9</f>
        <v>0</v>
      </c>
    </row>
    <row r="571" spans="1:16" x14ac:dyDescent="0.25">
      <c r="A571" s="19" t="str">
        <f t="shared" ca="1" si="8"/>
        <v>130</v>
      </c>
      <c r="B571" s="11">
        <f>+'130'!A10</f>
        <v>8</v>
      </c>
      <c r="C571" s="11" t="str">
        <f>+'130'!B10</f>
        <v>Otras sp.</v>
      </c>
      <c r="D571" s="11">
        <f>+'130'!C10</f>
        <v>12</v>
      </c>
      <c r="E571" s="11">
        <f>+'130'!D10</f>
        <v>10.882729232000001</v>
      </c>
      <c r="F571" s="11">
        <f>+'130'!E10</f>
        <v>6.8827292320000009</v>
      </c>
      <c r="G571" s="11" t="str">
        <f>+'130'!F10</f>
        <v>Sano</v>
      </c>
      <c r="H571" s="11">
        <f>+'130'!G10</f>
        <v>0</v>
      </c>
      <c r="I571" s="11" t="str">
        <f>+'130'!H10</f>
        <v>B</v>
      </c>
      <c r="J571" s="11" t="str">
        <f>+'130'!I10</f>
        <v>T'zotzil, Chajul, Quiche</v>
      </c>
      <c r="K571" s="24">
        <f>+'130'!J10</f>
        <v>40717</v>
      </c>
      <c r="L571" s="11">
        <f>+'130'!K10</f>
        <v>0</v>
      </c>
      <c r="M571" s="11">
        <f>+'130'!L10</f>
        <v>130</v>
      </c>
      <c r="N571" s="11">
        <f>+'130'!M10</f>
        <v>455338</v>
      </c>
      <c r="O571" s="11">
        <f>+'130'!N10</f>
        <v>1725123</v>
      </c>
      <c r="P571" s="11">
        <f>+'130'!O10</f>
        <v>0</v>
      </c>
    </row>
    <row r="572" spans="1:16" x14ac:dyDescent="0.25">
      <c r="A572" s="19" t="str">
        <f t="shared" ca="1" si="8"/>
        <v>130</v>
      </c>
      <c r="B572" s="11">
        <f>+'130'!A11</f>
        <v>9</v>
      </c>
      <c r="C572" s="11" t="str">
        <f>+'130'!B11</f>
        <v>Otras sp.</v>
      </c>
      <c r="D572" s="11">
        <f>+'130'!C11</f>
        <v>11</v>
      </c>
      <c r="E572" s="11">
        <f>+'130'!D11</f>
        <v>10.403130907000001</v>
      </c>
      <c r="F572" s="11">
        <f>+'130'!E11</f>
        <v>6.4031309070000013</v>
      </c>
      <c r="G572" s="11" t="str">
        <f>+'130'!F11</f>
        <v>Sano</v>
      </c>
      <c r="H572" s="11">
        <f>+'130'!G11</f>
        <v>0</v>
      </c>
      <c r="I572" s="11" t="str">
        <f>+'130'!H11</f>
        <v>B</v>
      </c>
      <c r="J572" s="11" t="str">
        <f>+'130'!I11</f>
        <v>T'zotzil, Chajul, Quiche</v>
      </c>
      <c r="K572" s="24">
        <f>+'130'!J11</f>
        <v>40717</v>
      </c>
      <c r="L572" s="11">
        <f>+'130'!K11</f>
        <v>0</v>
      </c>
      <c r="M572" s="11">
        <f>+'130'!L11</f>
        <v>130</v>
      </c>
      <c r="N572" s="11">
        <f>+'130'!M11</f>
        <v>455338</v>
      </c>
      <c r="O572" s="11">
        <f>+'130'!N11</f>
        <v>1725123</v>
      </c>
      <c r="P572" s="11">
        <f>+'130'!O11</f>
        <v>0</v>
      </c>
    </row>
    <row r="573" spans="1:16" x14ac:dyDescent="0.25">
      <c r="A573" s="19" t="str">
        <f t="shared" ca="1" si="8"/>
        <v>130</v>
      </c>
      <c r="B573" s="11">
        <f>+'130'!A12</f>
        <v>10</v>
      </c>
      <c r="C573" s="11" t="str">
        <f>+'130'!B12</f>
        <v>Otras sp.</v>
      </c>
      <c r="D573" s="11">
        <f>+'130'!C12</f>
        <v>13</v>
      </c>
      <c r="E573" s="11">
        <f>+'130'!D12</f>
        <v>11.358967117000001</v>
      </c>
      <c r="F573" s="11">
        <f>+'130'!E12</f>
        <v>7.3589671170000006</v>
      </c>
      <c r="G573" s="11" t="str">
        <f>+'130'!F12</f>
        <v>Sano</v>
      </c>
      <c r="H573" s="11">
        <f>+'130'!G12</f>
        <v>0</v>
      </c>
      <c r="I573" s="11" t="str">
        <f>+'130'!H12</f>
        <v>B</v>
      </c>
      <c r="J573" s="11" t="str">
        <f>+'130'!I12</f>
        <v>T'zotzil, Chajul, Quiche</v>
      </c>
      <c r="K573" s="24">
        <f>+'130'!J12</f>
        <v>40717</v>
      </c>
      <c r="L573" s="11">
        <f>+'130'!K12</f>
        <v>0</v>
      </c>
      <c r="M573" s="11">
        <f>+'130'!L12</f>
        <v>130</v>
      </c>
      <c r="N573" s="11">
        <f>+'130'!M12</f>
        <v>455338</v>
      </c>
      <c r="O573" s="11">
        <f>+'130'!N12</f>
        <v>1725123</v>
      </c>
      <c r="P573" s="11">
        <f>+'130'!O12</f>
        <v>0</v>
      </c>
    </row>
    <row r="574" spans="1:16" x14ac:dyDescent="0.25">
      <c r="A574" s="19" t="str">
        <f t="shared" ca="1" si="8"/>
        <v>131</v>
      </c>
      <c r="B574" s="11">
        <f>+'131'!A3</f>
        <v>1</v>
      </c>
      <c r="C574" s="11" t="str">
        <f>+'131'!B3</f>
        <v>Quercus sp.</v>
      </c>
      <c r="D574" s="11">
        <f>+'131'!C3</f>
        <v>77</v>
      </c>
      <c r="E574" s="11">
        <f>+'131'!D3</f>
        <v>34.848476556999998</v>
      </c>
      <c r="F574" s="11">
        <f>+'131'!E3</f>
        <v>30.848476556999998</v>
      </c>
      <c r="G574" s="11" t="str">
        <f>+'131'!F3</f>
        <v>Sano</v>
      </c>
      <c r="H574" s="11">
        <f>+'131'!G3</f>
        <v>0</v>
      </c>
      <c r="I574" s="11" t="str">
        <f>+'131'!H3</f>
        <v>B</v>
      </c>
      <c r="J574" s="11" t="str">
        <f>+'131'!I3</f>
        <v>t'zotzil, Chajul, Quiche</v>
      </c>
      <c r="K574" s="24">
        <f>+'131'!J3</f>
        <v>40716</v>
      </c>
      <c r="L574" s="11">
        <f>+'131'!K3</f>
        <v>0</v>
      </c>
      <c r="M574" s="11">
        <f>+'131'!L3</f>
        <v>131</v>
      </c>
      <c r="N574" s="11">
        <f>+'131'!M3</f>
        <v>455428</v>
      </c>
      <c r="O574" s="11">
        <f>+'131'!N3</f>
        <v>1725286</v>
      </c>
      <c r="P574" s="11">
        <f>+'131'!O3</f>
        <v>0</v>
      </c>
    </row>
    <row r="575" spans="1:16" x14ac:dyDescent="0.25">
      <c r="A575" s="19" t="str">
        <f t="shared" ca="1" si="8"/>
        <v>131</v>
      </c>
      <c r="B575" s="11">
        <f>+'131'!A4</f>
        <v>2</v>
      </c>
      <c r="C575" s="11" t="str">
        <f>+'131'!B4</f>
        <v>Otras sp.</v>
      </c>
      <c r="D575" s="11">
        <f>+'131'!C4</f>
        <v>45</v>
      </c>
      <c r="E575" s="11">
        <f>+'131'!D4</f>
        <v>24.824267117000002</v>
      </c>
      <c r="F575" s="11">
        <f>+'131'!E4</f>
        <v>20.824267117000002</v>
      </c>
      <c r="G575" s="11" t="str">
        <f>+'131'!F4</f>
        <v>Sano</v>
      </c>
      <c r="H575" s="11">
        <f>+'131'!G4</f>
        <v>0</v>
      </c>
      <c r="I575" s="11" t="str">
        <f>+'131'!H4</f>
        <v>B</v>
      </c>
      <c r="J575" s="11" t="str">
        <f>+'131'!I4</f>
        <v>t'zotzil, Chajul, Quiche</v>
      </c>
      <c r="K575" s="24">
        <f>+'131'!J4</f>
        <v>40716</v>
      </c>
      <c r="L575" s="11">
        <f>+'131'!K4</f>
        <v>0</v>
      </c>
      <c r="M575" s="11">
        <f>+'131'!L4</f>
        <v>131</v>
      </c>
      <c r="N575" s="11">
        <f>+'131'!M4</f>
        <v>455428</v>
      </c>
      <c r="O575" s="11">
        <f>+'131'!N4</f>
        <v>1725286</v>
      </c>
      <c r="P575" s="11">
        <f>+'131'!O4</f>
        <v>0</v>
      </c>
    </row>
    <row r="576" spans="1:16" x14ac:dyDescent="0.25">
      <c r="A576" s="19" t="str">
        <f t="shared" ca="1" si="8"/>
        <v>131</v>
      </c>
      <c r="B576" s="11">
        <f>+'131'!A5</f>
        <v>3</v>
      </c>
      <c r="C576" s="11" t="str">
        <f>+'131'!B5</f>
        <v>Otras sp.</v>
      </c>
      <c r="D576" s="11">
        <f>+'131'!C5</f>
        <v>29</v>
      </c>
      <c r="E576" s="11">
        <f>+'131'!D5</f>
        <v>18.521753436999997</v>
      </c>
      <c r="F576" s="11">
        <f>+'131'!E5</f>
        <v>14.521753436999997</v>
      </c>
      <c r="G576" s="11" t="str">
        <f>+'131'!F5</f>
        <v>Sano</v>
      </c>
      <c r="H576" s="11">
        <f>+'131'!G5</f>
        <v>0</v>
      </c>
      <c r="I576" s="11" t="str">
        <f>+'131'!H5</f>
        <v>B</v>
      </c>
      <c r="J576" s="11" t="str">
        <f>+'131'!I5</f>
        <v>t'zotzil, Chajul, Quiche</v>
      </c>
      <c r="K576" s="24">
        <f>+'131'!J5</f>
        <v>40716</v>
      </c>
      <c r="L576" s="11">
        <f>+'131'!K5</f>
        <v>0</v>
      </c>
      <c r="M576" s="11">
        <f>+'131'!L5</f>
        <v>131</v>
      </c>
      <c r="N576" s="11">
        <f>+'131'!M5</f>
        <v>455428</v>
      </c>
      <c r="O576" s="11">
        <f>+'131'!N5</f>
        <v>1725286</v>
      </c>
      <c r="P576" s="11">
        <f>+'131'!O5</f>
        <v>0</v>
      </c>
    </row>
    <row r="577" spans="1:16" x14ac:dyDescent="0.25">
      <c r="A577" s="19" t="str">
        <f t="shared" ca="1" si="8"/>
        <v>131</v>
      </c>
      <c r="B577" s="11">
        <f>+'131'!A6</f>
        <v>4</v>
      </c>
      <c r="C577" s="11" t="str">
        <f>+'131'!B6</f>
        <v>Quercus sp.</v>
      </c>
      <c r="D577" s="11">
        <f>+'131'!C6</f>
        <v>51</v>
      </c>
      <c r="E577" s="11">
        <f>+'131'!D6</f>
        <v>26.965920706999999</v>
      </c>
      <c r="F577" s="11">
        <f>+'131'!E6</f>
        <v>22.965920706999999</v>
      </c>
      <c r="G577" s="11" t="str">
        <f>+'131'!F6</f>
        <v>Sano</v>
      </c>
      <c r="H577" s="11">
        <f>+'131'!G6</f>
        <v>0</v>
      </c>
      <c r="I577" s="11" t="str">
        <f>+'131'!H6</f>
        <v>B</v>
      </c>
      <c r="J577" s="11" t="str">
        <f>+'131'!I6</f>
        <v>t'zotzil, Chajul, Quiche</v>
      </c>
      <c r="K577" s="24">
        <f>+'131'!J6</f>
        <v>40716</v>
      </c>
      <c r="L577" s="11">
        <f>+'131'!K6</f>
        <v>0</v>
      </c>
      <c r="M577" s="11">
        <f>+'131'!L6</f>
        <v>131</v>
      </c>
      <c r="N577" s="11">
        <f>+'131'!M6</f>
        <v>455428</v>
      </c>
      <c r="O577" s="11">
        <f>+'131'!N6</f>
        <v>1725286</v>
      </c>
      <c r="P577" s="11">
        <f>+'131'!O6</f>
        <v>0</v>
      </c>
    </row>
    <row r="578" spans="1:16" x14ac:dyDescent="0.25">
      <c r="A578" s="19" t="str">
        <f t="shared" ref="A578:A641" ca="1" si="9">SUBSTITUTE(MID(_xlfn.FORMULATEXT(D578),4,4),"'","")</f>
        <v>131</v>
      </c>
      <c r="B578" s="11">
        <f>+'131'!A7</f>
        <v>5</v>
      </c>
      <c r="C578" s="11" t="str">
        <f>+'131'!B7</f>
        <v>Otras sp.</v>
      </c>
      <c r="D578" s="11">
        <f>+'131'!C7</f>
        <v>18</v>
      </c>
      <c r="E578" s="11">
        <f>+'131'!D7</f>
        <v>13.689749942000001</v>
      </c>
      <c r="F578" s="11">
        <f>+'131'!E7</f>
        <v>9.6897499420000006</v>
      </c>
      <c r="G578" s="11" t="str">
        <f>+'131'!F7</f>
        <v>Sano</v>
      </c>
      <c r="H578" s="11">
        <f>+'131'!G7</f>
        <v>0</v>
      </c>
      <c r="I578" s="11" t="str">
        <f>+'131'!H7</f>
        <v>B</v>
      </c>
      <c r="J578" s="11" t="str">
        <f>+'131'!I7</f>
        <v>t'zotzil, Chajul, Quiche</v>
      </c>
      <c r="K578" s="24">
        <f>+'131'!J7</f>
        <v>40716</v>
      </c>
      <c r="L578" s="11">
        <f>+'131'!K7</f>
        <v>0</v>
      </c>
      <c r="M578" s="11">
        <f>+'131'!L7</f>
        <v>131</v>
      </c>
      <c r="N578" s="11">
        <f>+'131'!M7</f>
        <v>455428</v>
      </c>
      <c r="O578" s="11">
        <f>+'131'!N7</f>
        <v>1725286</v>
      </c>
      <c r="P578" s="11">
        <f>+'131'!O7</f>
        <v>0</v>
      </c>
    </row>
    <row r="579" spans="1:16" x14ac:dyDescent="0.25">
      <c r="A579" s="19" t="str">
        <f t="shared" ca="1" si="9"/>
        <v>131</v>
      </c>
      <c r="B579" s="11">
        <f>+'131'!A8</f>
        <v>6</v>
      </c>
      <c r="C579" s="11" t="str">
        <f>+'131'!B8</f>
        <v>Otras sp.</v>
      </c>
      <c r="D579" s="11">
        <f>+'131'!C8</f>
        <v>11.8</v>
      </c>
      <c r="E579" s="11">
        <f>+'131'!D8</f>
        <v>10.787078402200001</v>
      </c>
      <c r="F579" s="11">
        <f>+'131'!E8</f>
        <v>6.7870784022000006</v>
      </c>
      <c r="G579" s="11" t="str">
        <f>+'131'!F8</f>
        <v>Sano</v>
      </c>
      <c r="H579" s="11">
        <f>+'131'!G8</f>
        <v>0</v>
      </c>
      <c r="I579" s="11" t="str">
        <f>+'131'!H8</f>
        <v>B</v>
      </c>
      <c r="J579" s="11" t="str">
        <f>+'131'!I8</f>
        <v>t'zotzil, Chajul, Quiche</v>
      </c>
      <c r="K579" s="24">
        <f>+'131'!J8</f>
        <v>40716</v>
      </c>
      <c r="L579" s="11">
        <f>+'131'!K8</f>
        <v>0</v>
      </c>
      <c r="M579" s="11">
        <f>+'131'!L8</f>
        <v>131</v>
      </c>
      <c r="N579" s="11">
        <f>+'131'!M8</f>
        <v>455428</v>
      </c>
      <c r="O579" s="11">
        <f>+'131'!N8</f>
        <v>1725286</v>
      </c>
      <c r="P579" s="11">
        <f>+'131'!O8</f>
        <v>0</v>
      </c>
    </row>
    <row r="580" spans="1:16" x14ac:dyDescent="0.25">
      <c r="A580" s="19" t="str">
        <f t="shared" ca="1" si="9"/>
        <v>131</v>
      </c>
      <c r="B580" s="11">
        <f>+'131'!A9</f>
        <v>7</v>
      </c>
      <c r="C580" s="11" t="str">
        <f>+'131'!B9</f>
        <v>Otras sp.</v>
      </c>
      <c r="D580" s="11">
        <f>+'131'!C9</f>
        <v>16.8</v>
      </c>
      <c r="E580" s="11">
        <f>+'131'!D9</f>
        <v>13.138023867200001</v>
      </c>
      <c r="F580" s="11">
        <f>+'131'!E9</f>
        <v>9.1380238672000011</v>
      </c>
      <c r="G580" s="11" t="str">
        <f>+'131'!F9</f>
        <v>Sano</v>
      </c>
      <c r="H580" s="11">
        <f>+'131'!G9</f>
        <v>0</v>
      </c>
      <c r="I580" s="11" t="str">
        <f>+'131'!H9</f>
        <v>B</v>
      </c>
      <c r="J580" s="11" t="str">
        <f>+'131'!I9</f>
        <v>t'zotzil, Chajul, Quiche</v>
      </c>
      <c r="K580" s="24">
        <f>+'131'!J9</f>
        <v>40716</v>
      </c>
      <c r="L580" s="11">
        <f>+'131'!K9</f>
        <v>0</v>
      </c>
      <c r="M580" s="11">
        <f>+'131'!L9</f>
        <v>131</v>
      </c>
      <c r="N580" s="11">
        <f>+'131'!M9</f>
        <v>455428</v>
      </c>
      <c r="O580" s="11">
        <f>+'131'!N9</f>
        <v>1725286</v>
      </c>
      <c r="P580" s="11">
        <f>+'131'!O9</f>
        <v>0</v>
      </c>
    </row>
    <row r="581" spans="1:16" x14ac:dyDescent="0.25">
      <c r="A581" s="19" t="str">
        <f t="shared" ca="1" si="9"/>
        <v>131</v>
      </c>
      <c r="B581" s="11">
        <f>+'131'!A10</f>
        <v>8</v>
      </c>
      <c r="C581" s="11" t="str">
        <f>+'131'!B10</f>
        <v>Otras sp.</v>
      </c>
      <c r="D581" s="11">
        <f>+'131'!C10</f>
        <v>16.3</v>
      </c>
      <c r="E581" s="11">
        <f>+'131'!D10</f>
        <v>12.906709815700001</v>
      </c>
      <c r="F581" s="11">
        <f>+'131'!E10</f>
        <v>8.9067098157000011</v>
      </c>
      <c r="G581" s="11" t="str">
        <f>+'131'!F10</f>
        <v>Sano</v>
      </c>
      <c r="H581" s="11">
        <f>+'131'!G10</f>
        <v>0</v>
      </c>
      <c r="I581" s="11" t="str">
        <f>+'131'!H10</f>
        <v>B</v>
      </c>
      <c r="J581" s="11" t="str">
        <f>+'131'!I10</f>
        <v>t'zotzil, Chajul, Quiche</v>
      </c>
      <c r="K581" s="24">
        <f>+'131'!J10</f>
        <v>40716</v>
      </c>
      <c r="L581" s="11">
        <f>+'131'!K10</f>
        <v>0</v>
      </c>
      <c r="M581" s="11">
        <f>+'131'!L10</f>
        <v>131</v>
      </c>
      <c r="N581" s="11">
        <f>+'131'!M10</f>
        <v>455428</v>
      </c>
      <c r="O581" s="11">
        <f>+'131'!N10</f>
        <v>1725286</v>
      </c>
      <c r="P581" s="11">
        <f>+'131'!O10</f>
        <v>0</v>
      </c>
    </row>
    <row r="582" spans="1:16" x14ac:dyDescent="0.25">
      <c r="A582" s="19" t="str">
        <f t="shared" ca="1" si="9"/>
        <v>131</v>
      </c>
      <c r="B582" s="11">
        <f>+'131'!A11</f>
        <v>9</v>
      </c>
      <c r="C582" s="11" t="str">
        <f>+'131'!B11</f>
        <v>Otras sp.</v>
      </c>
      <c r="D582" s="11">
        <f>+'131'!C11</f>
        <v>15.5</v>
      </c>
      <c r="E582" s="11">
        <f>+'131'!D11</f>
        <v>12.534859904499999</v>
      </c>
      <c r="F582" s="11">
        <f>+'131'!E11</f>
        <v>8.5348599044999993</v>
      </c>
      <c r="G582" s="11" t="str">
        <f>+'131'!F11</f>
        <v>Sano</v>
      </c>
      <c r="H582" s="11">
        <f>+'131'!G11</f>
        <v>0</v>
      </c>
      <c r="I582" s="11" t="str">
        <f>+'131'!H11</f>
        <v>B</v>
      </c>
      <c r="J582" s="11" t="str">
        <f>+'131'!I11</f>
        <v>t'zotzil, Chajul, Quiche</v>
      </c>
      <c r="K582" s="24">
        <f>+'131'!J11</f>
        <v>40716</v>
      </c>
      <c r="L582" s="11">
        <f>+'131'!K11</f>
        <v>0</v>
      </c>
      <c r="M582" s="11">
        <f>+'131'!L11</f>
        <v>131</v>
      </c>
      <c r="N582" s="11">
        <f>+'131'!M11</f>
        <v>455428</v>
      </c>
      <c r="O582" s="11">
        <f>+'131'!N11</f>
        <v>1725286</v>
      </c>
      <c r="P582" s="11">
        <f>+'131'!O11</f>
        <v>0</v>
      </c>
    </row>
    <row r="583" spans="1:16" x14ac:dyDescent="0.25">
      <c r="A583" s="19" t="str">
        <f t="shared" ca="1" si="9"/>
        <v>131</v>
      </c>
      <c r="B583" s="11">
        <f>+'131'!A12</f>
        <v>10</v>
      </c>
      <c r="C583" s="11" t="str">
        <f>+'131'!B12</f>
        <v>Otras sp.</v>
      </c>
      <c r="D583" s="11">
        <f>+'131'!C12</f>
        <v>12.3</v>
      </c>
      <c r="E583" s="11">
        <f>+'131'!D12</f>
        <v>11.025953443700001</v>
      </c>
      <c r="F583" s="11">
        <f>+'131'!E12</f>
        <v>7.0259534437000006</v>
      </c>
      <c r="G583" s="11" t="str">
        <f>+'131'!F12</f>
        <v>Sano</v>
      </c>
      <c r="H583" s="11">
        <f>+'131'!G12</f>
        <v>0</v>
      </c>
      <c r="I583" s="11" t="str">
        <f>+'131'!H12</f>
        <v>B</v>
      </c>
      <c r="J583" s="11" t="str">
        <f>+'131'!I12</f>
        <v>t'zotzil, Chajul, Quiche</v>
      </c>
      <c r="K583" s="24">
        <f>+'131'!J12</f>
        <v>40716</v>
      </c>
      <c r="L583" s="11">
        <f>+'131'!K12</f>
        <v>0</v>
      </c>
      <c r="M583" s="11">
        <f>+'131'!L12</f>
        <v>131</v>
      </c>
      <c r="N583" s="11">
        <f>+'131'!M12</f>
        <v>455428</v>
      </c>
      <c r="O583" s="11">
        <f>+'131'!N12</f>
        <v>1725286</v>
      </c>
      <c r="P583" s="11">
        <f>+'131'!O12</f>
        <v>0</v>
      </c>
    </row>
    <row r="584" spans="1:16" x14ac:dyDescent="0.25">
      <c r="A584" s="19" t="str">
        <f t="shared" ca="1" si="9"/>
        <v>131</v>
      </c>
      <c r="B584" s="11">
        <f>+'131'!A13</f>
        <v>11</v>
      </c>
      <c r="C584" s="11" t="str">
        <f>+'131'!B13</f>
        <v>Otras sp.</v>
      </c>
      <c r="D584" s="11">
        <f>+'131'!C13</f>
        <v>11</v>
      </c>
      <c r="E584" s="11">
        <f>+'131'!D13</f>
        <v>10.403130907000001</v>
      </c>
      <c r="F584" s="11">
        <f>+'131'!E13</f>
        <v>6.4031309070000013</v>
      </c>
      <c r="G584" s="11" t="str">
        <f>+'131'!F13</f>
        <v>Sano</v>
      </c>
      <c r="H584" s="11">
        <f>+'131'!G13</f>
        <v>0</v>
      </c>
      <c r="I584" s="11" t="str">
        <f>+'131'!H13</f>
        <v>B</v>
      </c>
      <c r="J584" s="11" t="str">
        <f>+'131'!I13</f>
        <v>t'zotzil, Chajul, Quiche</v>
      </c>
      <c r="K584" s="24">
        <f>+'131'!J13</f>
        <v>40716</v>
      </c>
      <c r="L584" s="11">
        <f>+'131'!K13</f>
        <v>0</v>
      </c>
      <c r="M584" s="11">
        <f>+'131'!L13</f>
        <v>131</v>
      </c>
      <c r="N584" s="11">
        <f>+'131'!M13</f>
        <v>455428</v>
      </c>
      <c r="O584" s="11">
        <f>+'131'!N13</f>
        <v>1725286</v>
      </c>
      <c r="P584" s="11">
        <f>+'131'!O13</f>
        <v>0</v>
      </c>
    </row>
    <row r="585" spans="1:16" x14ac:dyDescent="0.25">
      <c r="A585" s="19" t="str">
        <f t="shared" ca="1" si="9"/>
        <v>131</v>
      </c>
      <c r="B585" s="11">
        <f>+'131'!A14</f>
        <v>12</v>
      </c>
      <c r="C585" s="11" t="str">
        <f>+'131'!B14</f>
        <v>Otras sp.</v>
      </c>
      <c r="D585" s="11">
        <f>+'131'!C14</f>
        <v>13.8</v>
      </c>
      <c r="E585" s="11">
        <f>+'131'!D14</f>
        <v>11.7375379082</v>
      </c>
      <c r="F585" s="11">
        <f>+'131'!E14</f>
        <v>7.7375379082000002</v>
      </c>
      <c r="G585" s="11" t="str">
        <f>+'131'!F14</f>
        <v>Sano</v>
      </c>
      <c r="H585" s="11">
        <f>+'131'!G14</f>
        <v>0</v>
      </c>
      <c r="I585" s="11" t="str">
        <f>+'131'!H14</f>
        <v>B</v>
      </c>
      <c r="J585" s="11" t="str">
        <f>+'131'!I14</f>
        <v>t'zotzil, Chajul, Quiche</v>
      </c>
      <c r="K585" s="24">
        <f>+'131'!J14</f>
        <v>40716</v>
      </c>
      <c r="L585" s="11">
        <f>+'131'!K14</f>
        <v>0</v>
      </c>
      <c r="M585" s="11">
        <f>+'131'!L14</f>
        <v>131</v>
      </c>
      <c r="N585" s="11">
        <f>+'131'!M14</f>
        <v>455428</v>
      </c>
      <c r="O585" s="11">
        <f>+'131'!N14</f>
        <v>1725286</v>
      </c>
      <c r="P585" s="11">
        <f>+'131'!O14</f>
        <v>0</v>
      </c>
    </row>
    <row r="586" spans="1:16" x14ac:dyDescent="0.25">
      <c r="A586" s="19" t="str">
        <f t="shared" ca="1" si="9"/>
        <v>131</v>
      </c>
      <c r="B586" s="11">
        <f>+'131'!A15</f>
        <v>13</v>
      </c>
      <c r="C586" s="11" t="str">
        <f>+'131'!B15</f>
        <v>Quercus sp.</v>
      </c>
      <c r="D586" s="11">
        <f>+'131'!C15</f>
        <v>28.4</v>
      </c>
      <c r="E586" s="11">
        <f>+'131'!D15</f>
        <v>18.268674182799998</v>
      </c>
      <c r="F586" s="11">
        <f>+'131'!E15</f>
        <v>14.268674182799998</v>
      </c>
      <c r="G586" s="11" t="str">
        <f>+'131'!F15</f>
        <v>Sano</v>
      </c>
      <c r="H586" s="11">
        <f>+'131'!G15</f>
        <v>0</v>
      </c>
      <c r="I586" s="11" t="str">
        <f>+'131'!H15</f>
        <v>B</v>
      </c>
      <c r="J586" s="11" t="str">
        <f>+'131'!I15</f>
        <v>t'zotzil, Chajul, Quiche</v>
      </c>
      <c r="K586" s="24">
        <f>+'131'!J15</f>
        <v>40716</v>
      </c>
      <c r="L586" s="11">
        <f>+'131'!K15</f>
        <v>0</v>
      </c>
      <c r="M586" s="11">
        <f>+'131'!L15</f>
        <v>131</v>
      </c>
      <c r="N586" s="11">
        <f>+'131'!M15</f>
        <v>455428</v>
      </c>
      <c r="O586" s="11">
        <f>+'131'!N15</f>
        <v>1725286</v>
      </c>
      <c r="P586" s="11">
        <f>+'131'!O15</f>
        <v>0</v>
      </c>
    </row>
    <row r="587" spans="1:16" x14ac:dyDescent="0.25">
      <c r="A587" s="19" t="str">
        <f t="shared" ca="1" si="9"/>
        <v>131</v>
      </c>
      <c r="B587" s="11">
        <f>+'131'!A16</f>
        <v>14</v>
      </c>
      <c r="C587" s="11" t="str">
        <f>+'131'!B16</f>
        <v>Otras sp.</v>
      </c>
      <c r="D587" s="11">
        <f>+'131'!C16</f>
        <v>13</v>
      </c>
      <c r="E587" s="11">
        <f>+'131'!D16</f>
        <v>11.358967117000001</v>
      </c>
      <c r="F587" s="11">
        <f>+'131'!E16</f>
        <v>7.3589671170000006</v>
      </c>
      <c r="G587" s="11" t="str">
        <f>+'131'!F16</f>
        <v>Sano</v>
      </c>
      <c r="H587" s="11">
        <f>+'131'!G16</f>
        <v>0</v>
      </c>
      <c r="I587" s="11" t="str">
        <f>+'131'!H16</f>
        <v>B</v>
      </c>
      <c r="J587" s="11" t="str">
        <f>+'131'!I16</f>
        <v>t'zotzil, Chajul, Quiche</v>
      </c>
      <c r="K587" s="24">
        <f>+'131'!J16</f>
        <v>40716</v>
      </c>
      <c r="L587" s="11">
        <f>+'131'!K16</f>
        <v>0</v>
      </c>
      <c r="M587" s="11">
        <f>+'131'!L16</f>
        <v>131</v>
      </c>
      <c r="N587" s="11">
        <f>+'131'!M16</f>
        <v>455428</v>
      </c>
      <c r="O587" s="11">
        <f>+'131'!N16</f>
        <v>1725286</v>
      </c>
      <c r="P587" s="11">
        <f>+'131'!O16</f>
        <v>0</v>
      </c>
    </row>
    <row r="588" spans="1:16" x14ac:dyDescent="0.25">
      <c r="A588" s="19" t="str">
        <f t="shared" ca="1" si="9"/>
        <v>131</v>
      </c>
      <c r="B588" s="11">
        <f>+'131'!A17</f>
        <v>15</v>
      </c>
      <c r="C588" s="11" t="str">
        <f>+'131'!B17</f>
        <v>Otras sp.</v>
      </c>
      <c r="D588" s="11">
        <f>+'131'!C17</f>
        <v>13.5</v>
      </c>
      <c r="E588" s="11">
        <f>+'131'!D17</f>
        <v>11.595825894499999</v>
      </c>
      <c r="F588" s="11">
        <f>+'131'!E17</f>
        <v>7.595825894499999</v>
      </c>
      <c r="G588" s="11" t="str">
        <f>+'131'!F17</f>
        <v>Sano</v>
      </c>
      <c r="H588" s="11">
        <f>+'131'!G17</f>
        <v>0</v>
      </c>
      <c r="I588" s="11" t="str">
        <f>+'131'!H17</f>
        <v>B</v>
      </c>
      <c r="J588" s="11" t="str">
        <f>+'131'!I17</f>
        <v>t'zotzil, Chajul, Quiche</v>
      </c>
      <c r="K588" s="24">
        <f>+'131'!J17</f>
        <v>40716</v>
      </c>
      <c r="L588" s="11">
        <f>+'131'!K17</f>
        <v>0</v>
      </c>
      <c r="M588" s="11">
        <f>+'131'!L17</f>
        <v>131</v>
      </c>
      <c r="N588" s="11">
        <f>+'131'!M17</f>
        <v>455428</v>
      </c>
      <c r="O588" s="11">
        <f>+'131'!N17</f>
        <v>1725286</v>
      </c>
      <c r="P588" s="11">
        <f>+'131'!O17</f>
        <v>0</v>
      </c>
    </row>
    <row r="589" spans="1:16" x14ac:dyDescent="0.25">
      <c r="A589" s="19" t="str">
        <f t="shared" ca="1" si="9"/>
        <v>132</v>
      </c>
      <c r="B589" s="11">
        <f>+'132'!A3</f>
        <v>1</v>
      </c>
      <c r="C589" s="11" t="str">
        <f>+'132'!B3</f>
        <v>Quercus sp.</v>
      </c>
      <c r="D589" s="11">
        <f>+'132'!C3</f>
        <v>40</v>
      </c>
      <c r="E589" s="11">
        <f>+'132'!D3</f>
        <v>22.947143691999997</v>
      </c>
      <c r="F589" s="11">
        <f>+'132'!E3</f>
        <v>18.947143691999997</v>
      </c>
      <c r="G589" s="11" t="str">
        <f>+'132'!F3</f>
        <v>Sano</v>
      </c>
      <c r="H589" s="11">
        <f>+'132'!G3</f>
        <v>0</v>
      </c>
      <c r="I589" s="11" t="str">
        <f>+'132'!H3</f>
        <v>B</v>
      </c>
      <c r="J589" s="11" t="str">
        <f>+'132'!I3</f>
        <v>t'zotzil, Chajul, Quiche</v>
      </c>
      <c r="K589" s="24">
        <f>+'132'!J3</f>
        <v>40716</v>
      </c>
      <c r="L589" s="11">
        <f>+'132'!K3</f>
        <v>0</v>
      </c>
      <c r="M589" s="11">
        <f>+'132'!L3</f>
        <v>132</v>
      </c>
      <c r="N589" s="11">
        <f>+'132'!M3</f>
        <v>435502</v>
      </c>
      <c r="O589" s="11">
        <f>+'132'!N3</f>
        <v>1725445</v>
      </c>
      <c r="P589" s="11">
        <f>+'132'!O3</f>
        <v>0</v>
      </c>
    </row>
    <row r="590" spans="1:16" x14ac:dyDescent="0.25">
      <c r="A590" s="19" t="str">
        <f t="shared" ca="1" si="9"/>
        <v>132</v>
      </c>
      <c r="B590" s="11">
        <f>+'132'!A4</f>
        <v>2</v>
      </c>
      <c r="C590" s="11" t="str">
        <f>+'132'!B4</f>
        <v>Otras sp.</v>
      </c>
      <c r="D590" s="11">
        <f>+'132'!C4</f>
        <v>11.3</v>
      </c>
      <c r="E590" s="11">
        <f>+'132'!D4</f>
        <v>10.5473632507</v>
      </c>
      <c r="F590" s="11">
        <f>+'132'!E4</f>
        <v>6.5473632507000001</v>
      </c>
      <c r="G590" s="11" t="str">
        <f>+'132'!F4</f>
        <v>Sano</v>
      </c>
      <c r="H590" s="11">
        <f>+'132'!G4</f>
        <v>0</v>
      </c>
      <c r="I590" s="11" t="str">
        <f>+'132'!H4</f>
        <v>B</v>
      </c>
      <c r="J590" s="11" t="str">
        <f>+'132'!I4</f>
        <v>t'zotzil, Chajul, Quiche</v>
      </c>
      <c r="K590" s="24">
        <f>+'132'!J4</f>
        <v>40716</v>
      </c>
      <c r="L590" s="11">
        <f>+'132'!K4</f>
        <v>0</v>
      </c>
      <c r="M590" s="11">
        <f>+'132'!L4</f>
        <v>132</v>
      </c>
      <c r="N590" s="11">
        <f>+'132'!M4</f>
        <v>435502</v>
      </c>
      <c r="O590" s="11">
        <f>+'132'!N4</f>
        <v>1725445</v>
      </c>
      <c r="P590" s="11">
        <f>+'132'!O4</f>
        <v>0</v>
      </c>
    </row>
    <row r="591" spans="1:16" x14ac:dyDescent="0.25">
      <c r="A591" s="19" t="str">
        <f t="shared" ca="1" si="9"/>
        <v>132</v>
      </c>
      <c r="B591" s="11">
        <f>+'132'!A5</f>
        <v>3</v>
      </c>
      <c r="C591" s="11" t="str">
        <f>+'132'!B5</f>
        <v>Otras sp.</v>
      </c>
      <c r="D591" s="11">
        <f>+'132'!C5</f>
        <v>10.199999999999999</v>
      </c>
      <c r="E591" s="11">
        <f>+'132'!D5</f>
        <v>10.0170327302</v>
      </c>
      <c r="F591" s="11">
        <f>+'132'!E5</f>
        <v>6.0170327302000004</v>
      </c>
      <c r="G591" s="11" t="str">
        <f>+'132'!F5</f>
        <v>Sano</v>
      </c>
      <c r="H591" s="11">
        <f>+'132'!G5</f>
        <v>0</v>
      </c>
      <c r="I591" s="11" t="str">
        <f>+'132'!H5</f>
        <v>B</v>
      </c>
      <c r="J591" s="11" t="str">
        <f>+'132'!I5</f>
        <v>t'zotzil, Chajul, Quiche</v>
      </c>
      <c r="K591" s="24">
        <f>+'132'!J5</f>
        <v>40716</v>
      </c>
      <c r="L591" s="11">
        <f>+'132'!K5</f>
        <v>0</v>
      </c>
      <c r="M591" s="11">
        <f>+'132'!L5</f>
        <v>132</v>
      </c>
      <c r="N591" s="11">
        <f>+'132'!M5</f>
        <v>435502</v>
      </c>
      <c r="O591" s="11">
        <f>+'132'!N5</f>
        <v>1725445</v>
      </c>
      <c r="P591" s="11">
        <f>+'132'!O5</f>
        <v>0</v>
      </c>
    </row>
    <row r="592" spans="1:16" x14ac:dyDescent="0.25">
      <c r="A592" s="19" t="str">
        <f t="shared" ca="1" si="9"/>
        <v>132</v>
      </c>
      <c r="B592" s="11">
        <f>+'132'!A6</f>
        <v>4</v>
      </c>
      <c r="C592" s="11" t="str">
        <f>+'132'!B6</f>
        <v>Quercus sp.</v>
      </c>
      <c r="D592" s="11">
        <f>+'132'!C6</f>
        <v>100</v>
      </c>
      <c r="E592" s="11">
        <f>+'132'!D6</f>
        <v>39.927898792000008</v>
      </c>
      <c r="F592" s="11">
        <f>+'132'!E6</f>
        <v>35.927898792000008</v>
      </c>
      <c r="G592" s="11" t="str">
        <f>+'132'!F6</f>
        <v>Sano</v>
      </c>
      <c r="H592" s="11">
        <f>+'132'!G6</f>
        <v>0</v>
      </c>
      <c r="I592" s="11" t="str">
        <f>+'132'!H6</f>
        <v>B</v>
      </c>
      <c r="J592" s="11" t="str">
        <f>+'132'!I6</f>
        <v>t'zotzil, Chajul, Quiche</v>
      </c>
      <c r="K592" s="24">
        <f>+'132'!J6</f>
        <v>40716</v>
      </c>
      <c r="L592" s="11">
        <f>+'132'!K6</f>
        <v>0</v>
      </c>
      <c r="M592" s="11">
        <f>+'132'!L6</f>
        <v>132</v>
      </c>
      <c r="N592" s="11">
        <f>+'132'!M6</f>
        <v>435502</v>
      </c>
      <c r="O592" s="11">
        <f>+'132'!N6</f>
        <v>1725445</v>
      </c>
      <c r="P592" s="11">
        <f>+'132'!O6</f>
        <v>0</v>
      </c>
    </row>
    <row r="593" spans="1:16" x14ac:dyDescent="0.25">
      <c r="A593" s="19" t="str">
        <f t="shared" ca="1" si="9"/>
        <v>132</v>
      </c>
      <c r="B593" s="11">
        <f>+'132'!A7</f>
        <v>5</v>
      </c>
      <c r="C593" s="11" t="str">
        <f>+'132'!B7</f>
        <v>Otras sp.</v>
      </c>
      <c r="D593" s="11">
        <f>+'132'!C7</f>
        <v>34.6</v>
      </c>
      <c r="E593" s="11">
        <f>+'132'!D7</f>
        <v>20.825489237799999</v>
      </c>
      <c r="F593" s="11">
        <f>+'132'!E7</f>
        <v>16.825489237799999</v>
      </c>
      <c r="G593" s="11" t="str">
        <f>+'132'!F7</f>
        <v>Sano</v>
      </c>
      <c r="H593" s="11">
        <f>+'132'!G7</f>
        <v>0</v>
      </c>
      <c r="I593" s="11" t="str">
        <f>+'132'!H7</f>
        <v>B</v>
      </c>
      <c r="J593" s="11" t="str">
        <f>+'132'!I7</f>
        <v>t'zotzil, Chajul, Quiche</v>
      </c>
      <c r="K593" s="24">
        <f>+'132'!J7</f>
        <v>40716</v>
      </c>
      <c r="L593" s="11">
        <f>+'132'!K7</f>
        <v>0</v>
      </c>
      <c r="M593" s="11">
        <f>+'132'!L7</f>
        <v>132</v>
      </c>
      <c r="N593" s="11">
        <f>+'132'!M7</f>
        <v>435502</v>
      </c>
      <c r="O593" s="11">
        <f>+'132'!N7</f>
        <v>1725445</v>
      </c>
      <c r="P593" s="11">
        <f>+'132'!O7</f>
        <v>0</v>
      </c>
    </row>
    <row r="594" spans="1:16" x14ac:dyDescent="0.25">
      <c r="A594" s="19" t="str">
        <f t="shared" ca="1" si="9"/>
        <v>132</v>
      </c>
      <c r="B594" s="11">
        <f>+'132'!A8</f>
        <v>6</v>
      </c>
      <c r="C594" s="11" t="str">
        <f>+'132'!B8</f>
        <v>Otras sp.</v>
      </c>
      <c r="D594" s="11">
        <f>+'132'!C8</f>
        <v>16.899999999999999</v>
      </c>
      <c r="E594" s="11">
        <f>+'132'!D8</f>
        <v>13.184185864299998</v>
      </c>
      <c r="F594" s="11">
        <f>+'132'!E8</f>
        <v>9.1841858642999981</v>
      </c>
      <c r="G594" s="11" t="str">
        <f>+'132'!F8</f>
        <v>Sano</v>
      </c>
      <c r="H594" s="11">
        <f>+'132'!G8</f>
        <v>0</v>
      </c>
      <c r="I594" s="11" t="str">
        <f>+'132'!H8</f>
        <v>B</v>
      </c>
      <c r="J594" s="11" t="str">
        <f>+'132'!I8</f>
        <v>t'zotzil, Chajul, Quiche</v>
      </c>
      <c r="K594" s="24">
        <f>+'132'!J8</f>
        <v>40716</v>
      </c>
      <c r="L594" s="11">
        <f>+'132'!K8</f>
        <v>0</v>
      </c>
      <c r="M594" s="11">
        <f>+'132'!L8</f>
        <v>132</v>
      </c>
      <c r="N594" s="11">
        <f>+'132'!M8</f>
        <v>435502</v>
      </c>
      <c r="O594" s="11">
        <f>+'132'!N8</f>
        <v>1725445</v>
      </c>
      <c r="P594" s="11">
        <f>+'132'!O8</f>
        <v>0</v>
      </c>
    </row>
    <row r="595" spans="1:16" x14ac:dyDescent="0.25">
      <c r="A595" s="19" t="str">
        <f t="shared" ca="1" si="9"/>
        <v>132</v>
      </c>
      <c r="B595" s="11">
        <f>+'132'!A9</f>
        <v>7</v>
      </c>
      <c r="C595" s="11" t="str">
        <f>+'132'!B9</f>
        <v>Otras sp.</v>
      </c>
      <c r="D595" s="11">
        <f>+'132'!C9</f>
        <v>22.5</v>
      </c>
      <c r="E595" s="11">
        <f>+'132'!D9</f>
        <v>15.715625079500001</v>
      </c>
      <c r="F595" s="11">
        <f>+'132'!E9</f>
        <v>11.715625079500001</v>
      </c>
      <c r="G595" s="11" t="str">
        <f>+'132'!F9</f>
        <v>Sano</v>
      </c>
      <c r="H595" s="11">
        <f>+'132'!G9</f>
        <v>0</v>
      </c>
      <c r="I595" s="11" t="str">
        <f>+'132'!H9</f>
        <v>B</v>
      </c>
      <c r="J595" s="11" t="str">
        <f>+'132'!I9</f>
        <v>t'zotzil, Chajul, Quiche</v>
      </c>
      <c r="K595" s="24">
        <f>+'132'!J9</f>
        <v>40716</v>
      </c>
      <c r="L595" s="11">
        <f>+'132'!K9</f>
        <v>0</v>
      </c>
      <c r="M595" s="11">
        <f>+'132'!L9</f>
        <v>132</v>
      </c>
      <c r="N595" s="11">
        <f>+'132'!M9</f>
        <v>435502</v>
      </c>
      <c r="O595" s="11">
        <f>+'132'!N9</f>
        <v>1725445</v>
      </c>
      <c r="P595" s="11">
        <f>+'132'!O9</f>
        <v>0</v>
      </c>
    </row>
    <row r="596" spans="1:16" x14ac:dyDescent="0.25">
      <c r="A596" s="19" t="str">
        <f t="shared" ca="1" si="9"/>
        <v>132</v>
      </c>
      <c r="B596" s="11">
        <f>+'132'!A10</f>
        <v>8</v>
      </c>
      <c r="C596" s="11" t="str">
        <f>+'132'!B10</f>
        <v>Otras sp.</v>
      </c>
      <c r="D596" s="11">
        <f>+'132'!C10</f>
        <v>18</v>
      </c>
      <c r="E596" s="11">
        <f>+'132'!D10</f>
        <v>13.689749942000001</v>
      </c>
      <c r="F596" s="11">
        <f>+'132'!E10</f>
        <v>9.6897499420000006</v>
      </c>
      <c r="G596" s="11" t="str">
        <f>+'132'!F10</f>
        <v>Sano</v>
      </c>
      <c r="H596" s="11">
        <f>+'132'!G10</f>
        <v>0</v>
      </c>
      <c r="I596" s="11" t="str">
        <f>+'132'!H10</f>
        <v>B</v>
      </c>
      <c r="J596" s="11" t="str">
        <f>+'132'!I10</f>
        <v>t'zotzil, Chajul, Quiche</v>
      </c>
      <c r="K596" s="24">
        <f>+'132'!J10</f>
        <v>40716</v>
      </c>
      <c r="L596" s="11">
        <f>+'132'!K10</f>
        <v>0</v>
      </c>
      <c r="M596" s="11">
        <f>+'132'!L10</f>
        <v>132</v>
      </c>
      <c r="N596" s="11">
        <f>+'132'!M10</f>
        <v>435502</v>
      </c>
      <c r="O596" s="11">
        <f>+'132'!N10</f>
        <v>1725445</v>
      </c>
      <c r="P596" s="11">
        <f>+'132'!O10</f>
        <v>0</v>
      </c>
    </row>
    <row r="597" spans="1:16" x14ac:dyDescent="0.25">
      <c r="A597" s="19" t="str">
        <f t="shared" ca="1" si="9"/>
        <v>132</v>
      </c>
      <c r="B597" s="11">
        <f>+'132'!A11</f>
        <v>9</v>
      </c>
      <c r="C597" s="11" t="str">
        <f>+'132'!B11</f>
        <v>Otras sp.</v>
      </c>
      <c r="D597" s="11">
        <f>+'132'!C11</f>
        <v>29.3</v>
      </c>
      <c r="E597" s="11">
        <f>+'132'!D11</f>
        <v>18.647839404699997</v>
      </c>
      <c r="F597" s="11">
        <f>+'132'!E11</f>
        <v>14.647839404699997</v>
      </c>
      <c r="G597" s="11" t="str">
        <f>+'132'!F11</f>
        <v>Sano</v>
      </c>
      <c r="H597" s="11">
        <f>+'132'!G11</f>
        <v>0</v>
      </c>
      <c r="I597" s="11" t="str">
        <f>+'132'!H11</f>
        <v>B</v>
      </c>
      <c r="J597" s="11" t="str">
        <f>+'132'!I11</f>
        <v>t'zotzil, Chajul, Quiche</v>
      </c>
      <c r="K597" s="24">
        <f>+'132'!J11</f>
        <v>40716</v>
      </c>
      <c r="L597" s="11">
        <f>+'132'!K11</f>
        <v>0</v>
      </c>
      <c r="M597" s="11">
        <f>+'132'!L11</f>
        <v>132</v>
      </c>
      <c r="N597" s="11">
        <f>+'132'!M11</f>
        <v>435502</v>
      </c>
      <c r="O597" s="11">
        <f>+'132'!N11</f>
        <v>1725445</v>
      </c>
      <c r="P597" s="11">
        <f>+'132'!O11</f>
        <v>0</v>
      </c>
    </row>
    <row r="598" spans="1:16" x14ac:dyDescent="0.25">
      <c r="A598" s="19" t="str">
        <f t="shared" ca="1" si="9"/>
        <v>132</v>
      </c>
      <c r="B598" s="11">
        <f>+'132'!A12</f>
        <v>10</v>
      </c>
      <c r="C598" s="11" t="str">
        <f>+'132'!B12</f>
        <v>Guarumbo</v>
      </c>
      <c r="D598" s="11">
        <f>+'132'!C12</f>
        <v>24.1</v>
      </c>
      <c r="E598" s="11">
        <f>+'132'!D12</f>
        <v>16.419537292299999</v>
      </c>
      <c r="F598" s="11">
        <f>+'132'!E12</f>
        <v>12.419537292299999</v>
      </c>
      <c r="G598" s="11" t="str">
        <f>+'132'!F12</f>
        <v>Sano</v>
      </c>
      <c r="H598" s="11">
        <f>+'132'!G12</f>
        <v>0</v>
      </c>
      <c r="I598" s="11" t="str">
        <f>+'132'!H12</f>
        <v>B</v>
      </c>
      <c r="J598" s="11" t="str">
        <f>+'132'!I12</f>
        <v>t'zotzil, Chajul, Quiche</v>
      </c>
      <c r="K598" s="24">
        <f>+'132'!J12</f>
        <v>40716</v>
      </c>
      <c r="L598" s="11">
        <f>+'132'!K12</f>
        <v>0</v>
      </c>
      <c r="M598" s="11">
        <f>+'132'!L12</f>
        <v>132</v>
      </c>
      <c r="N598" s="11">
        <f>+'132'!M12</f>
        <v>435502</v>
      </c>
      <c r="O598" s="11">
        <f>+'132'!N12</f>
        <v>1725445</v>
      </c>
      <c r="P598" s="11">
        <f>+'132'!O12</f>
        <v>0</v>
      </c>
    </row>
    <row r="599" spans="1:16" x14ac:dyDescent="0.25">
      <c r="A599" s="19" t="str">
        <f t="shared" ca="1" si="9"/>
        <v>132</v>
      </c>
      <c r="B599" s="11">
        <f>+'132'!A13</f>
        <v>11</v>
      </c>
      <c r="C599" s="11" t="str">
        <f>+'132'!B13</f>
        <v>Guarumbo</v>
      </c>
      <c r="D599" s="11">
        <f>+'132'!C13</f>
        <v>20.3</v>
      </c>
      <c r="E599" s="11">
        <f>+'132'!D13</f>
        <v>14.733699147699999</v>
      </c>
      <c r="F599" s="11">
        <f>+'132'!E13</f>
        <v>10.733699147699999</v>
      </c>
      <c r="G599" s="11" t="str">
        <f>+'132'!F13</f>
        <v>Sano</v>
      </c>
      <c r="H599" s="11">
        <f>+'132'!G13</f>
        <v>0</v>
      </c>
      <c r="I599" s="11" t="str">
        <f>+'132'!H13</f>
        <v>B</v>
      </c>
      <c r="J599" s="11" t="str">
        <f>+'132'!I13</f>
        <v>t'zotzil, Chajul, Quiche</v>
      </c>
      <c r="K599" s="24">
        <f>+'132'!J13</f>
        <v>40716</v>
      </c>
      <c r="L599" s="11">
        <f>+'132'!K13</f>
        <v>0</v>
      </c>
      <c r="M599" s="11">
        <f>+'132'!L13</f>
        <v>132</v>
      </c>
      <c r="N599" s="11">
        <f>+'132'!M13</f>
        <v>435502</v>
      </c>
      <c r="O599" s="11">
        <f>+'132'!N13</f>
        <v>1725445</v>
      </c>
      <c r="P599" s="11">
        <f>+'132'!O13</f>
        <v>0</v>
      </c>
    </row>
    <row r="600" spans="1:16" x14ac:dyDescent="0.25">
      <c r="A600" s="19" t="str">
        <f t="shared" ca="1" si="9"/>
        <v>132</v>
      </c>
      <c r="B600" s="11">
        <f>+'132'!A14</f>
        <v>12</v>
      </c>
      <c r="C600" s="11" t="str">
        <f>+'132'!B14</f>
        <v>Otras sp.</v>
      </c>
      <c r="D600" s="11">
        <f>+'132'!C14</f>
        <v>17.5</v>
      </c>
      <c r="E600" s="11">
        <f>+'132'!D14</f>
        <v>13.4604521545</v>
      </c>
      <c r="F600" s="11">
        <f>+'132'!E14</f>
        <v>9.4604521545000004</v>
      </c>
      <c r="G600" s="11" t="str">
        <f>+'132'!F14</f>
        <v>Sano</v>
      </c>
      <c r="H600" s="11">
        <f>+'132'!G14</f>
        <v>0</v>
      </c>
      <c r="I600" s="11" t="str">
        <f>+'132'!H14</f>
        <v>B</v>
      </c>
      <c r="J600" s="11" t="str">
        <f>+'132'!I14</f>
        <v>t'zotzil, Chajul, Quiche</v>
      </c>
      <c r="K600" s="24">
        <f>+'132'!J14</f>
        <v>40716</v>
      </c>
      <c r="L600" s="11">
        <f>+'132'!K14</f>
        <v>0</v>
      </c>
      <c r="M600" s="11">
        <f>+'132'!L14</f>
        <v>132</v>
      </c>
      <c r="N600" s="11">
        <f>+'132'!M14</f>
        <v>435502</v>
      </c>
      <c r="O600" s="11">
        <f>+'132'!N14</f>
        <v>1725445</v>
      </c>
      <c r="P600" s="11">
        <f>+'132'!O14</f>
        <v>0</v>
      </c>
    </row>
    <row r="601" spans="1:16" x14ac:dyDescent="0.25">
      <c r="A601" s="19" t="str">
        <f t="shared" ca="1" si="9"/>
        <v>132</v>
      </c>
      <c r="B601" s="11">
        <f>+'132'!A15</f>
        <v>13</v>
      </c>
      <c r="C601" s="11" t="str">
        <f>+'132'!B15</f>
        <v>Otras sp.</v>
      </c>
      <c r="D601" s="11">
        <f>+'132'!C15</f>
        <v>28</v>
      </c>
      <c r="E601" s="11">
        <f>+'132'!D15</f>
        <v>18.099282592000002</v>
      </c>
      <c r="F601" s="11">
        <f>+'132'!E15</f>
        <v>14.099282592000002</v>
      </c>
      <c r="G601" s="11" t="str">
        <f>+'132'!F15</f>
        <v>Sano</v>
      </c>
      <c r="H601" s="11">
        <f>+'132'!G15</f>
        <v>0</v>
      </c>
      <c r="I601" s="11" t="str">
        <f>+'132'!H15</f>
        <v>B</v>
      </c>
      <c r="J601" s="11" t="str">
        <f>+'132'!I15</f>
        <v>t'zotzil, Chajul, Quiche</v>
      </c>
      <c r="K601" s="24">
        <f>+'132'!J15</f>
        <v>40716</v>
      </c>
      <c r="L601" s="11">
        <f>+'132'!K15</f>
        <v>0</v>
      </c>
      <c r="M601" s="11">
        <f>+'132'!L15</f>
        <v>132</v>
      </c>
      <c r="N601" s="11">
        <f>+'132'!M15</f>
        <v>435502</v>
      </c>
      <c r="O601" s="11">
        <f>+'132'!N15</f>
        <v>1725445</v>
      </c>
      <c r="P601" s="11">
        <f>+'132'!O15</f>
        <v>0</v>
      </c>
    </row>
    <row r="602" spans="1:16" x14ac:dyDescent="0.25">
      <c r="A602" s="19" t="str">
        <f t="shared" ca="1" si="9"/>
        <v>132</v>
      </c>
      <c r="B602" s="11">
        <f>+'132'!A16</f>
        <v>14</v>
      </c>
      <c r="C602" s="11" t="str">
        <f>+'132'!B16</f>
        <v>Liquidambar</v>
      </c>
      <c r="D602" s="11">
        <f>+'132'!C16</f>
        <v>88</v>
      </c>
      <c r="E602" s="11">
        <f>+'132'!D16</f>
        <v>37.499554492000001</v>
      </c>
      <c r="F602" s="11">
        <f>+'132'!E16</f>
        <v>33.499554492000001</v>
      </c>
      <c r="G602" s="11" t="str">
        <f>+'132'!F16</f>
        <v>Sano</v>
      </c>
      <c r="H602" s="11">
        <f>+'132'!G16</f>
        <v>0</v>
      </c>
      <c r="I602" s="11" t="str">
        <f>+'132'!H16</f>
        <v>B</v>
      </c>
      <c r="J602" s="11" t="str">
        <f>+'132'!I16</f>
        <v>t'zotzil, Chajul, Quiche</v>
      </c>
      <c r="K602" s="24">
        <f>+'132'!J16</f>
        <v>40716</v>
      </c>
      <c r="L602" s="11">
        <f>+'132'!K16</f>
        <v>0</v>
      </c>
      <c r="M602" s="11">
        <f>+'132'!L16</f>
        <v>132</v>
      </c>
      <c r="N602" s="11">
        <f>+'132'!M16</f>
        <v>435502</v>
      </c>
      <c r="O602" s="11">
        <f>+'132'!N16</f>
        <v>1725445</v>
      </c>
      <c r="P602" s="11">
        <f>+'132'!O16</f>
        <v>0</v>
      </c>
    </row>
    <row r="603" spans="1:16" x14ac:dyDescent="0.25">
      <c r="A603" s="19" t="str">
        <f t="shared" ca="1" si="9"/>
        <v>132</v>
      </c>
      <c r="B603" s="11">
        <f>+'132'!A17</f>
        <v>15</v>
      </c>
      <c r="C603" s="11" t="str">
        <f>+'132'!B17</f>
        <v>Otras sp.</v>
      </c>
      <c r="D603" s="11">
        <f>+'132'!C17</f>
        <v>22</v>
      </c>
      <c r="E603" s="11">
        <f>+'132'!D17</f>
        <v>15.493888281999997</v>
      </c>
      <c r="F603" s="11">
        <f>+'132'!E17</f>
        <v>11.493888281999997</v>
      </c>
      <c r="G603" s="11" t="str">
        <f>+'132'!F17</f>
        <v>Sano</v>
      </c>
      <c r="H603" s="11">
        <f>+'132'!G17</f>
        <v>0</v>
      </c>
      <c r="I603" s="11" t="str">
        <f>+'132'!H17</f>
        <v>B</v>
      </c>
      <c r="J603" s="11" t="str">
        <f>+'132'!I17</f>
        <v>t'zotzil, Chajul, Quiche</v>
      </c>
      <c r="K603" s="24">
        <f>+'132'!J17</f>
        <v>40716</v>
      </c>
      <c r="L603" s="11">
        <f>+'132'!K17</f>
        <v>0</v>
      </c>
      <c r="M603" s="11">
        <f>+'132'!L17</f>
        <v>132</v>
      </c>
      <c r="N603" s="11">
        <f>+'132'!M17</f>
        <v>435502</v>
      </c>
      <c r="O603" s="11">
        <f>+'132'!N17</f>
        <v>1725445</v>
      </c>
      <c r="P603" s="11">
        <f>+'132'!O17</f>
        <v>0</v>
      </c>
    </row>
    <row r="604" spans="1:16" x14ac:dyDescent="0.25">
      <c r="A604" s="19" t="str">
        <f t="shared" ca="1" si="9"/>
        <v>132</v>
      </c>
      <c r="B604" s="11">
        <f>+'132'!A18</f>
        <v>16</v>
      </c>
      <c r="C604" s="11" t="str">
        <f>+'132'!B18</f>
        <v>Otras sp.</v>
      </c>
      <c r="D604" s="11">
        <f>+'132'!C18</f>
        <v>20</v>
      </c>
      <c r="E604" s="11">
        <f>+'132'!D18</f>
        <v>14.598539991999999</v>
      </c>
      <c r="F604" s="11">
        <f>+'132'!E18</f>
        <v>10.598539991999999</v>
      </c>
      <c r="G604" s="11" t="str">
        <f>+'132'!F18</f>
        <v>Sano</v>
      </c>
      <c r="H604" s="11">
        <f>+'132'!G18</f>
        <v>0</v>
      </c>
      <c r="I604" s="11" t="str">
        <f>+'132'!H18</f>
        <v>B</v>
      </c>
      <c r="J604" s="11" t="str">
        <f>+'132'!I18</f>
        <v>t'zotzil, Chajul, Quiche</v>
      </c>
      <c r="K604" s="24">
        <f>+'132'!J18</f>
        <v>40716</v>
      </c>
      <c r="L604" s="11">
        <f>+'132'!K18</f>
        <v>0</v>
      </c>
      <c r="M604" s="11">
        <f>+'132'!L18</f>
        <v>132</v>
      </c>
      <c r="N604" s="11">
        <f>+'132'!M18</f>
        <v>435502</v>
      </c>
      <c r="O604" s="11">
        <f>+'132'!N18</f>
        <v>1725445</v>
      </c>
      <c r="P604" s="11">
        <f>+'132'!O18</f>
        <v>0</v>
      </c>
    </row>
    <row r="605" spans="1:16" x14ac:dyDescent="0.25">
      <c r="A605" s="19" t="str">
        <f t="shared" ca="1" si="9"/>
        <v>132</v>
      </c>
      <c r="B605" s="11">
        <f>+'132'!A19</f>
        <v>17</v>
      </c>
      <c r="C605" s="11" t="str">
        <f>+'132'!B19</f>
        <v>Otras sp.</v>
      </c>
      <c r="D605" s="11">
        <f>+'132'!C19</f>
        <v>27.2</v>
      </c>
      <c r="E605" s="11">
        <f>+'132'!D19</f>
        <v>17.758886399199998</v>
      </c>
      <c r="F605" s="11">
        <f>+'132'!E19</f>
        <v>13.758886399199998</v>
      </c>
      <c r="G605" s="11" t="str">
        <f>+'132'!F19</f>
        <v>Sano</v>
      </c>
      <c r="H605" s="11">
        <f>+'132'!G19</f>
        <v>0</v>
      </c>
      <c r="I605" s="11" t="str">
        <f>+'132'!H19</f>
        <v>B</v>
      </c>
      <c r="J605" s="11" t="str">
        <f>+'132'!I19</f>
        <v>t'zotzil, Chajul, Quiche</v>
      </c>
      <c r="K605" s="24">
        <f>+'132'!J19</f>
        <v>40716</v>
      </c>
      <c r="L605" s="11">
        <f>+'132'!K19</f>
        <v>0</v>
      </c>
      <c r="M605" s="11">
        <f>+'132'!L19</f>
        <v>132</v>
      </c>
      <c r="N605" s="11">
        <f>+'132'!M19</f>
        <v>435502</v>
      </c>
      <c r="O605" s="11">
        <f>+'132'!N19</f>
        <v>1725445</v>
      </c>
      <c r="P605" s="11">
        <f>+'132'!O19</f>
        <v>0</v>
      </c>
    </row>
    <row r="606" spans="1:16" x14ac:dyDescent="0.25">
      <c r="A606" s="19" t="str">
        <f t="shared" ca="1" si="9"/>
        <v>132</v>
      </c>
      <c r="B606" s="11">
        <f>+'132'!A20</f>
        <v>18</v>
      </c>
      <c r="C606" s="11" t="str">
        <f>+'132'!B20</f>
        <v>Otras sp.</v>
      </c>
      <c r="D606" s="11">
        <f>+'132'!C20</f>
        <v>33</v>
      </c>
      <c r="E606" s="11">
        <f>+'132'!D20</f>
        <v>20.178032417000001</v>
      </c>
      <c r="F606" s="11">
        <f>+'132'!E20</f>
        <v>16.178032417000001</v>
      </c>
      <c r="G606" s="11" t="str">
        <f>+'132'!F20</f>
        <v>Sano</v>
      </c>
      <c r="H606" s="11">
        <f>+'132'!G20</f>
        <v>0</v>
      </c>
      <c r="I606" s="11" t="str">
        <f>+'132'!H20</f>
        <v>B</v>
      </c>
      <c r="J606" s="11" t="str">
        <f>+'132'!I20</f>
        <v>t'zotzil, Chajul, Quiche</v>
      </c>
      <c r="K606" s="24">
        <f>+'132'!J20</f>
        <v>40716</v>
      </c>
      <c r="L606" s="11">
        <f>+'132'!K20</f>
        <v>0</v>
      </c>
      <c r="M606" s="11">
        <f>+'132'!L20</f>
        <v>132</v>
      </c>
      <c r="N606" s="11">
        <f>+'132'!M20</f>
        <v>435502</v>
      </c>
      <c r="O606" s="11">
        <f>+'132'!N20</f>
        <v>1725445</v>
      </c>
      <c r="P606" s="11">
        <f>+'132'!O20</f>
        <v>0</v>
      </c>
    </row>
    <row r="607" spans="1:16" x14ac:dyDescent="0.25">
      <c r="A607" s="19" t="str">
        <f t="shared" ca="1" si="9"/>
        <v>132</v>
      </c>
      <c r="B607" s="11">
        <f>+'132'!A21</f>
        <v>19</v>
      </c>
      <c r="C607" s="11" t="str">
        <f>+'132'!B21</f>
        <v>Otras sp.</v>
      </c>
      <c r="D607" s="11">
        <f>+'132'!C21</f>
        <v>35</v>
      </c>
      <c r="E607" s="11">
        <f>+'132'!D21</f>
        <v>20.986009267</v>
      </c>
      <c r="F607" s="11">
        <f>+'132'!E21</f>
        <v>16.986009267</v>
      </c>
      <c r="G607" s="11" t="str">
        <f>+'132'!F21</f>
        <v>Sano</v>
      </c>
      <c r="H607" s="11">
        <f>+'132'!G21</f>
        <v>0</v>
      </c>
      <c r="I607" s="11" t="str">
        <f>+'132'!H21</f>
        <v>B</v>
      </c>
      <c r="J607" s="11" t="str">
        <f>+'132'!I21</f>
        <v>t'zotzil, Chajul, Quiche</v>
      </c>
      <c r="K607" s="24">
        <f>+'132'!J21</f>
        <v>40716</v>
      </c>
      <c r="L607" s="11">
        <f>+'132'!K21</f>
        <v>0</v>
      </c>
      <c r="M607" s="11">
        <f>+'132'!L21</f>
        <v>132</v>
      </c>
      <c r="N607" s="11">
        <f>+'132'!M21</f>
        <v>435502</v>
      </c>
      <c r="O607" s="11">
        <f>+'132'!N21</f>
        <v>1725445</v>
      </c>
      <c r="P607" s="11">
        <f>+'132'!O21</f>
        <v>0</v>
      </c>
    </row>
    <row r="608" spans="1:16" x14ac:dyDescent="0.25">
      <c r="A608" s="19" t="str">
        <f t="shared" ca="1" si="9"/>
        <v>133</v>
      </c>
      <c r="B608" s="11">
        <f>+'133'!A3</f>
        <v>1</v>
      </c>
      <c r="C608" s="11" t="str">
        <f>+'133'!B3</f>
        <v>Otras sp.</v>
      </c>
      <c r="D608" s="11">
        <f>+'133'!C3</f>
        <v>28.6</v>
      </c>
      <c r="E608" s="11">
        <f>+'133'!D3</f>
        <v>18.353168351800001</v>
      </c>
      <c r="F608" s="11">
        <f>+'133'!E3</f>
        <v>14.353168351800001</v>
      </c>
      <c r="G608" s="11" t="str">
        <f>+'133'!F3</f>
        <v>Sano</v>
      </c>
      <c r="H608" s="11">
        <f>+'133'!G3</f>
        <v>0</v>
      </c>
      <c r="I608" s="11" t="str">
        <f>+'133'!H3</f>
        <v>B</v>
      </c>
      <c r="J608" s="11" t="str">
        <f>+'133'!I3</f>
        <v>t'zotzil, Chajul, Quiche</v>
      </c>
      <c r="K608" s="24">
        <f>+'133'!J3</f>
        <v>40716</v>
      </c>
      <c r="L608" s="11">
        <f>+'133'!K3</f>
        <v>0</v>
      </c>
      <c r="M608" s="11">
        <f>+'133'!L3</f>
        <v>133</v>
      </c>
      <c r="N608" s="11">
        <f>+'133'!M3</f>
        <v>435599</v>
      </c>
      <c r="O608" s="11">
        <f>+'133'!N3</f>
        <v>1725619</v>
      </c>
      <c r="P608" s="11">
        <f>+'133'!O3</f>
        <v>0</v>
      </c>
    </row>
    <row r="609" spans="1:16" x14ac:dyDescent="0.25">
      <c r="A609" s="19" t="str">
        <f t="shared" ca="1" si="9"/>
        <v>133</v>
      </c>
      <c r="B609" s="11">
        <f>+'133'!A4</f>
        <v>2</v>
      </c>
      <c r="C609" s="11" t="str">
        <f>+'133'!B4</f>
        <v>Otras sp.</v>
      </c>
      <c r="D609" s="11">
        <f>+'133'!C4</f>
        <v>19.3</v>
      </c>
      <c r="E609" s="11">
        <f>+'133'!D4</f>
        <v>14.281992474699999</v>
      </c>
      <c r="F609" s="11">
        <f>+'133'!E4</f>
        <v>10.281992474699999</v>
      </c>
      <c r="G609" s="11" t="str">
        <f>+'133'!F4</f>
        <v>Sano</v>
      </c>
      <c r="H609" s="11">
        <f>+'133'!G4</f>
        <v>0</v>
      </c>
      <c r="I609" s="11" t="str">
        <f>+'133'!H4</f>
        <v>B</v>
      </c>
      <c r="J609" s="11" t="str">
        <f>+'133'!I4</f>
        <v>t'zotzil, Chajul, Quiche</v>
      </c>
      <c r="K609" s="24">
        <f>+'133'!J4</f>
        <v>40716</v>
      </c>
      <c r="L609" s="11">
        <f>+'133'!K4</f>
        <v>0</v>
      </c>
      <c r="M609" s="11">
        <f>+'133'!L4</f>
        <v>133</v>
      </c>
      <c r="N609" s="11">
        <f>+'133'!M4</f>
        <v>435599</v>
      </c>
      <c r="O609" s="11">
        <f>+'133'!N4</f>
        <v>1725619</v>
      </c>
      <c r="P609" s="11">
        <f>+'133'!O4</f>
        <v>0</v>
      </c>
    </row>
    <row r="610" spans="1:16" x14ac:dyDescent="0.25">
      <c r="A610" s="19" t="str">
        <f t="shared" ca="1" si="9"/>
        <v>133</v>
      </c>
      <c r="B610" s="11">
        <f>+'133'!A5</f>
        <v>3</v>
      </c>
      <c r="C610" s="11" t="str">
        <f>+'133'!B5</f>
        <v>Otras sp.</v>
      </c>
      <c r="D610" s="11">
        <f>+'133'!C5</f>
        <v>17.8</v>
      </c>
      <c r="E610" s="11">
        <f>+'133'!D5</f>
        <v>13.5981316402</v>
      </c>
      <c r="F610" s="11">
        <f>+'133'!E5</f>
        <v>9.5981316402000001</v>
      </c>
      <c r="G610" s="11" t="str">
        <f>+'133'!F5</f>
        <v>Sano</v>
      </c>
      <c r="H610" s="11">
        <f>+'133'!G5</f>
        <v>0</v>
      </c>
      <c r="I610" s="11" t="str">
        <f>+'133'!H5</f>
        <v>B</v>
      </c>
      <c r="J610" s="11" t="str">
        <f>+'133'!I5</f>
        <v>t'zotzil, Chajul, Quiche</v>
      </c>
      <c r="K610" s="24">
        <f>+'133'!J5</f>
        <v>40716</v>
      </c>
      <c r="L610" s="11">
        <f>+'133'!K5</f>
        <v>0</v>
      </c>
      <c r="M610" s="11">
        <f>+'133'!L5</f>
        <v>133</v>
      </c>
      <c r="N610" s="11">
        <f>+'133'!M5</f>
        <v>435599</v>
      </c>
      <c r="O610" s="11">
        <f>+'133'!N5</f>
        <v>1725619</v>
      </c>
      <c r="P610" s="11">
        <f>+'133'!O5</f>
        <v>0</v>
      </c>
    </row>
    <row r="611" spans="1:16" x14ac:dyDescent="0.25">
      <c r="A611" s="19" t="str">
        <f t="shared" ca="1" si="9"/>
        <v>133</v>
      </c>
      <c r="B611" s="11">
        <f>+'133'!A6</f>
        <v>4</v>
      </c>
      <c r="C611" s="11" t="str">
        <f>+'133'!B6</f>
        <v>Otras sp.</v>
      </c>
      <c r="D611" s="11">
        <f>+'133'!C6</f>
        <v>23.1</v>
      </c>
      <c r="E611" s="11">
        <f>+'133'!D6</f>
        <v>15.9806002913</v>
      </c>
      <c r="F611" s="11">
        <f>+'133'!E6</f>
        <v>11.9806002913</v>
      </c>
      <c r="G611" s="11" t="str">
        <f>+'133'!F6</f>
        <v>Sano</v>
      </c>
      <c r="H611" s="11">
        <f>+'133'!G6</f>
        <v>0</v>
      </c>
      <c r="I611" s="11" t="str">
        <f>+'133'!H6</f>
        <v>B</v>
      </c>
      <c r="J611" s="11" t="str">
        <f>+'133'!I6</f>
        <v>t'zotzil, Chajul, Quiche</v>
      </c>
      <c r="K611" s="24">
        <f>+'133'!J6</f>
        <v>40716</v>
      </c>
      <c r="L611" s="11">
        <f>+'133'!K6</f>
        <v>0</v>
      </c>
      <c r="M611" s="11">
        <f>+'133'!L6</f>
        <v>133</v>
      </c>
      <c r="N611" s="11">
        <f>+'133'!M6</f>
        <v>435599</v>
      </c>
      <c r="O611" s="11">
        <f>+'133'!N6</f>
        <v>1725619</v>
      </c>
      <c r="P611" s="11">
        <f>+'133'!O6</f>
        <v>0</v>
      </c>
    </row>
    <row r="612" spans="1:16" x14ac:dyDescent="0.25">
      <c r="A612" s="19" t="str">
        <f t="shared" ca="1" si="9"/>
        <v>133</v>
      </c>
      <c r="B612" s="11">
        <f>+'133'!A7</f>
        <v>5</v>
      </c>
      <c r="C612" s="11" t="str">
        <f>+'133'!B7</f>
        <v>Otras sp.</v>
      </c>
      <c r="D612" s="11">
        <f>+'133'!C7</f>
        <v>28</v>
      </c>
      <c r="E612" s="11">
        <f>+'133'!D7</f>
        <v>18.099282592000002</v>
      </c>
      <c r="F612" s="11">
        <f>+'133'!E7</f>
        <v>14.099282592000002</v>
      </c>
      <c r="G612" s="11" t="str">
        <f>+'133'!F7</f>
        <v>Sano</v>
      </c>
      <c r="H612" s="11">
        <f>+'133'!G7</f>
        <v>0</v>
      </c>
      <c r="I612" s="11" t="str">
        <f>+'133'!H7</f>
        <v>B</v>
      </c>
      <c r="J612" s="11" t="str">
        <f>+'133'!I7</f>
        <v>t'zotzil, Chajul, Quiche</v>
      </c>
      <c r="K612" s="24">
        <f>+'133'!J7</f>
        <v>40716</v>
      </c>
      <c r="L612" s="11">
        <f>+'133'!K7</f>
        <v>0</v>
      </c>
      <c r="M612" s="11">
        <f>+'133'!L7</f>
        <v>133</v>
      </c>
      <c r="N612" s="11">
        <f>+'133'!M7</f>
        <v>435599</v>
      </c>
      <c r="O612" s="11">
        <f>+'133'!N7</f>
        <v>1725619</v>
      </c>
      <c r="P612" s="11">
        <f>+'133'!O7</f>
        <v>0</v>
      </c>
    </row>
    <row r="613" spans="1:16" x14ac:dyDescent="0.25">
      <c r="A613" s="19" t="str">
        <f t="shared" ca="1" si="9"/>
        <v>133</v>
      </c>
      <c r="B613" s="11">
        <f>+'133'!A8</f>
        <v>6</v>
      </c>
      <c r="C613" s="11" t="str">
        <f>+'133'!B8</f>
        <v>Otras sp.</v>
      </c>
      <c r="D613" s="11">
        <f>+'133'!C8</f>
        <v>25</v>
      </c>
      <c r="E613" s="11">
        <f>+'133'!D8</f>
        <v>16.811707417000001</v>
      </c>
      <c r="F613" s="11">
        <f>+'133'!E8</f>
        <v>12.811707417000001</v>
      </c>
      <c r="G613" s="11" t="str">
        <f>+'133'!F8</f>
        <v>Sano</v>
      </c>
      <c r="H613" s="11">
        <f>+'133'!G8</f>
        <v>0</v>
      </c>
      <c r="I613" s="11" t="str">
        <f>+'133'!H8</f>
        <v>B</v>
      </c>
      <c r="J613" s="11" t="str">
        <f>+'133'!I8</f>
        <v>t'zotzil, Chajul, Quiche</v>
      </c>
      <c r="K613" s="24">
        <f>+'133'!J8</f>
        <v>40716</v>
      </c>
      <c r="L613" s="11">
        <f>+'133'!K8</f>
        <v>0</v>
      </c>
      <c r="M613" s="11">
        <f>+'133'!L8</f>
        <v>133</v>
      </c>
      <c r="N613" s="11">
        <f>+'133'!M8</f>
        <v>435599</v>
      </c>
      <c r="O613" s="11">
        <f>+'133'!N8</f>
        <v>1725619</v>
      </c>
      <c r="P613" s="11">
        <f>+'133'!O8</f>
        <v>0</v>
      </c>
    </row>
    <row r="614" spans="1:16" x14ac:dyDescent="0.25">
      <c r="A614" s="19" t="str">
        <f t="shared" ca="1" si="9"/>
        <v>133</v>
      </c>
      <c r="B614" s="11">
        <f>+'133'!A9</f>
        <v>7</v>
      </c>
      <c r="C614" s="11" t="str">
        <f>+'133'!B9</f>
        <v>Quercus sp.</v>
      </c>
      <c r="D614" s="11">
        <f>+'133'!C9</f>
        <v>58</v>
      </c>
      <c r="E614" s="11">
        <f>+'133'!D9</f>
        <v>29.311616541999999</v>
      </c>
      <c r="F614" s="11">
        <f>+'133'!E9</f>
        <v>25.311616541999999</v>
      </c>
      <c r="G614" s="11" t="str">
        <f>+'133'!F9</f>
        <v>Sano</v>
      </c>
      <c r="H614" s="11">
        <f>+'133'!G9</f>
        <v>0</v>
      </c>
      <c r="I614" s="11" t="str">
        <f>+'133'!H9</f>
        <v>B</v>
      </c>
      <c r="J614" s="11" t="str">
        <f>+'133'!I9</f>
        <v>t'zotzil, Chajul, Quiche</v>
      </c>
      <c r="K614" s="24">
        <f>+'133'!J9</f>
        <v>40716</v>
      </c>
      <c r="L614" s="11">
        <f>+'133'!K9</f>
        <v>0</v>
      </c>
      <c r="M614" s="11">
        <f>+'133'!L9</f>
        <v>133</v>
      </c>
      <c r="N614" s="11">
        <f>+'133'!M9</f>
        <v>435599</v>
      </c>
      <c r="O614" s="11">
        <f>+'133'!N9</f>
        <v>1725619</v>
      </c>
      <c r="P614" s="11">
        <f>+'133'!O9</f>
        <v>0</v>
      </c>
    </row>
    <row r="615" spans="1:16" x14ac:dyDescent="0.25">
      <c r="A615" s="19" t="str">
        <f t="shared" ca="1" si="9"/>
        <v>133</v>
      </c>
      <c r="B615" s="11">
        <f>+'133'!A10</f>
        <v>8</v>
      </c>
      <c r="C615" s="11" t="str">
        <f>+'133'!B10</f>
        <v>Quercus sp.</v>
      </c>
      <c r="D615" s="11">
        <f>+'133'!C10</f>
        <v>70</v>
      </c>
      <c r="E615" s="11">
        <f>+'133'!D10</f>
        <v>32.949719242000008</v>
      </c>
      <c r="F615" s="11">
        <f>+'133'!E10</f>
        <v>28.949719242000008</v>
      </c>
      <c r="G615" s="11" t="str">
        <f>+'133'!F10</f>
        <v>Sano</v>
      </c>
      <c r="H615" s="11">
        <f>+'133'!G10</f>
        <v>0</v>
      </c>
      <c r="I615" s="11" t="str">
        <f>+'133'!H10</f>
        <v>B</v>
      </c>
      <c r="J615" s="11" t="str">
        <f>+'133'!I10</f>
        <v>t'zotzil, Chajul, Quiche</v>
      </c>
      <c r="K615" s="24">
        <f>+'133'!J10</f>
        <v>40716</v>
      </c>
      <c r="L615" s="11">
        <f>+'133'!K10</f>
        <v>0</v>
      </c>
      <c r="M615" s="11">
        <f>+'133'!L10</f>
        <v>133</v>
      </c>
      <c r="N615" s="11">
        <f>+'133'!M10</f>
        <v>435599</v>
      </c>
      <c r="O615" s="11">
        <f>+'133'!N10</f>
        <v>1725619</v>
      </c>
      <c r="P615" s="11">
        <f>+'133'!O10</f>
        <v>0</v>
      </c>
    </row>
    <row r="616" spans="1:16" x14ac:dyDescent="0.25">
      <c r="A616" s="19" t="str">
        <f t="shared" ca="1" si="9"/>
        <v>133</v>
      </c>
      <c r="B616" s="11">
        <f>+'133'!A11</f>
        <v>9</v>
      </c>
      <c r="C616" s="11" t="str">
        <f>+'133'!B11</f>
        <v>Otras sp.</v>
      </c>
      <c r="D616" s="11">
        <f>+'133'!C11</f>
        <v>21</v>
      </c>
      <c r="E616" s="11">
        <f>+'133'!D11</f>
        <v>15.047894356999999</v>
      </c>
      <c r="F616" s="11">
        <f>+'133'!E11</f>
        <v>11.047894356999999</v>
      </c>
      <c r="G616" s="11" t="str">
        <f>+'133'!F11</f>
        <v>Sano</v>
      </c>
      <c r="H616" s="11">
        <f>+'133'!G11</f>
        <v>0</v>
      </c>
      <c r="I616" s="11" t="str">
        <f>+'133'!H11</f>
        <v>B</v>
      </c>
      <c r="J616" s="11" t="str">
        <f>+'133'!I11</f>
        <v>t'zotzil, Chajul, Quiche</v>
      </c>
      <c r="K616" s="24">
        <f>+'133'!J11</f>
        <v>40716</v>
      </c>
      <c r="L616" s="11">
        <f>+'133'!K11</f>
        <v>0</v>
      </c>
      <c r="M616" s="11">
        <f>+'133'!L11</f>
        <v>133</v>
      </c>
      <c r="N616" s="11">
        <f>+'133'!M11</f>
        <v>435599</v>
      </c>
      <c r="O616" s="11">
        <f>+'133'!N11</f>
        <v>1725619</v>
      </c>
      <c r="P616" s="11">
        <f>+'133'!O11</f>
        <v>0</v>
      </c>
    </row>
    <row r="617" spans="1:16" x14ac:dyDescent="0.25">
      <c r="A617" s="19" t="str">
        <f t="shared" ca="1" si="9"/>
        <v>133</v>
      </c>
      <c r="B617" s="11">
        <f>+'133'!A12</f>
        <v>10</v>
      </c>
      <c r="C617" s="11" t="str">
        <f>+'133'!B12</f>
        <v>Otras sp.</v>
      </c>
      <c r="D617" s="11">
        <f>+'133'!C12</f>
        <v>14.8</v>
      </c>
      <c r="E617" s="11">
        <f>+'133'!D12</f>
        <v>12.207727001200002</v>
      </c>
      <c r="F617" s="11">
        <f>+'133'!E12</f>
        <v>8.2077270012000021</v>
      </c>
      <c r="G617" s="11" t="str">
        <f>+'133'!F12</f>
        <v>Sano</v>
      </c>
      <c r="H617" s="11">
        <f>+'133'!G12</f>
        <v>0</v>
      </c>
      <c r="I617" s="11" t="str">
        <f>+'133'!H12</f>
        <v>B</v>
      </c>
      <c r="J617" s="11" t="str">
        <f>+'133'!I12</f>
        <v>t'zotzil, Chajul, Quiche</v>
      </c>
      <c r="K617" s="24">
        <f>+'133'!J12</f>
        <v>40716</v>
      </c>
      <c r="L617" s="11">
        <f>+'133'!K12</f>
        <v>0</v>
      </c>
      <c r="M617" s="11">
        <f>+'133'!L12</f>
        <v>133</v>
      </c>
      <c r="N617" s="11">
        <f>+'133'!M12</f>
        <v>435599</v>
      </c>
      <c r="O617" s="11">
        <f>+'133'!N12</f>
        <v>1725619</v>
      </c>
      <c r="P617" s="11">
        <f>+'133'!O12</f>
        <v>0</v>
      </c>
    </row>
    <row r="618" spans="1:16" x14ac:dyDescent="0.25">
      <c r="A618" s="19" t="str">
        <f t="shared" ca="1" si="9"/>
        <v>133</v>
      </c>
      <c r="B618" s="11">
        <f>+'133'!A13</f>
        <v>11</v>
      </c>
      <c r="C618" s="11" t="str">
        <f>+'133'!B13</f>
        <v>Otras sp.</v>
      </c>
      <c r="D618" s="11">
        <f>+'133'!C13</f>
        <v>25.5</v>
      </c>
      <c r="E618" s="11">
        <f>+'133'!D13</f>
        <v>17.028403554500002</v>
      </c>
      <c r="F618" s="11">
        <f>+'133'!E13</f>
        <v>13.028403554500002</v>
      </c>
      <c r="G618" s="11" t="str">
        <f>+'133'!F13</f>
        <v>Sano</v>
      </c>
      <c r="H618" s="11">
        <f>+'133'!G13</f>
        <v>0</v>
      </c>
      <c r="I618" s="11" t="str">
        <f>+'133'!H13</f>
        <v>B</v>
      </c>
      <c r="J618" s="11" t="str">
        <f>+'133'!I13</f>
        <v>t'zotzil, Chajul, Quiche</v>
      </c>
      <c r="K618" s="24">
        <f>+'133'!J13</f>
        <v>40716</v>
      </c>
      <c r="L618" s="11">
        <f>+'133'!K13</f>
        <v>0</v>
      </c>
      <c r="M618" s="11">
        <f>+'133'!L13</f>
        <v>133</v>
      </c>
      <c r="N618" s="11">
        <f>+'133'!M13</f>
        <v>435599</v>
      </c>
      <c r="O618" s="11">
        <f>+'133'!N13</f>
        <v>1725619</v>
      </c>
      <c r="P618" s="11">
        <f>+'133'!O13</f>
        <v>0</v>
      </c>
    </row>
    <row r="619" spans="1:16" x14ac:dyDescent="0.25">
      <c r="A619" s="19" t="str">
        <f t="shared" ca="1" si="9"/>
        <v>133</v>
      </c>
      <c r="B619" s="11">
        <f>+'133'!A14</f>
        <v>12</v>
      </c>
      <c r="C619" s="11" t="str">
        <f>+'133'!B14</f>
        <v>Quercus sp.</v>
      </c>
      <c r="D619" s="11">
        <f>+'133'!C14</f>
        <v>42.6</v>
      </c>
      <c r="E619" s="11">
        <f>+'133'!D14</f>
        <v>23.933732445799997</v>
      </c>
      <c r="F619" s="11">
        <f>+'133'!E14</f>
        <v>19.933732445799997</v>
      </c>
      <c r="G619" s="11" t="str">
        <f>+'133'!F14</f>
        <v>Sano</v>
      </c>
      <c r="H619" s="11">
        <f>+'133'!G14</f>
        <v>0</v>
      </c>
      <c r="I619" s="11" t="str">
        <f>+'133'!H14</f>
        <v>B</v>
      </c>
      <c r="J619" s="11" t="str">
        <f>+'133'!I14</f>
        <v>t'zotzil, Chajul, Quiche</v>
      </c>
      <c r="K619" s="24">
        <f>+'133'!J14</f>
        <v>40716</v>
      </c>
      <c r="L619" s="11">
        <f>+'133'!K14</f>
        <v>0</v>
      </c>
      <c r="M619" s="11">
        <f>+'133'!L14</f>
        <v>133</v>
      </c>
      <c r="N619" s="11">
        <f>+'133'!M14</f>
        <v>435599</v>
      </c>
      <c r="O619" s="11">
        <f>+'133'!N14</f>
        <v>1725619</v>
      </c>
      <c r="P619" s="11">
        <f>+'133'!O14</f>
        <v>0</v>
      </c>
    </row>
    <row r="620" spans="1:16" x14ac:dyDescent="0.25">
      <c r="A620" s="19" t="str">
        <f t="shared" ca="1" si="9"/>
        <v>133</v>
      </c>
      <c r="B620" s="11">
        <f>+'133'!A15</f>
        <v>13</v>
      </c>
      <c r="C620" s="11" t="str">
        <f>+'133'!B15</f>
        <v>Quercus sp.</v>
      </c>
      <c r="D620" s="11">
        <f>+'133'!C15</f>
        <v>30</v>
      </c>
      <c r="E620" s="11">
        <f>+'133'!D15</f>
        <v>18.940863841999999</v>
      </c>
      <c r="F620" s="11">
        <f>+'133'!E15</f>
        <v>14.940863841999999</v>
      </c>
      <c r="G620" s="11" t="str">
        <f>+'133'!F15</f>
        <v>Sano</v>
      </c>
      <c r="H620" s="11">
        <f>+'133'!G15</f>
        <v>0</v>
      </c>
      <c r="I620" s="11" t="str">
        <f>+'133'!H15</f>
        <v>B</v>
      </c>
      <c r="J620" s="11" t="str">
        <f>+'133'!I15</f>
        <v>t'zotzil, Chajul, Quiche</v>
      </c>
      <c r="K620" s="24">
        <f>+'133'!J15</f>
        <v>40716</v>
      </c>
      <c r="L620" s="11">
        <f>+'133'!K15</f>
        <v>0</v>
      </c>
      <c r="M620" s="11">
        <f>+'133'!L15</f>
        <v>133</v>
      </c>
      <c r="N620" s="11">
        <f>+'133'!M15</f>
        <v>435599</v>
      </c>
      <c r="O620" s="11">
        <f>+'133'!N15</f>
        <v>1725619</v>
      </c>
      <c r="P620" s="11">
        <f>+'133'!O15</f>
        <v>0</v>
      </c>
    </row>
    <row r="621" spans="1:16" x14ac:dyDescent="0.25">
      <c r="A621" s="19" t="str">
        <f t="shared" ca="1" si="9"/>
        <v>134</v>
      </c>
      <c r="B621" s="11">
        <f>+'134'!A3</f>
        <v>1</v>
      </c>
      <c r="C621" s="11" t="str">
        <f>+'134'!B3</f>
        <v>Quercus sp.</v>
      </c>
      <c r="D621" s="11">
        <f>+'134'!C3</f>
        <v>24.1</v>
      </c>
      <c r="E621" s="11">
        <f>+'134'!D3</f>
        <v>16.419537292299999</v>
      </c>
      <c r="F621" s="11">
        <f>+'134'!E3</f>
        <v>12.419537292299999</v>
      </c>
      <c r="G621" s="11" t="str">
        <f>+'134'!F3</f>
        <v>Sano</v>
      </c>
      <c r="H621" s="11">
        <f>+'134'!G3</f>
        <v>0</v>
      </c>
      <c r="I621" s="11" t="str">
        <f>+'134'!H3</f>
        <v>B</v>
      </c>
      <c r="J621" s="11" t="str">
        <f>+'134'!I3</f>
        <v>t'zotzil, Chajul, Quiche</v>
      </c>
      <c r="K621" s="24">
        <f>+'134'!J3</f>
        <v>40716</v>
      </c>
      <c r="L621" s="11">
        <f>+'134'!K3</f>
        <v>0</v>
      </c>
      <c r="M621" s="11">
        <f>+'134'!L3</f>
        <v>134</v>
      </c>
      <c r="N621" s="11">
        <f>+'134'!M3</f>
        <v>435663</v>
      </c>
      <c r="O621" s="11">
        <f>+'134'!N3</f>
        <v>1725784</v>
      </c>
      <c r="P621" s="11">
        <f>+'134'!O3</f>
        <v>0</v>
      </c>
    </row>
    <row r="622" spans="1:16" x14ac:dyDescent="0.25">
      <c r="A622" s="19" t="str">
        <f t="shared" ca="1" si="9"/>
        <v>134</v>
      </c>
      <c r="B622" s="11">
        <f>+'134'!A4</f>
        <v>2</v>
      </c>
      <c r="C622" s="11" t="str">
        <f>+'134'!B4</f>
        <v>Otras sp.</v>
      </c>
      <c r="D622" s="11">
        <f>+'134'!C4</f>
        <v>15</v>
      </c>
      <c r="E622" s="11">
        <f>+'134'!D4</f>
        <v>12.301361567000001</v>
      </c>
      <c r="F622" s="11">
        <f>+'134'!E4</f>
        <v>8.3013615670000007</v>
      </c>
      <c r="G622" s="11" t="str">
        <f>+'134'!F4</f>
        <v>Sano</v>
      </c>
      <c r="H622" s="11">
        <f>+'134'!G4</f>
        <v>0</v>
      </c>
      <c r="I622" s="11" t="str">
        <f>+'134'!H4</f>
        <v>B</v>
      </c>
      <c r="J622" s="11" t="str">
        <f>+'134'!I4</f>
        <v>t'zotzil, Chajul, Quiche</v>
      </c>
      <c r="K622" s="24">
        <f>+'134'!J4</f>
        <v>40716</v>
      </c>
      <c r="L622" s="11">
        <f>+'134'!K4</f>
        <v>0</v>
      </c>
      <c r="M622" s="11">
        <f>+'134'!L4</f>
        <v>134</v>
      </c>
      <c r="N622" s="11">
        <f>+'134'!M4</f>
        <v>435663</v>
      </c>
      <c r="O622" s="11">
        <f>+'134'!N4</f>
        <v>1725784</v>
      </c>
      <c r="P622" s="11">
        <f>+'134'!O4</f>
        <v>0</v>
      </c>
    </row>
    <row r="623" spans="1:16" x14ac:dyDescent="0.25">
      <c r="A623" s="19" t="str">
        <f t="shared" ca="1" si="9"/>
        <v>134</v>
      </c>
      <c r="B623" s="11">
        <f>+'134'!A5</f>
        <v>3</v>
      </c>
      <c r="C623" s="11" t="str">
        <f>+'134'!B5</f>
        <v>Otras sp.</v>
      </c>
      <c r="D623" s="11">
        <f>+'134'!C5</f>
        <v>27</v>
      </c>
      <c r="E623" s="11">
        <f>+'134'!D5</f>
        <v>17.673451307000001</v>
      </c>
      <c r="F623" s="11">
        <f>+'134'!E5</f>
        <v>13.673451307000001</v>
      </c>
      <c r="G623" s="11" t="str">
        <f>+'134'!F5</f>
        <v>Sano</v>
      </c>
      <c r="H623" s="11">
        <f>+'134'!G5</f>
        <v>0</v>
      </c>
      <c r="I623" s="11" t="str">
        <f>+'134'!H5</f>
        <v>B</v>
      </c>
      <c r="J623" s="11" t="str">
        <f>+'134'!I5</f>
        <v>t'zotzil, Chajul, Quiche</v>
      </c>
      <c r="K623" s="24">
        <f>+'134'!J5</f>
        <v>40716</v>
      </c>
      <c r="L623" s="11">
        <f>+'134'!K5</f>
        <v>0</v>
      </c>
      <c r="M623" s="11">
        <f>+'134'!L5</f>
        <v>134</v>
      </c>
      <c r="N623" s="11">
        <f>+'134'!M5</f>
        <v>435663</v>
      </c>
      <c r="O623" s="11">
        <f>+'134'!N5</f>
        <v>1725784</v>
      </c>
      <c r="P623" s="11">
        <f>+'134'!O5</f>
        <v>0</v>
      </c>
    </row>
    <row r="624" spans="1:16" x14ac:dyDescent="0.25">
      <c r="A624" s="19" t="str">
        <f t="shared" ca="1" si="9"/>
        <v>134</v>
      </c>
      <c r="B624" s="11">
        <f>+'134'!A6</f>
        <v>4</v>
      </c>
      <c r="C624" s="11" t="str">
        <f>+'134'!B6</f>
        <v>Quercus sp.</v>
      </c>
      <c r="D624" s="11">
        <f>+'134'!C6</f>
        <v>58</v>
      </c>
      <c r="E624" s="11">
        <f>+'134'!D6</f>
        <v>29.311616541999999</v>
      </c>
      <c r="F624" s="11">
        <f>+'134'!E6</f>
        <v>25.311616541999999</v>
      </c>
      <c r="G624" s="11" t="str">
        <f>+'134'!F6</f>
        <v>Sano</v>
      </c>
      <c r="H624" s="11">
        <f>+'134'!G6</f>
        <v>0</v>
      </c>
      <c r="I624" s="11" t="str">
        <f>+'134'!H6</f>
        <v>B</v>
      </c>
      <c r="J624" s="11" t="str">
        <f>+'134'!I6</f>
        <v>t'zotzil, Chajul, Quiche</v>
      </c>
      <c r="K624" s="24">
        <f>+'134'!J6</f>
        <v>40716</v>
      </c>
      <c r="L624" s="11">
        <f>+'134'!K6</f>
        <v>0</v>
      </c>
      <c r="M624" s="11">
        <f>+'134'!L6</f>
        <v>134</v>
      </c>
      <c r="N624" s="11">
        <f>+'134'!M6</f>
        <v>435663</v>
      </c>
      <c r="O624" s="11">
        <f>+'134'!N6</f>
        <v>1725784</v>
      </c>
      <c r="P624" s="11">
        <f>+'134'!O6</f>
        <v>0</v>
      </c>
    </row>
    <row r="625" spans="1:16" x14ac:dyDescent="0.25">
      <c r="A625" s="19" t="str">
        <f t="shared" ca="1" si="9"/>
        <v>134</v>
      </c>
      <c r="B625" s="11">
        <f>+'134'!A7</f>
        <v>5</v>
      </c>
      <c r="C625" s="11" t="str">
        <f>+'134'!B7</f>
        <v>Otras sp.</v>
      </c>
      <c r="D625" s="11">
        <f>+'134'!C7</f>
        <v>13.8</v>
      </c>
      <c r="E625" s="11">
        <f>+'134'!D7</f>
        <v>11.7375379082</v>
      </c>
      <c r="F625" s="11">
        <f>+'134'!E7</f>
        <v>7.7375379082000002</v>
      </c>
      <c r="G625" s="11" t="str">
        <f>+'134'!F7</f>
        <v>Sano</v>
      </c>
      <c r="H625" s="11">
        <f>+'134'!G7</f>
        <v>0</v>
      </c>
      <c r="I625" s="11" t="str">
        <f>+'134'!H7</f>
        <v>B</v>
      </c>
      <c r="J625" s="11" t="str">
        <f>+'134'!I7</f>
        <v>t'zotzil, Chajul, Quiche</v>
      </c>
      <c r="K625" s="24">
        <f>+'134'!J7</f>
        <v>40716</v>
      </c>
      <c r="L625" s="11">
        <f>+'134'!K7</f>
        <v>0</v>
      </c>
      <c r="M625" s="11">
        <f>+'134'!L7</f>
        <v>134</v>
      </c>
      <c r="N625" s="11">
        <f>+'134'!M7</f>
        <v>435663</v>
      </c>
      <c r="O625" s="11">
        <f>+'134'!N7</f>
        <v>1725784</v>
      </c>
      <c r="P625" s="11">
        <f>+'134'!O7</f>
        <v>0</v>
      </c>
    </row>
    <row r="626" spans="1:16" x14ac:dyDescent="0.25">
      <c r="A626" s="19" t="str">
        <f t="shared" ca="1" si="9"/>
        <v>134</v>
      </c>
      <c r="B626" s="11">
        <f>+'134'!A8</f>
        <v>6</v>
      </c>
      <c r="C626" s="11" t="str">
        <f>+'134'!B8</f>
        <v>Otras sp.</v>
      </c>
      <c r="D626" s="11">
        <f>+'134'!C8</f>
        <v>16</v>
      </c>
      <c r="E626" s="11">
        <f>+'134'!D8</f>
        <v>12.767518131999999</v>
      </c>
      <c r="F626" s="11">
        <f>+'134'!E8</f>
        <v>8.7675181319999993</v>
      </c>
      <c r="G626" s="11" t="str">
        <f>+'134'!F8</f>
        <v>Sano</v>
      </c>
      <c r="H626" s="11">
        <f>+'134'!G8</f>
        <v>0</v>
      </c>
      <c r="I626" s="11" t="str">
        <f>+'134'!H8</f>
        <v>B</v>
      </c>
      <c r="J626" s="11" t="str">
        <f>+'134'!I8</f>
        <v>t'zotzil, Chajul, Quiche</v>
      </c>
      <c r="K626" s="24">
        <f>+'134'!J8</f>
        <v>40716</v>
      </c>
      <c r="L626" s="11">
        <f>+'134'!K8</f>
        <v>0</v>
      </c>
      <c r="M626" s="11">
        <f>+'134'!L8</f>
        <v>134</v>
      </c>
      <c r="N626" s="11">
        <f>+'134'!M8</f>
        <v>435663</v>
      </c>
      <c r="O626" s="11">
        <f>+'134'!N8</f>
        <v>1725784</v>
      </c>
      <c r="P626" s="11">
        <f>+'134'!O8</f>
        <v>0</v>
      </c>
    </row>
    <row r="627" spans="1:16" x14ac:dyDescent="0.25">
      <c r="A627" s="19" t="str">
        <f t="shared" ca="1" si="9"/>
        <v>134</v>
      </c>
      <c r="B627" s="11">
        <f>+'134'!A9</f>
        <v>7</v>
      </c>
      <c r="C627" s="11" t="str">
        <f>+'134'!B9</f>
        <v>Quercus sp.</v>
      </c>
      <c r="D627" s="11">
        <f>+'134'!C9</f>
        <v>60</v>
      </c>
      <c r="E627" s="11">
        <f>+'134'!D9</f>
        <v>29.951571391999998</v>
      </c>
      <c r="F627" s="11">
        <f>+'134'!E9</f>
        <v>25.951571391999998</v>
      </c>
      <c r="G627" s="11" t="str">
        <f>+'134'!F9</f>
        <v>Sano</v>
      </c>
      <c r="H627" s="11">
        <f>+'134'!G9</f>
        <v>0</v>
      </c>
      <c r="I627" s="11" t="str">
        <f>+'134'!H9</f>
        <v>B</v>
      </c>
      <c r="J627" s="11" t="str">
        <f>+'134'!I9</f>
        <v>t'zotzil, Chajul, Quiche</v>
      </c>
      <c r="K627" s="24">
        <f>+'134'!J9</f>
        <v>40716</v>
      </c>
      <c r="L627" s="11">
        <f>+'134'!K9</f>
        <v>0</v>
      </c>
      <c r="M627" s="11">
        <f>+'134'!L9</f>
        <v>134</v>
      </c>
      <c r="N627" s="11">
        <f>+'134'!M9</f>
        <v>435663</v>
      </c>
      <c r="O627" s="11">
        <f>+'134'!N9</f>
        <v>1725784</v>
      </c>
      <c r="P627" s="11">
        <f>+'134'!O9</f>
        <v>0</v>
      </c>
    </row>
    <row r="628" spans="1:16" x14ac:dyDescent="0.25">
      <c r="A628" s="19" t="str">
        <f t="shared" ca="1" si="9"/>
        <v>134</v>
      </c>
      <c r="B628" s="11">
        <f>+'134'!A10</f>
        <v>8</v>
      </c>
      <c r="C628" s="11" t="str">
        <f>+'134'!B10</f>
        <v>Otras sp.</v>
      </c>
      <c r="D628" s="11">
        <f>+'134'!C10</f>
        <v>33.799999999999997</v>
      </c>
      <c r="E628" s="11">
        <f>+'134'!D10</f>
        <v>20.502836168199998</v>
      </c>
      <c r="F628" s="11">
        <f>+'134'!E10</f>
        <v>16.502836168199998</v>
      </c>
      <c r="G628" s="11" t="str">
        <f>+'134'!F10</f>
        <v>Sano</v>
      </c>
      <c r="H628" s="11">
        <f>+'134'!G10</f>
        <v>0</v>
      </c>
      <c r="I628" s="11" t="str">
        <f>+'134'!H10</f>
        <v>B</v>
      </c>
      <c r="J628" s="11" t="str">
        <f>+'134'!I10</f>
        <v>t'zotzil, Chajul, Quiche</v>
      </c>
      <c r="K628" s="24">
        <f>+'134'!J10</f>
        <v>40716</v>
      </c>
      <c r="L628" s="11">
        <f>+'134'!K10</f>
        <v>0</v>
      </c>
      <c r="M628" s="11">
        <f>+'134'!L10</f>
        <v>134</v>
      </c>
      <c r="N628" s="11">
        <f>+'134'!M10</f>
        <v>435663</v>
      </c>
      <c r="O628" s="11">
        <f>+'134'!N10</f>
        <v>1725784</v>
      </c>
      <c r="P628" s="11">
        <f>+'134'!O10</f>
        <v>0</v>
      </c>
    </row>
    <row r="629" spans="1:16" x14ac:dyDescent="0.25">
      <c r="A629" s="19" t="str">
        <f t="shared" ca="1" si="9"/>
        <v>134</v>
      </c>
      <c r="B629" s="11">
        <f>+'134'!A11</f>
        <v>9</v>
      </c>
      <c r="C629" s="11" t="str">
        <f>+'134'!B11</f>
        <v>Otras sp.</v>
      </c>
      <c r="D629" s="11">
        <f>+'134'!C11</f>
        <v>28.5</v>
      </c>
      <c r="E629" s="11">
        <f>+'134'!D11</f>
        <v>18.310938069500001</v>
      </c>
      <c r="F629" s="11">
        <f>+'134'!E11</f>
        <v>14.310938069500001</v>
      </c>
      <c r="G629" s="11" t="str">
        <f>+'134'!F11</f>
        <v>Sano</v>
      </c>
      <c r="H629" s="11">
        <f>+'134'!G11</f>
        <v>0</v>
      </c>
      <c r="I629" s="11" t="str">
        <f>+'134'!H11</f>
        <v>B</v>
      </c>
      <c r="J629" s="11" t="str">
        <f>+'134'!I11</f>
        <v>t'zotzil, Chajul, Quiche</v>
      </c>
      <c r="K629" s="24">
        <f>+'134'!J11</f>
        <v>40716</v>
      </c>
      <c r="L629" s="11">
        <f>+'134'!K11</f>
        <v>0</v>
      </c>
      <c r="M629" s="11">
        <f>+'134'!L11</f>
        <v>134</v>
      </c>
      <c r="N629" s="11">
        <f>+'134'!M11</f>
        <v>435663</v>
      </c>
      <c r="O629" s="11">
        <f>+'134'!N11</f>
        <v>1725784</v>
      </c>
      <c r="P629" s="11">
        <f>+'134'!O11</f>
        <v>0</v>
      </c>
    </row>
    <row r="630" spans="1:16" x14ac:dyDescent="0.25">
      <c r="A630" s="19" t="str">
        <f t="shared" ca="1" si="9"/>
        <v>134</v>
      </c>
      <c r="B630" s="11">
        <f>+'134'!A12</f>
        <v>10</v>
      </c>
      <c r="C630" s="11" t="str">
        <f>+'134'!B12</f>
        <v>Otras sp.</v>
      </c>
      <c r="D630" s="11">
        <f>+'134'!C12</f>
        <v>15.3</v>
      </c>
      <c r="E630" s="11">
        <f>+'134'!D12</f>
        <v>12.4415613827</v>
      </c>
      <c r="F630" s="11">
        <f>+'134'!E12</f>
        <v>8.4415613826999998</v>
      </c>
      <c r="G630" s="11" t="str">
        <f>+'134'!F12</f>
        <v>Sano</v>
      </c>
      <c r="H630" s="11">
        <f>+'134'!G12</f>
        <v>0</v>
      </c>
      <c r="I630" s="11" t="str">
        <f>+'134'!H12</f>
        <v>B</v>
      </c>
      <c r="J630" s="11" t="str">
        <f>+'134'!I12</f>
        <v>t'zotzil, Chajul, Quiche</v>
      </c>
      <c r="K630" s="24">
        <f>+'134'!J12</f>
        <v>40716</v>
      </c>
      <c r="L630" s="11">
        <f>+'134'!K12</f>
        <v>0</v>
      </c>
      <c r="M630" s="11">
        <f>+'134'!L12</f>
        <v>134</v>
      </c>
      <c r="N630" s="11">
        <f>+'134'!M12</f>
        <v>435663</v>
      </c>
      <c r="O630" s="11">
        <f>+'134'!N12</f>
        <v>1725784</v>
      </c>
      <c r="P630" s="11">
        <f>+'134'!O12</f>
        <v>0</v>
      </c>
    </row>
    <row r="631" spans="1:16" x14ac:dyDescent="0.25">
      <c r="A631" s="19" t="str">
        <f t="shared" ca="1" si="9"/>
        <v>134</v>
      </c>
      <c r="B631" s="11">
        <f>+'134'!A13</f>
        <v>11</v>
      </c>
      <c r="C631" s="11" t="str">
        <f>+'134'!B13</f>
        <v>Otras sp.</v>
      </c>
      <c r="D631" s="11">
        <f>+'134'!C13</f>
        <v>14.6</v>
      </c>
      <c r="E631" s="11">
        <f>+'134'!D13</f>
        <v>12.113958017799998</v>
      </c>
      <c r="F631" s="11">
        <f>+'134'!E13</f>
        <v>8.1139580177999981</v>
      </c>
      <c r="G631" s="11" t="str">
        <f>+'134'!F13</f>
        <v>Sano</v>
      </c>
      <c r="H631" s="11">
        <f>+'134'!G13</f>
        <v>0</v>
      </c>
      <c r="I631" s="11" t="str">
        <f>+'134'!H13</f>
        <v>B</v>
      </c>
      <c r="J631" s="11" t="str">
        <f>+'134'!I13</f>
        <v>t'zotzil, Chajul, Quiche</v>
      </c>
      <c r="K631" s="24">
        <f>+'134'!J13</f>
        <v>40716</v>
      </c>
      <c r="L631" s="11">
        <f>+'134'!K13</f>
        <v>0</v>
      </c>
      <c r="M631" s="11">
        <f>+'134'!L13</f>
        <v>134</v>
      </c>
      <c r="N631" s="11">
        <f>+'134'!M13</f>
        <v>435663</v>
      </c>
      <c r="O631" s="11">
        <f>+'134'!N13</f>
        <v>1725784</v>
      </c>
      <c r="P631" s="11">
        <f>+'134'!O13</f>
        <v>0</v>
      </c>
    </row>
    <row r="632" spans="1:16" x14ac:dyDescent="0.25">
      <c r="A632" s="19" t="str">
        <f t="shared" ca="1" si="9"/>
        <v>134</v>
      </c>
      <c r="B632" s="11">
        <f>+'134'!A14</f>
        <v>12</v>
      </c>
      <c r="C632" s="11" t="str">
        <f>+'134'!B14</f>
        <v>Otras sp.</v>
      </c>
      <c r="D632" s="11">
        <f>+'134'!C14</f>
        <v>20.6</v>
      </c>
      <c r="E632" s="11">
        <f>+'134'!D14</f>
        <v>14.868555863800001</v>
      </c>
      <c r="F632" s="11">
        <f>+'134'!E14</f>
        <v>10.868555863800001</v>
      </c>
      <c r="G632" s="11" t="str">
        <f>+'134'!F14</f>
        <v>Sano</v>
      </c>
      <c r="H632" s="11">
        <f>+'134'!G14</f>
        <v>0</v>
      </c>
      <c r="I632" s="11" t="str">
        <f>+'134'!H14</f>
        <v>B</v>
      </c>
      <c r="J632" s="11" t="str">
        <f>+'134'!I14</f>
        <v>t'zotzil, Chajul, Quiche</v>
      </c>
      <c r="K632" s="24">
        <f>+'134'!J14</f>
        <v>40716</v>
      </c>
      <c r="L632" s="11">
        <f>+'134'!K14</f>
        <v>0</v>
      </c>
      <c r="M632" s="11">
        <f>+'134'!L14</f>
        <v>134</v>
      </c>
      <c r="N632" s="11">
        <f>+'134'!M14</f>
        <v>435663</v>
      </c>
      <c r="O632" s="11">
        <f>+'134'!N14</f>
        <v>1725784</v>
      </c>
      <c r="P632" s="11">
        <f>+'134'!O14</f>
        <v>0</v>
      </c>
    </row>
    <row r="633" spans="1:16" x14ac:dyDescent="0.25">
      <c r="A633" s="19" t="str">
        <f t="shared" ca="1" si="9"/>
        <v>134</v>
      </c>
      <c r="B633" s="11">
        <f>+'134'!A15</f>
        <v>13</v>
      </c>
      <c r="C633" s="11" t="str">
        <f>+'134'!B15</f>
        <v>Quercus sp.</v>
      </c>
      <c r="D633" s="11">
        <f>+'134'!C15</f>
        <v>53</v>
      </c>
      <c r="E633" s="11">
        <f>+'134'!D15</f>
        <v>27.652921717000002</v>
      </c>
      <c r="F633" s="11">
        <f>+'134'!E15</f>
        <v>23.652921717000002</v>
      </c>
      <c r="G633" s="11" t="str">
        <f>+'134'!F15</f>
        <v>Sano</v>
      </c>
      <c r="H633" s="11">
        <f>+'134'!G15</f>
        <v>0</v>
      </c>
      <c r="I633" s="11" t="str">
        <f>+'134'!H15</f>
        <v>B</v>
      </c>
      <c r="J633" s="11" t="str">
        <f>+'134'!I15</f>
        <v>t'zotzil, Chajul, Quiche</v>
      </c>
      <c r="K633" s="24">
        <f>+'134'!J15</f>
        <v>40716</v>
      </c>
      <c r="L633" s="11">
        <f>+'134'!K15</f>
        <v>0</v>
      </c>
      <c r="M633" s="11">
        <f>+'134'!L15</f>
        <v>134</v>
      </c>
      <c r="N633" s="11">
        <f>+'134'!M15</f>
        <v>435663</v>
      </c>
      <c r="O633" s="11">
        <f>+'134'!N15</f>
        <v>1725784</v>
      </c>
      <c r="P633" s="11">
        <f>+'134'!O15</f>
        <v>0</v>
      </c>
    </row>
    <row r="634" spans="1:16" x14ac:dyDescent="0.25">
      <c r="A634" s="19" t="str">
        <f t="shared" ca="1" si="9"/>
        <v>134</v>
      </c>
      <c r="B634" s="11">
        <f>+'134'!A16</f>
        <v>14</v>
      </c>
      <c r="C634" s="11" t="str">
        <f>+'134'!B16</f>
        <v>Otras sp.</v>
      </c>
      <c r="D634" s="11">
        <f>+'134'!C16</f>
        <v>20.9</v>
      </c>
      <c r="E634" s="11">
        <f>+'134'!D16</f>
        <v>15.0031101403</v>
      </c>
      <c r="F634" s="11">
        <f>+'134'!E16</f>
        <v>11.0031101403</v>
      </c>
      <c r="G634" s="11" t="str">
        <f>+'134'!F16</f>
        <v>Sano</v>
      </c>
      <c r="H634" s="11">
        <f>+'134'!G16</f>
        <v>0</v>
      </c>
      <c r="I634" s="11" t="str">
        <f>+'134'!H16</f>
        <v>B</v>
      </c>
      <c r="J634" s="11" t="str">
        <f>+'134'!I16</f>
        <v>t'zotzil, Chajul, Quiche</v>
      </c>
      <c r="K634" s="24">
        <f>+'134'!J16</f>
        <v>40716</v>
      </c>
      <c r="L634" s="11">
        <f>+'134'!K16</f>
        <v>0</v>
      </c>
      <c r="M634" s="11">
        <f>+'134'!L16</f>
        <v>134</v>
      </c>
      <c r="N634" s="11">
        <f>+'134'!M16</f>
        <v>435663</v>
      </c>
      <c r="O634" s="11">
        <f>+'134'!N16</f>
        <v>1725784</v>
      </c>
      <c r="P634" s="11">
        <f>+'134'!O16</f>
        <v>0</v>
      </c>
    </row>
    <row r="635" spans="1:16" x14ac:dyDescent="0.25">
      <c r="A635" s="19" t="str">
        <f t="shared" ca="1" si="9"/>
        <v>134</v>
      </c>
      <c r="B635" s="11">
        <f>+'134'!A17</f>
        <v>15</v>
      </c>
      <c r="C635" s="11" t="str">
        <f>+'134'!B17</f>
        <v>Otras sp.</v>
      </c>
      <c r="D635" s="11">
        <f>+'134'!C17</f>
        <v>70</v>
      </c>
      <c r="E635" s="11">
        <f>+'134'!D17</f>
        <v>32.949719242000008</v>
      </c>
      <c r="F635" s="11">
        <f>+'134'!E17</f>
        <v>28.949719242000008</v>
      </c>
      <c r="G635" s="11" t="str">
        <f>+'134'!F17</f>
        <v>Sano</v>
      </c>
      <c r="H635" s="11">
        <f>+'134'!G17</f>
        <v>0</v>
      </c>
      <c r="I635" s="11" t="str">
        <f>+'134'!H17</f>
        <v>B</v>
      </c>
      <c r="J635" s="11" t="str">
        <f>+'134'!I17</f>
        <v>t'zotzil, Chajul, Quiche</v>
      </c>
      <c r="K635" s="24">
        <f>+'134'!J17</f>
        <v>40716</v>
      </c>
      <c r="L635" s="11">
        <f>+'134'!K17</f>
        <v>0</v>
      </c>
      <c r="M635" s="11">
        <f>+'134'!L17</f>
        <v>134</v>
      </c>
      <c r="N635" s="11">
        <f>+'134'!M17</f>
        <v>435663</v>
      </c>
      <c r="O635" s="11">
        <f>+'134'!N17</f>
        <v>1725784</v>
      </c>
      <c r="P635" s="11">
        <f>+'134'!O17</f>
        <v>0</v>
      </c>
    </row>
    <row r="636" spans="1:16" x14ac:dyDescent="0.25">
      <c r="A636" s="19" t="str">
        <f t="shared" ca="1" si="9"/>
        <v>135</v>
      </c>
      <c r="B636" s="11">
        <f>+'135'!A3</f>
        <v>1</v>
      </c>
      <c r="C636" s="11" t="str">
        <f>+'135'!B3</f>
        <v>Otras sp.</v>
      </c>
      <c r="D636" s="11">
        <f>+'135'!C3</f>
        <v>27.8</v>
      </c>
      <c r="E636" s="11">
        <f>+'135'!D3</f>
        <v>18.014385170199997</v>
      </c>
      <c r="F636" s="11">
        <f>+'135'!E3</f>
        <v>14.014385170199997</v>
      </c>
      <c r="G636" s="11" t="str">
        <f>+'135'!F3</f>
        <v>Sano</v>
      </c>
      <c r="H636" s="11">
        <f>+'135'!G3</f>
        <v>0</v>
      </c>
      <c r="I636" s="11" t="str">
        <f>+'135'!H3</f>
        <v>B</v>
      </c>
      <c r="J636" s="11" t="str">
        <f>+'135'!I3</f>
        <v>t'zotzil, Chajul, Quiche</v>
      </c>
      <c r="K636" s="24">
        <f>+'135'!J3</f>
        <v>40716</v>
      </c>
      <c r="L636" s="11">
        <f>+'135'!K3</f>
        <v>0</v>
      </c>
      <c r="M636" s="11">
        <f>+'135'!L3</f>
        <v>135</v>
      </c>
      <c r="N636" s="11">
        <f>+'135'!M3</f>
        <v>435729</v>
      </c>
      <c r="O636" s="11">
        <f>+'135'!N3</f>
        <v>1725905</v>
      </c>
      <c r="P636" s="11">
        <f>+'135'!O3</f>
        <v>0</v>
      </c>
    </row>
    <row r="637" spans="1:16" x14ac:dyDescent="0.25">
      <c r="A637" s="19" t="str">
        <f t="shared" ca="1" si="9"/>
        <v>135</v>
      </c>
      <c r="B637" s="11">
        <f>+'135'!A4</f>
        <v>2</v>
      </c>
      <c r="C637" s="11" t="str">
        <f>+'135'!B4</f>
        <v>Otras sp.</v>
      </c>
      <c r="D637" s="11">
        <f>+'135'!C4</f>
        <v>14.8</v>
      </c>
      <c r="E637" s="11">
        <f>+'135'!D4</f>
        <v>12.207727001200002</v>
      </c>
      <c r="F637" s="11">
        <f>+'135'!E4</f>
        <v>8.2077270012000021</v>
      </c>
      <c r="G637" s="11" t="str">
        <f>+'135'!F4</f>
        <v>Sano</v>
      </c>
      <c r="H637" s="11">
        <f>+'135'!G4</f>
        <v>0</v>
      </c>
      <c r="I637" s="11" t="str">
        <f>+'135'!H4</f>
        <v>B</v>
      </c>
      <c r="J637" s="11" t="str">
        <f>+'135'!I4</f>
        <v>t'zotzil, Chajul, Quiche</v>
      </c>
      <c r="K637" s="24">
        <f>+'135'!J4</f>
        <v>40716</v>
      </c>
      <c r="L637" s="11">
        <f>+'135'!K4</f>
        <v>0</v>
      </c>
      <c r="M637" s="11">
        <f>+'135'!L4</f>
        <v>135</v>
      </c>
      <c r="N637" s="11">
        <f>+'135'!M4</f>
        <v>435729</v>
      </c>
      <c r="O637" s="11">
        <f>+'135'!N4</f>
        <v>1725905</v>
      </c>
      <c r="P637" s="11">
        <f>+'135'!O4</f>
        <v>0</v>
      </c>
    </row>
    <row r="638" spans="1:16" x14ac:dyDescent="0.25">
      <c r="A638" s="19" t="str">
        <f t="shared" ca="1" si="9"/>
        <v>135</v>
      </c>
      <c r="B638" s="11">
        <f>+'135'!A5</f>
        <v>3</v>
      </c>
      <c r="C638" s="11" t="str">
        <f>+'135'!B5</f>
        <v>Otras sp.</v>
      </c>
      <c r="D638" s="11">
        <f>+'135'!C5</f>
        <v>23</v>
      </c>
      <c r="E638" s="11">
        <f>+'135'!D5</f>
        <v>15.936521766999999</v>
      </c>
      <c r="F638" s="11">
        <f>+'135'!E5</f>
        <v>11.936521766999999</v>
      </c>
      <c r="G638" s="11" t="str">
        <f>+'135'!F5</f>
        <v>Sano</v>
      </c>
      <c r="H638" s="11">
        <f>+'135'!G5</f>
        <v>0</v>
      </c>
      <c r="I638" s="11" t="str">
        <f>+'135'!H5</f>
        <v>B</v>
      </c>
      <c r="J638" s="11" t="str">
        <f>+'135'!I5</f>
        <v>t'zotzil, Chajul, Quiche</v>
      </c>
      <c r="K638" s="24">
        <f>+'135'!J5</f>
        <v>40716</v>
      </c>
      <c r="L638" s="11">
        <f>+'135'!K5</f>
        <v>0</v>
      </c>
      <c r="M638" s="11">
        <f>+'135'!L5</f>
        <v>135</v>
      </c>
      <c r="N638" s="11">
        <f>+'135'!M5</f>
        <v>435729</v>
      </c>
      <c r="O638" s="11">
        <f>+'135'!N5</f>
        <v>1725905</v>
      </c>
      <c r="P638" s="11">
        <f>+'135'!O5</f>
        <v>0</v>
      </c>
    </row>
    <row r="639" spans="1:16" x14ac:dyDescent="0.25">
      <c r="A639" s="19" t="str">
        <f t="shared" ca="1" si="9"/>
        <v>135</v>
      </c>
      <c r="B639" s="11">
        <f>+'135'!A6</f>
        <v>4</v>
      </c>
      <c r="C639" s="11" t="str">
        <f>+'135'!B6</f>
        <v>Otras sp.</v>
      </c>
      <c r="D639" s="11">
        <f>+'135'!C6</f>
        <v>59</v>
      </c>
      <c r="E639" s="11">
        <f>+'135'!D6</f>
        <v>29.633274186999998</v>
      </c>
      <c r="F639" s="11">
        <f>+'135'!E6</f>
        <v>25.633274186999998</v>
      </c>
      <c r="G639" s="11" t="str">
        <f>+'135'!F6</f>
        <v>Sano</v>
      </c>
      <c r="H639" s="11">
        <f>+'135'!G6</f>
        <v>0</v>
      </c>
      <c r="I639" s="11" t="str">
        <f>+'135'!H6</f>
        <v>B</v>
      </c>
      <c r="J639" s="11" t="str">
        <f>+'135'!I6</f>
        <v>t'zotzil, Chajul, Quiche</v>
      </c>
      <c r="K639" s="24">
        <f>+'135'!J6</f>
        <v>40716</v>
      </c>
      <c r="L639" s="11">
        <f>+'135'!K6</f>
        <v>0</v>
      </c>
      <c r="M639" s="11">
        <f>+'135'!L6</f>
        <v>135</v>
      </c>
      <c r="N639" s="11">
        <f>+'135'!M6</f>
        <v>435729</v>
      </c>
      <c r="O639" s="11">
        <f>+'135'!N6</f>
        <v>1725905</v>
      </c>
      <c r="P639" s="11">
        <f>+'135'!O6</f>
        <v>0</v>
      </c>
    </row>
    <row r="640" spans="1:16" x14ac:dyDescent="0.25">
      <c r="A640" s="19" t="str">
        <f t="shared" ca="1" si="9"/>
        <v>135</v>
      </c>
      <c r="B640" s="11">
        <f>+'135'!A7</f>
        <v>5</v>
      </c>
      <c r="C640" s="11" t="str">
        <f>+'135'!B7</f>
        <v>Otras sp.</v>
      </c>
      <c r="D640" s="11">
        <f>+'135'!C7</f>
        <v>13</v>
      </c>
      <c r="E640" s="11">
        <f>+'135'!D7</f>
        <v>11.358967117000001</v>
      </c>
      <c r="F640" s="11">
        <f>+'135'!E7</f>
        <v>7.3589671170000006</v>
      </c>
      <c r="G640" s="11" t="str">
        <f>+'135'!F7</f>
        <v>Sano</v>
      </c>
      <c r="H640" s="11">
        <f>+'135'!G7</f>
        <v>0</v>
      </c>
      <c r="I640" s="11" t="str">
        <f>+'135'!H7</f>
        <v>B</v>
      </c>
      <c r="J640" s="11" t="str">
        <f>+'135'!I7</f>
        <v>t'zotzil, Chajul, Quiche</v>
      </c>
      <c r="K640" s="24">
        <f>+'135'!J7</f>
        <v>40716</v>
      </c>
      <c r="L640" s="11">
        <f>+'135'!K7</f>
        <v>0</v>
      </c>
      <c r="M640" s="11">
        <f>+'135'!L7</f>
        <v>135</v>
      </c>
      <c r="N640" s="11">
        <f>+'135'!M7</f>
        <v>435729</v>
      </c>
      <c r="O640" s="11">
        <f>+'135'!N7</f>
        <v>1725905</v>
      </c>
      <c r="P640" s="11">
        <f>+'135'!O7</f>
        <v>0</v>
      </c>
    </row>
    <row r="641" spans="1:16" x14ac:dyDescent="0.25">
      <c r="A641" s="19" t="str">
        <f t="shared" ca="1" si="9"/>
        <v>135</v>
      </c>
      <c r="B641" s="11">
        <f>+'135'!A8</f>
        <v>6</v>
      </c>
      <c r="C641" s="11" t="str">
        <f>+'135'!B8</f>
        <v>Otras sp.</v>
      </c>
      <c r="D641" s="11">
        <f>+'135'!C8</f>
        <v>14.8</v>
      </c>
      <c r="E641" s="11">
        <f>+'135'!D8</f>
        <v>12.207727001200002</v>
      </c>
      <c r="F641" s="11">
        <f>+'135'!E8</f>
        <v>8.2077270012000021</v>
      </c>
      <c r="G641" s="11" t="str">
        <f>+'135'!F8</f>
        <v>Sano</v>
      </c>
      <c r="H641" s="11">
        <f>+'135'!G8</f>
        <v>0</v>
      </c>
      <c r="I641" s="11" t="str">
        <f>+'135'!H8</f>
        <v>B</v>
      </c>
      <c r="J641" s="11" t="str">
        <f>+'135'!I8</f>
        <v>t'zotzil, Chajul, Quiche</v>
      </c>
      <c r="K641" s="24">
        <f>+'135'!J8</f>
        <v>40716</v>
      </c>
      <c r="L641" s="11">
        <f>+'135'!K8</f>
        <v>0</v>
      </c>
      <c r="M641" s="11">
        <f>+'135'!L8</f>
        <v>135</v>
      </c>
      <c r="N641" s="11">
        <f>+'135'!M8</f>
        <v>435729</v>
      </c>
      <c r="O641" s="11">
        <f>+'135'!N8</f>
        <v>1725905</v>
      </c>
      <c r="P641" s="11">
        <f>+'135'!O8</f>
        <v>0</v>
      </c>
    </row>
    <row r="642" spans="1:16" x14ac:dyDescent="0.25">
      <c r="A642" s="19" t="str">
        <f t="shared" ref="A642:A705" ca="1" si="10">SUBSTITUTE(MID(_xlfn.FORMULATEXT(D642),4,4),"'","")</f>
        <v>135</v>
      </c>
      <c r="B642" s="11">
        <f>+'135'!A9</f>
        <v>7</v>
      </c>
      <c r="C642" s="11" t="str">
        <f>+'135'!B9</f>
        <v>Otras sp.</v>
      </c>
      <c r="D642" s="11">
        <f>+'135'!C9</f>
        <v>17.5</v>
      </c>
      <c r="E642" s="11">
        <f>+'135'!D9</f>
        <v>13.4604521545</v>
      </c>
      <c r="F642" s="11">
        <f>+'135'!E9</f>
        <v>9.4604521545000004</v>
      </c>
      <c r="G642" s="11" t="str">
        <f>+'135'!F9</f>
        <v>Sano</v>
      </c>
      <c r="H642" s="11">
        <f>+'135'!G9</f>
        <v>0</v>
      </c>
      <c r="I642" s="11" t="str">
        <f>+'135'!H9</f>
        <v>B</v>
      </c>
      <c r="J642" s="11" t="str">
        <f>+'135'!I9</f>
        <v>t'zotzil, Chajul, Quiche</v>
      </c>
      <c r="K642" s="24">
        <f>+'135'!J9</f>
        <v>40716</v>
      </c>
      <c r="L642" s="11">
        <f>+'135'!K9</f>
        <v>0</v>
      </c>
      <c r="M642" s="11">
        <f>+'135'!L9</f>
        <v>135</v>
      </c>
      <c r="N642" s="11">
        <f>+'135'!M9</f>
        <v>435729</v>
      </c>
      <c r="O642" s="11">
        <f>+'135'!N9</f>
        <v>1725905</v>
      </c>
      <c r="P642" s="11">
        <f>+'135'!O9</f>
        <v>0</v>
      </c>
    </row>
    <row r="643" spans="1:16" x14ac:dyDescent="0.25">
      <c r="A643" s="19" t="str">
        <f t="shared" ca="1" si="10"/>
        <v>135</v>
      </c>
      <c r="B643" s="11">
        <f>+'135'!A10</f>
        <v>8</v>
      </c>
      <c r="C643" s="11" t="str">
        <f>+'135'!B10</f>
        <v>Otras sp.</v>
      </c>
      <c r="D643" s="11">
        <f>+'135'!C10</f>
        <v>20</v>
      </c>
      <c r="E643" s="11">
        <f>+'135'!D10</f>
        <v>14.598539991999999</v>
      </c>
      <c r="F643" s="11">
        <f>+'135'!E10</f>
        <v>10.598539991999999</v>
      </c>
      <c r="G643" s="11" t="str">
        <f>+'135'!F10</f>
        <v>Sano</v>
      </c>
      <c r="H643" s="11">
        <f>+'135'!G10</f>
        <v>0</v>
      </c>
      <c r="I643" s="11" t="str">
        <f>+'135'!H10</f>
        <v>B</v>
      </c>
      <c r="J643" s="11" t="str">
        <f>+'135'!I10</f>
        <v>t'zotzil, Chajul, Quiche</v>
      </c>
      <c r="K643" s="24">
        <f>+'135'!J10</f>
        <v>40716</v>
      </c>
      <c r="L643" s="11">
        <f>+'135'!K10</f>
        <v>0</v>
      </c>
      <c r="M643" s="11">
        <f>+'135'!L10</f>
        <v>135</v>
      </c>
      <c r="N643" s="11">
        <f>+'135'!M10</f>
        <v>435729</v>
      </c>
      <c r="O643" s="11">
        <f>+'135'!N10</f>
        <v>1725905</v>
      </c>
      <c r="P643" s="11">
        <f>+'135'!O10</f>
        <v>0</v>
      </c>
    </row>
    <row r="644" spans="1:16" x14ac:dyDescent="0.25">
      <c r="A644" s="19" t="str">
        <f t="shared" ca="1" si="10"/>
        <v>135</v>
      </c>
      <c r="B644" s="11">
        <f>+'135'!A11</f>
        <v>9</v>
      </c>
      <c r="C644" s="11" t="str">
        <f>+'135'!B11</f>
        <v>Otras sp.</v>
      </c>
      <c r="D644" s="11">
        <f>+'135'!C11</f>
        <v>18.5</v>
      </c>
      <c r="E644" s="11">
        <f>+'135'!D11</f>
        <v>13.9182076195</v>
      </c>
      <c r="F644" s="11">
        <f>+'135'!E11</f>
        <v>9.9182076195000004</v>
      </c>
      <c r="G644" s="11" t="str">
        <f>+'135'!F11</f>
        <v>Sano</v>
      </c>
      <c r="H644" s="11">
        <f>+'135'!G11</f>
        <v>0</v>
      </c>
      <c r="I644" s="11" t="str">
        <f>+'135'!H11</f>
        <v>B</v>
      </c>
      <c r="J644" s="11" t="str">
        <f>+'135'!I11</f>
        <v>t'zotzil, Chajul, Quiche</v>
      </c>
      <c r="K644" s="24">
        <f>+'135'!J11</f>
        <v>40716</v>
      </c>
      <c r="L644" s="11">
        <f>+'135'!K11</f>
        <v>0</v>
      </c>
      <c r="M644" s="11">
        <f>+'135'!L11</f>
        <v>135</v>
      </c>
      <c r="N644" s="11">
        <f>+'135'!M11</f>
        <v>435729</v>
      </c>
      <c r="O644" s="11">
        <f>+'135'!N11</f>
        <v>1725905</v>
      </c>
      <c r="P644" s="11">
        <f>+'135'!O11</f>
        <v>0</v>
      </c>
    </row>
    <row r="645" spans="1:16" x14ac:dyDescent="0.25">
      <c r="A645" s="19" t="str">
        <f t="shared" ca="1" si="10"/>
        <v>135</v>
      </c>
      <c r="B645" s="11">
        <f>+'135'!A12</f>
        <v>10</v>
      </c>
      <c r="C645" s="11" t="str">
        <f>+'135'!B12</f>
        <v>Otras sp.</v>
      </c>
      <c r="D645" s="11">
        <f>+'135'!C12</f>
        <v>23</v>
      </c>
      <c r="E645" s="11">
        <f>+'135'!D12</f>
        <v>15.936521766999999</v>
      </c>
      <c r="F645" s="11">
        <f>+'135'!E12</f>
        <v>11.936521766999999</v>
      </c>
      <c r="G645" s="11" t="str">
        <f>+'135'!F12</f>
        <v>Sano</v>
      </c>
      <c r="H645" s="11">
        <f>+'135'!G12</f>
        <v>0</v>
      </c>
      <c r="I645" s="11" t="str">
        <f>+'135'!H12</f>
        <v>B</v>
      </c>
      <c r="J645" s="11" t="str">
        <f>+'135'!I12</f>
        <v>t'zotzil, Chajul, Quiche</v>
      </c>
      <c r="K645" s="24">
        <f>+'135'!J12</f>
        <v>40716</v>
      </c>
      <c r="L645" s="11">
        <f>+'135'!K12</f>
        <v>0</v>
      </c>
      <c r="M645" s="11">
        <f>+'135'!L12</f>
        <v>135</v>
      </c>
      <c r="N645" s="11">
        <f>+'135'!M12</f>
        <v>435729</v>
      </c>
      <c r="O645" s="11">
        <f>+'135'!N12</f>
        <v>1725905</v>
      </c>
      <c r="P645" s="11">
        <f>+'135'!O12</f>
        <v>0</v>
      </c>
    </row>
    <row r="646" spans="1:16" x14ac:dyDescent="0.25">
      <c r="A646" s="19" t="str">
        <f t="shared" ca="1" si="10"/>
        <v>135</v>
      </c>
      <c r="B646" s="11">
        <f>+'135'!A13</f>
        <v>11</v>
      </c>
      <c r="C646" s="11" t="str">
        <f>+'135'!B13</f>
        <v>Otras sp.</v>
      </c>
      <c r="D646" s="11">
        <f>+'135'!C13</f>
        <v>10.5</v>
      </c>
      <c r="E646" s="11">
        <f>+'135'!D13</f>
        <v>10.162071579499999</v>
      </c>
      <c r="F646" s="11">
        <f>+'135'!E13</f>
        <v>6.1620715794999992</v>
      </c>
      <c r="G646" s="11" t="str">
        <f>+'135'!F13</f>
        <v>Sano</v>
      </c>
      <c r="H646" s="11">
        <f>+'135'!G13</f>
        <v>0</v>
      </c>
      <c r="I646" s="11" t="str">
        <f>+'135'!H13</f>
        <v>B</v>
      </c>
      <c r="J646" s="11" t="str">
        <f>+'135'!I13</f>
        <v>t'zotzil, Chajul, Quiche</v>
      </c>
      <c r="K646" s="24">
        <f>+'135'!J13</f>
        <v>40716</v>
      </c>
      <c r="L646" s="11">
        <f>+'135'!K13</f>
        <v>0</v>
      </c>
      <c r="M646" s="11">
        <f>+'135'!L13</f>
        <v>135</v>
      </c>
      <c r="N646" s="11">
        <f>+'135'!M13</f>
        <v>435729</v>
      </c>
      <c r="O646" s="11">
        <f>+'135'!N13</f>
        <v>1725905</v>
      </c>
      <c r="P646" s="11">
        <f>+'135'!O13</f>
        <v>0</v>
      </c>
    </row>
    <row r="647" spans="1:16" x14ac:dyDescent="0.25">
      <c r="A647" s="19" t="str">
        <f t="shared" ca="1" si="10"/>
        <v>135</v>
      </c>
      <c r="B647" s="11">
        <f>+'135'!A14</f>
        <v>12</v>
      </c>
      <c r="C647" s="11" t="str">
        <f>+'135'!B14</f>
        <v>Otras sp.</v>
      </c>
      <c r="D647" s="11">
        <f>+'135'!C14</f>
        <v>22</v>
      </c>
      <c r="E647" s="11">
        <f>+'135'!D14</f>
        <v>15.493888281999997</v>
      </c>
      <c r="F647" s="11">
        <f>+'135'!E14</f>
        <v>11.493888281999997</v>
      </c>
      <c r="G647" s="11" t="str">
        <f>+'135'!F14</f>
        <v>Sano</v>
      </c>
      <c r="H647" s="11">
        <f>+'135'!G14</f>
        <v>0</v>
      </c>
      <c r="I647" s="11" t="str">
        <f>+'135'!H14</f>
        <v>B</v>
      </c>
      <c r="J647" s="11" t="str">
        <f>+'135'!I14</f>
        <v>t'zotzil, Chajul, Quiche</v>
      </c>
      <c r="K647" s="24">
        <f>+'135'!J14</f>
        <v>40716</v>
      </c>
      <c r="L647" s="11">
        <f>+'135'!K14</f>
        <v>0</v>
      </c>
      <c r="M647" s="11">
        <f>+'135'!L14</f>
        <v>135</v>
      </c>
      <c r="N647" s="11">
        <f>+'135'!M14</f>
        <v>435729</v>
      </c>
      <c r="O647" s="11">
        <f>+'135'!N14</f>
        <v>1725905</v>
      </c>
      <c r="P647" s="11">
        <f>+'135'!O14</f>
        <v>0</v>
      </c>
    </row>
    <row r="648" spans="1:16" x14ac:dyDescent="0.25">
      <c r="A648" s="19" t="str">
        <f t="shared" ca="1" si="10"/>
        <v>135</v>
      </c>
      <c r="B648" s="11">
        <f>+'135'!A15</f>
        <v>13</v>
      </c>
      <c r="C648" s="11" t="str">
        <f>+'135'!B15</f>
        <v>Otras sp.</v>
      </c>
      <c r="D648" s="11">
        <f>+'135'!C15</f>
        <v>19.5</v>
      </c>
      <c r="E648" s="11">
        <f>+'135'!D15</f>
        <v>14.372602644500001</v>
      </c>
      <c r="F648" s="11">
        <f>+'135'!E15</f>
        <v>10.372602644500001</v>
      </c>
      <c r="G648" s="11" t="str">
        <f>+'135'!F15</f>
        <v>Sano</v>
      </c>
      <c r="H648" s="11">
        <f>+'135'!G15</f>
        <v>0</v>
      </c>
      <c r="I648" s="11" t="str">
        <f>+'135'!H15</f>
        <v>B</v>
      </c>
      <c r="J648" s="11" t="str">
        <f>+'135'!I15</f>
        <v>t'zotzil, Chajul, Quiche</v>
      </c>
      <c r="K648" s="24">
        <f>+'135'!J15</f>
        <v>40716</v>
      </c>
      <c r="L648" s="11">
        <f>+'135'!K15</f>
        <v>0</v>
      </c>
      <c r="M648" s="11">
        <f>+'135'!L15</f>
        <v>135</v>
      </c>
      <c r="N648" s="11">
        <f>+'135'!M15</f>
        <v>435729</v>
      </c>
      <c r="O648" s="11">
        <f>+'135'!N15</f>
        <v>1725905</v>
      </c>
      <c r="P648" s="11">
        <f>+'135'!O15</f>
        <v>0</v>
      </c>
    </row>
    <row r="649" spans="1:16" x14ac:dyDescent="0.25">
      <c r="A649" s="19" t="str">
        <f t="shared" ca="1" si="10"/>
        <v>135</v>
      </c>
      <c r="B649" s="11">
        <f>+'135'!A16</f>
        <v>14</v>
      </c>
      <c r="C649" s="11" t="str">
        <f>+'135'!B16</f>
        <v>Otras sp.</v>
      </c>
      <c r="D649" s="11">
        <f>+'135'!C16</f>
        <v>23</v>
      </c>
      <c r="E649" s="11">
        <f>+'135'!D16</f>
        <v>15.936521766999999</v>
      </c>
      <c r="F649" s="11">
        <f>+'135'!E16</f>
        <v>11.936521766999999</v>
      </c>
      <c r="G649" s="11" t="str">
        <f>+'135'!F16</f>
        <v>Sano</v>
      </c>
      <c r="H649" s="11">
        <f>+'135'!G16</f>
        <v>0</v>
      </c>
      <c r="I649" s="11" t="str">
        <f>+'135'!H16</f>
        <v>B</v>
      </c>
      <c r="J649" s="11" t="str">
        <f>+'135'!I16</f>
        <v>t'zotzil, Chajul, Quiche</v>
      </c>
      <c r="K649" s="24">
        <f>+'135'!J16</f>
        <v>40716</v>
      </c>
      <c r="L649" s="11">
        <f>+'135'!K16</f>
        <v>0</v>
      </c>
      <c r="M649" s="11">
        <f>+'135'!L16</f>
        <v>135</v>
      </c>
      <c r="N649" s="11">
        <f>+'135'!M16</f>
        <v>435729</v>
      </c>
      <c r="O649" s="11">
        <f>+'135'!N16</f>
        <v>1725905</v>
      </c>
      <c r="P649" s="11">
        <f>+'135'!O16</f>
        <v>0</v>
      </c>
    </row>
    <row r="650" spans="1:16" x14ac:dyDescent="0.25">
      <c r="A650" s="19" t="str">
        <f t="shared" ca="1" si="10"/>
        <v>135</v>
      </c>
      <c r="B650" s="11">
        <f>+'135'!A17</f>
        <v>15</v>
      </c>
      <c r="C650" s="11" t="str">
        <f>+'135'!B17</f>
        <v>Otras sp.</v>
      </c>
      <c r="D650" s="11">
        <f>+'135'!C17</f>
        <v>14</v>
      </c>
      <c r="E650" s="11">
        <f>+'135'!D17</f>
        <v>11.831844562000001</v>
      </c>
      <c r="F650" s="11">
        <f>+'135'!E17</f>
        <v>7.8318445620000006</v>
      </c>
      <c r="G650" s="11" t="str">
        <f>+'135'!F17</f>
        <v>Sano</v>
      </c>
      <c r="H650" s="11">
        <f>+'135'!G17</f>
        <v>0</v>
      </c>
      <c r="I650" s="11" t="str">
        <f>+'135'!H17</f>
        <v>B</v>
      </c>
      <c r="J650" s="11" t="str">
        <f>+'135'!I17</f>
        <v>t'zotzil, Chajul, Quiche</v>
      </c>
      <c r="K650" s="24">
        <f>+'135'!J17</f>
        <v>40716</v>
      </c>
      <c r="L650" s="11">
        <f>+'135'!K17</f>
        <v>0</v>
      </c>
      <c r="M650" s="11">
        <f>+'135'!L17</f>
        <v>135</v>
      </c>
      <c r="N650" s="11">
        <f>+'135'!M17</f>
        <v>435729</v>
      </c>
      <c r="O650" s="11">
        <f>+'135'!N17</f>
        <v>1725905</v>
      </c>
      <c r="P650" s="11">
        <f>+'135'!O17</f>
        <v>0</v>
      </c>
    </row>
    <row r="651" spans="1:16" x14ac:dyDescent="0.25">
      <c r="A651" s="19" t="str">
        <f t="shared" ca="1" si="10"/>
        <v>136</v>
      </c>
      <c r="B651" s="11">
        <f>+'136'!A3</f>
        <v>1</v>
      </c>
      <c r="C651" s="11" t="str">
        <f>+'136'!B3</f>
        <v>Quercus sp.</v>
      </c>
      <c r="D651" s="11">
        <f>+'136'!C3</f>
        <v>33.700000000000003</v>
      </c>
      <c r="E651" s="11">
        <f>+'136'!D3</f>
        <v>20.462353314700003</v>
      </c>
      <c r="F651" s="11">
        <f>+'136'!E3</f>
        <v>16.462353314700003</v>
      </c>
      <c r="G651" s="11" t="str">
        <f>+'136'!F3</f>
        <v>Sano</v>
      </c>
      <c r="H651" s="11">
        <f>+'136'!G3</f>
        <v>0</v>
      </c>
      <c r="I651" s="11" t="str">
        <f>+'136'!H3</f>
        <v>B</v>
      </c>
      <c r="J651" s="11" t="str">
        <f>+'136'!I3</f>
        <v>t'zotzil, Chajul, Quiche</v>
      </c>
      <c r="K651" s="24">
        <f>+'136'!J3</f>
        <v>40716</v>
      </c>
      <c r="L651" s="11">
        <f>+'136'!K3</f>
        <v>0</v>
      </c>
      <c r="M651" s="11">
        <f>+'136'!L3</f>
        <v>136</v>
      </c>
      <c r="N651" s="11">
        <f>+'136'!M3</f>
        <v>435886</v>
      </c>
      <c r="O651" s="11">
        <f>+'136'!N3</f>
        <v>1726175</v>
      </c>
      <c r="P651" s="11">
        <f>+'136'!O3</f>
        <v>0</v>
      </c>
    </row>
    <row r="652" spans="1:16" x14ac:dyDescent="0.25">
      <c r="A652" s="19" t="str">
        <f t="shared" ca="1" si="10"/>
        <v>136</v>
      </c>
      <c r="B652" s="11">
        <f>+'136'!A4</f>
        <v>2</v>
      </c>
      <c r="C652" s="11" t="str">
        <f>+'136'!B4</f>
        <v>Otras sp.</v>
      </c>
      <c r="D652" s="11">
        <f>+'136'!C4</f>
        <v>47</v>
      </c>
      <c r="E652" s="11">
        <f>+'136'!D4</f>
        <v>25.551593406999999</v>
      </c>
      <c r="F652" s="11">
        <f>+'136'!E4</f>
        <v>21.551593406999999</v>
      </c>
      <c r="G652" s="11" t="str">
        <f>+'136'!F4</f>
        <v>Sano</v>
      </c>
      <c r="H652" s="11">
        <f>+'136'!G4</f>
        <v>0</v>
      </c>
      <c r="I652" s="11" t="str">
        <f>+'136'!H4</f>
        <v>B</v>
      </c>
      <c r="J652" s="11" t="str">
        <f>+'136'!I4</f>
        <v>t'zotzil, Chajul, Quiche</v>
      </c>
      <c r="K652" s="24">
        <f>+'136'!J4</f>
        <v>40716</v>
      </c>
      <c r="L652" s="11">
        <f>+'136'!K4</f>
        <v>0</v>
      </c>
      <c r="M652" s="11">
        <f>+'136'!L4</f>
        <v>136</v>
      </c>
      <c r="N652" s="11">
        <f>+'136'!M4</f>
        <v>435886</v>
      </c>
      <c r="O652" s="11">
        <f>+'136'!N4</f>
        <v>1726175</v>
      </c>
      <c r="P652" s="11">
        <f>+'136'!O4</f>
        <v>0</v>
      </c>
    </row>
    <row r="653" spans="1:16" x14ac:dyDescent="0.25">
      <c r="A653" s="19" t="str">
        <f t="shared" ca="1" si="10"/>
        <v>136</v>
      </c>
      <c r="B653" s="11">
        <f>+'136'!A5</f>
        <v>3</v>
      </c>
      <c r="C653" s="11" t="str">
        <f>+'136'!B5</f>
        <v>Otras sp.</v>
      </c>
      <c r="D653" s="11">
        <f>+'136'!C5</f>
        <v>22.5</v>
      </c>
      <c r="E653" s="11">
        <f>+'136'!D5</f>
        <v>15.715625079500001</v>
      </c>
      <c r="F653" s="11">
        <f>+'136'!E5</f>
        <v>11.715625079500001</v>
      </c>
      <c r="G653" s="11" t="str">
        <f>+'136'!F5</f>
        <v>Sano</v>
      </c>
      <c r="H653" s="11">
        <f>+'136'!G5</f>
        <v>0</v>
      </c>
      <c r="I653" s="11" t="str">
        <f>+'136'!H5</f>
        <v>B</v>
      </c>
      <c r="J653" s="11" t="str">
        <f>+'136'!I5</f>
        <v>t'zotzil, Chajul, Quiche</v>
      </c>
      <c r="K653" s="24">
        <f>+'136'!J5</f>
        <v>40716</v>
      </c>
      <c r="L653" s="11">
        <f>+'136'!K5</f>
        <v>0</v>
      </c>
      <c r="M653" s="11">
        <f>+'136'!L5</f>
        <v>136</v>
      </c>
      <c r="N653" s="11">
        <f>+'136'!M5</f>
        <v>435886</v>
      </c>
      <c r="O653" s="11">
        <f>+'136'!N5</f>
        <v>1726175</v>
      </c>
      <c r="P653" s="11">
        <f>+'136'!O5</f>
        <v>0</v>
      </c>
    </row>
    <row r="654" spans="1:16" x14ac:dyDescent="0.25">
      <c r="A654" s="19" t="str">
        <f t="shared" ca="1" si="10"/>
        <v>136</v>
      </c>
      <c r="B654" s="11">
        <f>+'136'!A6</f>
        <v>4</v>
      </c>
      <c r="C654" s="11" t="str">
        <f>+'136'!B6</f>
        <v>Quercus sp.</v>
      </c>
      <c r="D654" s="11">
        <f>+'136'!C6</f>
        <v>45.3</v>
      </c>
      <c r="E654" s="11">
        <f>+'136'!D6</f>
        <v>24.934222972699999</v>
      </c>
      <c r="F654" s="11">
        <f>+'136'!E6</f>
        <v>20.934222972699999</v>
      </c>
      <c r="G654" s="11" t="str">
        <f>+'136'!F6</f>
        <v>Sano</v>
      </c>
      <c r="H654" s="11">
        <f>+'136'!G6</f>
        <v>0</v>
      </c>
      <c r="I654" s="11" t="str">
        <f>+'136'!H6</f>
        <v>B</v>
      </c>
      <c r="J654" s="11" t="str">
        <f>+'136'!I6</f>
        <v>t'zotzil, Chajul, Quiche</v>
      </c>
      <c r="K654" s="24">
        <f>+'136'!J6</f>
        <v>40716</v>
      </c>
      <c r="L654" s="11">
        <f>+'136'!K6</f>
        <v>0</v>
      </c>
      <c r="M654" s="11">
        <f>+'136'!L6</f>
        <v>136</v>
      </c>
      <c r="N654" s="11">
        <f>+'136'!M6</f>
        <v>435886</v>
      </c>
      <c r="O654" s="11">
        <f>+'136'!N6</f>
        <v>1726175</v>
      </c>
      <c r="P654" s="11">
        <f>+'136'!O6</f>
        <v>0</v>
      </c>
    </row>
    <row r="655" spans="1:16" x14ac:dyDescent="0.25">
      <c r="A655" s="19" t="str">
        <f t="shared" ca="1" si="10"/>
        <v>136</v>
      </c>
      <c r="B655" s="11">
        <f>+'136'!A7</f>
        <v>5</v>
      </c>
      <c r="C655" s="11" t="str">
        <f>+'136'!B7</f>
        <v>Quercus sp.</v>
      </c>
      <c r="D655" s="11">
        <f>+'136'!C7</f>
        <v>114</v>
      </c>
      <c r="E655" s="11">
        <f>+'136'!D7</f>
        <v>42.149367061999996</v>
      </c>
      <c r="F655" s="11">
        <f>+'136'!E7</f>
        <v>38.149367061999996</v>
      </c>
      <c r="G655" s="11" t="str">
        <f>+'136'!F7</f>
        <v>Sano</v>
      </c>
      <c r="H655" s="11">
        <f>+'136'!G7</f>
        <v>0</v>
      </c>
      <c r="I655" s="11" t="str">
        <f>+'136'!H7</f>
        <v>B</v>
      </c>
      <c r="J655" s="11" t="str">
        <f>+'136'!I7</f>
        <v>t'zotzil, Chajul, Quiche</v>
      </c>
      <c r="K655" s="24">
        <f>+'136'!J7</f>
        <v>40716</v>
      </c>
      <c r="L655" s="11">
        <f>+'136'!K7</f>
        <v>0</v>
      </c>
      <c r="M655" s="11">
        <f>+'136'!L7</f>
        <v>136</v>
      </c>
      <c r="N655" s="11">
        <f>+'136'!M7</f>
        <v>435886</v>
      </c>
      <c r="O655" s="11">
        <f>+'136'!N7</f>
        <v>1726175</v>
      </c>
      <c r="P655" s="11">
        <f>+'136'!O7</f>
        <v>0</v>
      </c>
    </row>
    <row r="656" spans="1:16" x14ac:dyDescent="0.25">
      <c r="A656" s="19" t="str">
        <f t="shared" ca="1" si="10"/>
        <v>136</v>
      </c>
      <c r="B656" s="11">
        <f>+'136'!A8</f>
        <v>6</v>
      </c>
      <c r="C656" s="11" t="str">
        <f>+'136'!B8</f>
        <v>Otras sp.</v>
      </c>
      <c r="D656" s="11">
        <f>+'136'!C8</f>
        <v>13</v>
      </c>
      <c r="E656" s="11">
        <f>+'136'!D8</f>
        <v>11.358967117000001</v>
      </c>
      <c r="F656" s="11">
        <f>+'136'!E8</f>
        <v>7.3589671170000006</v>
      </c>
      <c r="G656" s="11" t="str">
        <f>+'136'!F8</f>
        <v>Sano</v>
      </c>
      <c r="H656" s="11">
        <f>+'136'!G8</f>
        <v>0</v>
      </c>
      <c r="I656" s="11" t="str">
        <f>+'136'!H8</f>
        <v>B</v>
      </c>
      <c r="J656" s="11" t="str">
        <f>+'136'!I8</f>
        <v>t'zotzil, Chajul, Quiche</v>
      </c>
      <c r="K656" s="24">
        <f>+'136'!J8</f>
        <v>40716</v>
      </c>
      <c r="L656" s="11">
        <f>+'136'!K8</f>
        <v>0</v>
      </c>
      <c r="M656" s="11">
        <f>+'136'!L8</f>
        <v>136</v>
      </c>
      <c r="N656" s="11">
        <f>+'136'!M8</f>
        <v>435886</v>
      </c>
      <c r="O656" s="11">
        <f>+'136'!N8</f>
        <v>1726175</v>
      </c>
      <c r="P656" s="11">
        <f>+'136'!O8</f>
        <v>0</v>
      </c>
    </row>
    <row r="657" spans="1:16" x14ac:dyDescent="0.25">
      <c r="A657" s="19" t="str">
        <f t="shared" ca="1" si="10"/>
        <v>136</v>
      </c>
      <c r="B657" s="11">
        <f>+'136'!A9</f>
        <v>7</v>
      </c>
      <c r="C657" s="11" t="str">
        <f>+'136'!B9</f>
        <v>Otras sp.</v>
      </c>
      <c r="D657" s="11">
        <f>+'136'!C9</f>
        <v>30.1</v>
      </c>
      <c r="E657" s="11">
        <f>+'136'!D9</f>
        <v>18.982590058300001</v>
      </c>
      <c r="F657" s="11">
        <f>+'136'!E9</f>
        <v>14.982590058300001</v>
      </c>
      <c r="G657" s="11" t="str">
        <f>+'136'!F9</f>
        <v>Sano</v>
      </c>
      <c r="H657" s="11">
        <f>+'136'!G9</f>
        <v>0</v>
      </c>
      <c r="I657" s="11" t="str">
        <f>+'136'!H9</f>
        <v>B</v>
      </c>
      <c r="J657" s="11" t="str">
        <f>+'136'!I9</f>
        <v>t'zotzil, Chajul, Quiche</v>
      </c>
      <c r="K657" s="24">
        <f>+'136'!J9</f>
        <v>40716</v>
      </c>
      <c r="L657" s="11">
        <f>+'136'!K9</f>
        <v>0</v>
      </c>
      <c r="M657" s="11">
        <f>+'136'!L9</f>
        <v>136</v>
      </c>
      <c r="N657" s="11">
        <f>+'136'!M9</f>
        <v>435886</v>
      </c>
      <c r="O657" s="11">
        <f>+'136'!N9</f>
        <v>1726175</v>
      </c>
      <c r="P657" s="11">
        <f>+'136'!O9</f>
        <v>0</v>
      </c>
    </row>
    <row r="658" spans="1:16" x14ac:dyDescent="0.25">
      <c r="A658" s="19" t="str">
        <f t="shared" ca="1" si="10"/>
        <v>136</v>
      </c>
      <c r="B658" s="11">
        <f>+'136'!A10</f>
        <v>8</v>
      </c>
      <c r="C658" s="11" t="str">
        <f>+'136'!B10</f>
        <v>Guarumbo</v>
      </c>
      <c r="D658" s="11">
        <f>+'136'!C10</f>
        <v>24</v>
      </c>
      <c r="E658" s="11">
        <f>+'136'!D10</f>
        <v>16.375794812000002</v>
      </c>
      <c r="F658" s="11">
        <f>+'136'!E10</f>
        <v>12.375794812000002</v>
      </c>
      <c r="G658" s="11" t="str">
        <f>+'136'!F10</f>
        <v>Sano</v>
      </c>
      <c r="H658" s="11">
        <f>+'136'!G10</f>
        <v>0</v>
      </c>
      <c r="I658" s="11" t="str">
        <f>+'136'!H10</f>
        <v>B</v>
      </c>
      <c r="J658" s="11" t="str">
        <f>+'136'!I10</f>
        <v>t'zotzil, Chajul, Quiche</v>
      </c>
      <c r="K658" s="24">
        <f>+'136'!J10</f>
        <v>40716</v>
      </c>
      <c r="L658" s="11">
        <f>+'136'!K10</f>
        <v>0</v>
      </c>
      <c r="M658" s="11">
        <f>+'136'!L10</f>
        <v>136</v>
      </c>
      <c r="N658" s="11">
        <f>+'136'!M10</f>
        <v>435886</v>
      </c>
      <c r="O658" s="11">
        <f>+'136'!N10</f>
        <v>1726175</v>
      </c>
      <c r="P658" s="11">
        <f>+'136'!O10</f>
        <v>0</v>
      </c>
    </row>
    <row r="659" spans="1:16" x14ac:dyDescent="0.25">
      <c r="A659" s="19" t="str">
        <f t="shared" ca="1" si="10"/>
        <v>137</v>
      </c>
      <c r="B659" s="11">
        <f>+'137'!A3</f>
        <v>1</v>
      </c>
      <c r="C659" s="11" t="str">
        <f>+'137'!B3</f>
        <v>Guarumbo</v>
      </c>
      <c r="D659" s="11">
        <f>+'137'!C3</f>
        <v>22</v>
      </c>
      <c r="E659" s="11">
        <f>+'137'!D3</f>
        <v>15.493888281999997</v>
      </c>
      <c r="F659" s="11">
        <f>+'137'!E3</f>
        <v>11.493888281999997</v>
      </c>
      <c r="G659" s="11" t="str">
        <f>+'137'!F3</f>
        <v>Sano</v>
      </c>
      <c r="H659" s="11">
        <f>+'137'!G3</f>
        <v>0</v>
      </c>
      <c r="I659" s="11" t="str">
        <f>+'137'!H3</f>
        <v>B</v>
      </c>
      <c r="J659" s="11" t="str">
        <f>+'137'!I3</f>
        <v>t'zotzil, Chajul, Quiche</v>
      </c>
      <c r="K659" s="24">
        <f>+'137'!J3</f>
        <v>40716</v>
      </c>
      <c r="L659" s="11">
        <f>+'137'!K3</f>
        <v>0</v>
      </c>
      <c r="M659" s="11">
        <f>+'137'!L3</f>
        <v>137</v>
      </c>
      <c r="N659" s="11">
        <f>+'137'!M3</f>
        <v>435965</v>
      </c>
      <c r="O659" s="11">
        <f>+'137'!N3</f>
        <v>1726297</v>
      </c>
      <c r="P659" s="11">
        <f>+'137'!O3</f>
        <v>0</v>
      </c>
    </row>
    <row r="660" spans="1:16" x14ac:dyDescent="0.25">
      <c r="A660" s="19" t="str">
        <f t="shared" ca="1" si="10"/>
        <v>137</v>
      </c>
      <c r="B660" s="11">
        <f>+'137'!A4</f>
        <v>2</v>
      </c>
      <c r="C660" s="11" t="str">
        <f>+'137'!B4</f>
        <v>Guarumbo</v>
      </c>
      <c r="D660" s="11">
        <f>+'137'!C4</f>
        <v>25</v>
      </c>
      <c r="E660" s="11">
        <f>+'137'!D4</f>
        <v>16.811707417000001</v>
      </c>
      <c r="F660" s="11">
        <f>+'137'!E4</f>
        <v>12.811707417000001</v>
      </c>
      <c r="G660" s="11" t="str">
        <f>+'137'!F4</f>
        <v>Sano</v>
      </c>
      <c r="H660" s="11">
        <f>+'137'!G4</f>
        <v>0</v>
      </c>
      <c r="I660" s="11" t="str">
        <f>+'137'!H4</f>
        <v>B</v>
      </c>
      <c r="J660" s="11" t="str">
        <f>+'137'!I4</f>
        <v>t'zotzil, Chajul, Quiche</v>
      </c>
      <c r="K660" s="24">
        <f>+'137'!J4</f>
        <v>40716</v>
      </c>
      <c r="L660" s="11">
        <f>+'137'!K4</f>
        <v>0</v>
      </c>
      <c r="M660" s="11">
        <f>+'137'!L4</f>
        <v>137</v>
      </c>
      <c r="N660" s="11">
        <f>+'137'!M4</f>
        <v>435965</v>
      </c>
      <c r="O660" s="11">
        <f>+'137'!N4</f>
        <v>1726297</v>
      </c>
      <c r="P660" s="11">
        <f>+'137'!O4</f>
        <v>0</v>
      </c>
    </row>
    <row r="661" spans="1:16" x14ac:dyDescent="0.25">
      <c r="A661" s="19" t="str">
        <f t="shared" ca="1" si="10"/>
        <v>137</v>
      </c>
      <c r="B661" s="11">
        <f>+'137'!A5</f>
        <v>3</v>
      </c>
      <c r="C661" s="11" t="str">
        <f>+'137'!B5</f>
        <v>Guarumbo</v>
      </c>
      <c r="D661" s="11">
        <f>+'137'!C5</f>
        <v>32</v>
      </c>
      <c r="E661" s="11">
        <f>+'137'!D5</f>
        <v>19.769003332</v>
      </c>
      <c r="F661" s="11">
        <f>+'137'!E5</f>
        <v>15.769003332</v>
      </c>
      <c r="G661" s="11" t="str">
        <f>+'137'!F5</f>
        <v>Sano</v>
      </c>
      <c r="H661" s="11">
        <f>+'137'!G5</f>
        <v>0</v>
      </c>
      <c r="I661" s="11" t="str">
        <f>+'137'!H5</f>
        <v>B</v>
      </c>
      <c r="J661" s="11" t="str">
        <f>+'137'!I5</f>
        <v>t'zotzil, Chajul, Quiche</v>
      </c>
      <c r="K661" s="24">
        <f>+'137'!J5</f>
        <v>40716</v>
      </c>
      <c r="L661" s="11">
        <f>+'137'!K5</f>
        <v>0</v>
      </c>
      <c r="M661" s="11">
        <f>+'137'!L5</f>
        <v>137</v>
      </c>
      <c r="N661" s="11">
        <f>+'137'!M5</f>
        <v>435965</v>
      </c>
      <c r="O661" s="11">
        <f>+'137'!N5</f>
        <v>1726297</v>
      </c>
      <c r="P661" s="11">
        <f>+'137'!O5</f>
        <v>0</v>
      </c>
    </row>
    <row r="662" spans="1:16" x14ac:dyDescent="0.25">
      <c r="A662" s="19" t="str">
        <f t="shared" ca="1" si="10"/>
        <v>137</v>
      </c>
      <c r="B662" s="11">
        <f>+'137'!A6</f>
        <v>4</v>
      </c>
      <c r="C662" s="11" t="str">
        <f>+'137'!B6</f>
        <v>Guarumbo</v>
      </c>
      <c r="D662" s="11">
        <f>+'137'!C6</f>
        <v>35</v>
      </c>
      <c r="E662" s="11">
        <f>+'137'!D6</f>
        <v>20.986009267</v>
      </c>
      <c r="F662" s="11">
        <f>+'137'!E6</f>
        <v>16.986009267</v>
      </c>
      <c r="G662" s="11" t="str">
        <f>+'137'!F6</f>
        <v>Sano</v>
      </c>
      <c r="H662" s="11">
        <f>+'137'!G6</f>
        <v>0</v>
      </c>
      <c r="I662" s="11" t="str">
        <f>+'137'!H6</f>
        <v>B</v>
      </c>
      <c r="J662" s="11" t="str">
        <f>+'137'!I6</f>
        <v>t'zotzil, Chajul, Quiche</v>
      </c>
      <c r="K662" s="24">
        <f>+'137'!J6</f>
        <v>40716</v>
      </c>
      <c r="L662" s="11">
        <f>+'137'!K6</f>
        <v>0</v>
      </c>
      <c r="M662" s="11">
        <f>+'137'!L6</f>
        <v>137</v>
      </c>
      <c r="N662" s="11">
        <f>+'137'!M6</f>
        <v>435965</v>
      </c>
      <c r="O662" s="11">
        <f>+'137'!N6</f>
        <v>1726297</v>
      </c>
      <c r="P662" s="11">
        <f>+'137'!O6</f>
        <v>0</v>
      </c>
    </row>
    <row r="663" spans="1:16" x14ac:dyDescent="0.25">
      <c r="A663" s="19" t="str">
        <f t="shared" ca="1" si="10"/>
        <v>137</v>
      </c>
      <c r="B663" s="11">
        <f>+'137'!A7</f>
        <v>5</v>
      </c>
      <c r="C663" s="11" t="str">
        <f>+'137'!B7</f>
        <v>Guarumbo</v>
      </c>
      <c r="D663" s="11">
        <f>+'137'!C7</f>
        <v>25</v>
      </c>
      <c r="E663" s="11">
        <f>+'137'!D7</f>
        <v>16.811707417000001</v>
      </c>
      <c r="F663" s="11">
        <f>+'137'!E7</f>
        <v>12.811707417000001</v>
      </c>
      <c r="G663" s="11" t="str">
        <f>+'137'!F7</f>
        <v>Sano</v>
      </c>
      <c r="H663" s="11">
        <f>+'137'!G7</f>
        <v>0</v>
      </c>
      <c r="I663" s="11" t="str">
        <f>+'137'!H7</f>
        <v>B</v>
      </c>
      <c r="J663" s="11" t="str">
        <f>+'137'!I7</f>
        <v>t'zotzil, Chajul, Quiche</v>
      </c>
      <c r="K663" s="24">
        <f>+'137'!J7</f>
        <v>40716</v>
      </c>
      <c r="L663" s="11">
        <f>+'137'!K7</f>
        <v>0</v>
      </c>
      <c r="M663" s="11">
        <f>+'137'!L7</f>
        <v>137</v>
      </c>
      <c r="N663" s="11">
        <f>+'137'!M7</f>
        <v>435965</v>
      </c>
      <c r="O663" s="11">
        <f>+'137'!N7</f>
        <v>1726297</v>
      </c>
      <c r="P663" s="11">
        <f>+'137'!O7</f>
        <v>0</v>
      </c>
    </row>
    <row r="664" spans="1:16" x14ac:dyDescent="0.25">
      <c r="A664" s="19" t="str">
        <f t="shared" ca="1" si="10"/>
        <v>137</v>
      </c>
      <c r="B664" s="11">
        <f>+'137'!A8</f>
        <v>6</v>
      </c>
      <c r="C664" s="11" t="str">
        <f>+'137'!B8</f>
        <v>Capulin</v>
      </c>
      <c r="D664" s="11">
        <f>+'137'!C8</f>
        <v>30</v>
      </c>
      <c r="E664" s="11">
        <f>+'137'!D8</f>
        <v>18.940863841999999</v>
      </c>
      <c r="F664" s="11">
        <f>+'137'!E8</f>
        <v>14.940863841999999</v>
      </c>
      <c r="G664" s="11" t="str">
        <f>+'137'!F8</f>
        <v>Sano</v>
      </c>
      <c r="H664" s="11">
        <f>+'137'!G8</f>
        <v>0</v>
      </c>
      <c r="I664" s="11" t="str">
        <f>+'137'!H8</f>
        <v>B</v>
      </c>
      <c r="J664" s="11" t="str">
        <f>+'137'!I8</f>
        <v>t'zotzil, Chajul, Quiche</v>
      </c>
      <c r="K664" s="24">
        <f>+'137'!J8</f>
        <v>40716</v>
      </c>
      <c r="L664" s="11">
        <f>+'137'!K8</f>
        <v>0</v>
      </c>
      <c r="M664" s="11">
        <f>+'137'!L8</f>
        <v>137</v>
      </c>
      <c r="N664" s="11">
        <f>+'137'!M8</f>
        <v>435965</v>
      </c>
      <c r="O664" s="11">
        <f>+'137'!N8</f>
        <v>1726297</v>
      </c>
      <c r="P664" s="11">
        <f>+'137'!O8</f>
        <v>0</v>
      </c>
    </row>
    <row r="665" spans="1:16" x14ac:dyDescent="0.25">
      <c r="A665" s="19" t="str">
        <f t="shared" ca="1" si="10"/>
        <v>138</v>
      </c>
      <c r="B665" s="11">
        <f>+'138'!A3</f>
        <v>1</v>
      </c>
      <c r="C665" s="11" t="str">
        <f>+'138'!B3</f>
        <v>Otras sp.</v>
      </c>
      <c r="D665" s="11">
        <f>+'138'!C3</f>
        <v>17</v>
      </c>
      <c r="E665" s="11">
        <f>+'138'!D3</f>
        <v>13.230314257</v>
      </c>
      <c r="F665" s="11">
        <f>+'138'!E3</f>
        <v>9.2303142569999999</v>
      </c>
      <c r="G665" s="11" t="str">
        <f>+'138'!F3</f>
        <v>Sano</v>
      </c>
      <c r="H665" s="11">
        <f>+'138'!G3</f>
        <v>0</v>
      </c>
      <c r="I665" s="11" t="str">
        <f>+'138'!H3</f>
        <v>B</v>
      </c>
      <c r="J665" s="11" t="str">
        <f>+'138'!I3</f>
        <v>t'zotzil, Chajul, Quiche</v>
      </c>
      <c r="K665" s="24">
        <f>+'138'!J3</f>
        <v>40716</v>
      </c>
      <c r="L665" s="11">
        <f>+'138'!K3</f>
        <v>0</v>
      </c>
      <c r="M665" s="11">
        <f>+'138'!L3</f>
        <v>138</v>
      </c>
      <c r="N665" s="11">
        <f>+'138'!M3</f>
        <v>436080</v>
      </c>
      <c r="O665" s="11">
        <f>+'138'!N3</f>
        <v>1726452</v>
      </c>
      <c r="P665" s="11">
        <f>+'138'!O3</f>
        <v>0</v>
      </c>
    </row>
    <row r="666" spans="1:16" x14ac:dyDescent="0.25">
      <c r="A666" s="19" t="str">
        <f t="shared" ca="1" si="10"/>
        <v>138</v>
      </c>
      <c r="B666" s="11">
        <f>+'138'!A4</f>
        <v>2</v>
      </c>
      <c r="C666" s="11" t="str">
        <f>+'138'!B4</f>
        <v>Otras sp.</v>
      </c>
      <c r="D666" s="11">
        <f>+'138'!C4</f>
        <v>10</v>
      </c>
      <c r="E666" s="11">
        <f>+'138'!D4</f>
        <v>9.9201721419999984</v>
      </c>
      <c r="F666" s="11">
        <f>+'138'!E4</f>
        <v>5.9201721419999984</v>
      </c>
      <c r="G666" s="11" t="str">
        <f>+'138'!F4</f>
        <v>Sano</v>
      </c>
      <c r="H666" s="11">
        <f>+'138'!G4</f>
        <v>0</v>
      </c>
      <c r="I666" s="11" t="str">
        <f>+'138'!H4</f>
        <v>B</v>
      </c>
      <c r="J666" s="11" t="str">
        <f>+'138'!I4</f>
        <v>t'zotzil, Chajul, Quiche</v>
      </c>
      <c r="K666" s="24">
        <f>+'138'!J4</f>
        <v>40716</v>
      </c>
      <c r="L666" s="11">
        <f>+'138'!K4</f>
        <v>0</v>
      </c>
      <c r="M666" s="11">
        <f>+'138'!L4</f>
        <v>138</v>
      </c>
      <c r="N666" s="11">
        <f>+'138'!M4</f>
        <v>436080</v>
      </c>
      <c r="O666" s="11">
        <f>+'138'!N4</f>
        <v>1726452</v>
      </c>
      <c r="P666" s="11">
        <f>+'138'!O4</f>
        <v>0</v>
      </c>
    </row>
    <row r="667" spans="1:16" x14ac:dyDescent="0.25">
      <c r="A667" s="19" t="str">
        <f t="shared" ca="1" si="10"/>
        <v>138</v>
      </c>
      <c r="B667" s="11">
        <f>+'138'!A5</f>
        <v>3</v>
      </c>
      <c r="C667" s="11" t="str">
        <f>+'138'!B5</f>
        <v>Otras sp.</v>
      </c>
      <c r="D667" s="11">
        <f>+'138'!C5</f>
        <v>10.5</v>
      </c>
      <c r="E667" s="11">
        <f>+'138'!D5</f>
        <v>10.162071579499999</v>
      </c>
      <c r="F667" s="11">
        <f>+'138'!E5</f>
        <v>6.1620715794999992</v>
      </c>
      <c r="G667" s="11" t="str">
        <f>+'138'!F5</f>
        <v>Sano</v>
      </c>
      <c r="H667" s="11">
        <f>+'138'!G5</f>
        <v>0</v>
      </c>
      <c r="I667" s="11" t="str">
        <f>+'138'!H5</f>
        <v>B</v>
      </c>
      <c r="J667" s="11" t="str">
        <f>+'138'!I5</f>
        <v>t'zotzil, Chajul, Quiche</v>
      </c>
      <c r="K667" s="24">
        <f>+'138'!J5</f>
        <v>40716</v>
      </c>
      <c r="L667" s="11">
        <f>+'138'!K5</f>
        <v>0</v>
      </c>
      <c r="M667" s="11">
        <f>+'138'!L5</f>
        <v>138</v>
      </c>
      <c r="N667" s="11">
        <f>+'138'!M5</f>
        <v>436080</v>
      </c>
      <c r="O667" s="11">
        <f>+'138'!N5</f>
        <v>1726452</v>
      </c>
      <c r="P667" s="11">
        <f>+'138'!O5</f>
        <v>0</v>
      </c>
    </row>
    <row r="668" spans="1:16" x14ac:dyDescent="0.25">
      <c r="A668" s="19" t="str">
        <f t="shared" ca="1" si="10"/>
        <v>138</v>
      </c>
      <c r="B668" s="11">
        <f>+'138'!A6</f>
        <v>4</v>
      </c>
      <c r="C668" s="11" t="str">
        <f>+'138'!B6</f>
        <v>Otras sp.</v>
      </c>
      <c r="D668" s="11">
        <f>+'138'!C6</f>
        <v>35</v>
      </c>
      <c r="E668" s="11">
        <f>+'138'!D6</f>
        <v>20.986009267</v>
      </c>
      <c r="F668" s="11">
        <f>+'138'!E6</f>
        <v>16.986009267</v>
      </c>
      <c r="G668" s="11" t="str">
        <f>+'138'!F6</f>
        <v>Sano</v>
      </c>
      <c r="H668" s="11">
        <f>+'138'!G6</f>
        <v>0</v>
      </c>
      <c r="I668" s="11" t="str">
        <f>+'138'!H6</f>
        <v>B</v>
      </c>
      <c r="J668" s="11" t="str">
        <f>+'138'!I6</f>
        <v>t'zotzil, Chajul, Quiche</v>
      </c>
      <c r="K668" s="24">
        <f>+'138'!J6</f>
        <v>40716</v>
      </c>
      <c r="L668" s="11">
        <f>+'138'!K6</f>
        <v>0</v>
      </c>
      <c r="M668" s="11">
        <f>+'138'!L6</f>
        <v>138</v>
      </c>
      <c r="N668" s="11">
        <f>+'138'!M6</f>
        <v>436080</v>
      </c>
      <c r="O668" s="11">
        <f>+'138'!N6</f>
        <v>1726452</v>
      </c>
      <c r="P668" s="11">
        <f>+'138'!O6</f>
        <v>0</v>
      </c>
    </row>
    <row r="669" spans="1:16" x14ac:dyDescent="0.25">
      <c r="A669" s="19" t="str">
        <f t="shared" ca="1" si="10"/>
        <v>138</v>
      </c>
      <c r="B669" s="11">
        <f>+'138'!A7</f>
        <v>5</v>
      </c>
      <c r="C669" s="11" t="str">
        <f>+'138'!B7</f>
        <v>Otras sp.</v>
      </c>
      <c r="D669" s="11">
        <f>+'138'!C7</f>
        <v>20.3</v>
      </c>
      <c r="E669" s="11">
        <f>+'138'!D7</f>
        <v>14.733699147699999</v>
      </c>
      <c r="F669" s="11">
        <f>+'138'!E7</f>
        <v>10.733699147699999</v>
      </c>
      <c r="G669" s="11" t="str">
        <f>+'138'!F7</f>
        <v>Sano</v>
      </c>
      <c r="H669" s="11">
        <f>+'138'!G7</f>
        <v>0</v>
      </c>
      <c r="I669" s="11" t="str">
        <f>+'138'!H7</f>
        <v>B</v>
      </c>
      <c r="J669" s="11" t="str">
        <f>+'138'!I7</f>
        <v>t'zotzil, Chajul, Quiche</v>
      </c>
      <c r="K669" s="24">
        <f>+'138'!J7</f>
        <v>40716</v>
      </c>
      <c r="L669" s="11">
        <f>+'138'!K7</f>
        <v>0</v>
      </c>
      <c r="M669" s="11">
        <f>+'138'!L7</f>
        <v>138</v>
      </c>
      <c r="N669" s="11">
        <f>+'138'!M7</f>
        <v>436080</v>
      </c>
      <c r="O669" s="11">
        <f>+'138'!N7</f>
        <v>1726452</v>
      </c>
      <c r="P669" s="11">
        <f>+'138'!O7</f>
        <v>0</v>
      </c>
    </row>
    <row r="670" spans="1:16" x14ac:dyDescent="0.25">
      <c r="A670" s="19" t="str">
        <f t="shared" ca="1" si="10"/>
        <v>138</v>
      </c>
      <c r="B670" s="11">
        <f>+'138'!A8</f>
        <v>6</v>
      </c>
      <c r="C670" s="11" t="str">
        <f>+'138'!B8</f>
        <v>Otras sp.</v>
      </c>
      <c r="D670" s="11">
        <f>+'138'!C8</f>
        <v>13</v>
      </c>
      <c r="E670" s="11">
        <f>+'138'!D8</f>
        <v>11.358967117000001</v>
      </c>
      <c r="F670" s="11">
        <f>+'138'!E8</f>
        <v>7.3589671170000006</v>
      </c>
      <c r="G670" s="11" t="str">
        <f>+'138'!F8</f>
        <v>Sano</v>
      </c>
      <c r="H670" s="11">
        <f>+'138'!G8</f>
        <v>0</v>
      </c>
      <c r="I670" s="11" t="str">
        <f>+'138'!H8</f>
        <v>B</v>
      </c>
      <c r="J670" s="11" t="str">
        <f>+'138'!I8</f>
        <v>t'zotzil, Chajul, Quiche</v>
      </c>
      <c r="K670" s="24">
        <f>+'138'!J8</f>
        <v>40716</v>
      </c>
      <c r="L670" s="11">
        <f>+'138'!K8</f>
        <v>0</v>
      </c>
      <c r="M670" s="11">
        <f>+'138'!L8</f>
        <v>138</v>
      </c>
      <c r="N670" s="11">
        <f>+'138'!M8</f>
        <v>436080</v>
      </c>
      <c r="O670" s="11">
        <f>+'138'!N8</f>
        <v>1726452</v>
      </c>
      <c r="P670" s="11">
        <f>+'138'!O8</f>
        <v>0</v>
      </c>
    </row>
    <row r="671" spans="1:16" x14ac:dyDescent="0.25">
      <c r="A671" s="19" t="str">
        <f t="shared" ca="1" si="10"/>
        <v>138</v>
      </c>
      <c r="B671" s="11">
        <f>+'138'!A9</f>
        <v>7</v>
      </c>
      <c r="C671" s="11" t="str">
        <f>+'138'!B9</f>
        <v>Otras sp.</v>
      </c>
      <c r="D671" s="11">
        <f>+'138'!C9</f>
        <v>16.5</v>
      </c>
      <c r="E671" s="11">
        <f>+'138'!D9</f>
        <v>12.999336249500001</v>
      </c>
      <c r="F671" s="11">
        <f>+'138'!E9</f>
        <v>8.9993362495000007</v>
      </c>
      <c r="G671" s="11" t="str">
        <f>+'138'!F9</f>
        <v>Sano</v>
      </c>
      <c r="H671" s="11">
        <f>+'138'!G9</f>
        <v>0</v>
      </c>
      <c r="I671" s="11" t="str">
        <f>+'138'!H9</f>
        <v>B</v>
      </c>
      <c r="J671" s="11" t="str">
        <f>+'138'!I9</f>
        <v>t'zotzil, Chajul, Quiche</v>
      </c>
      <c r="K671" s="24">
        <f>+'138'!J9</f>
        <v>40716</v>
      </c>
      <c r="L671" s="11">
        <f>+'138'!K9</f>
        <v>0</v>
      </c>
      <c r="M671" s="11">
        <f>+'138'!L9</f>
        <v>138</v>
      </c>
      <c r="N671" s="11">
        <f>+'138'!M9</f>
        <v>436080</v>
      </c>
      <c r="O671" s="11">
        <f>+'138'!N9</f>
        <v>1726452</v>
      </c>
      <c r="P671" s="11">
        <f>+'138'!O9</f>
        <v>0</v>
      </c>
    </row>
    <row r="672" spans="1:16" x14ac:dyDescent="0.25">
      <c r="A672" s="19" t="str">
        <f t="shared" ca="1" si="10"/>
        <v>138</v>
      </c>
      <c r="B672" s="11">
        <f>+'138'!A10</f>
        <v>8</v>
      </c>
      <c r="C672" s="11" t="str">
        <f>+'138'!B10</f>
        <v>Otras sp.</v>
      </c>
      <c r="D672" s="11">
        <f>+'138'!C10</f>
        <v>28</v>
      </c>
      <c r="E672" s="11">
        <f>+'138'!D10</f>
        <v>18.099282592000002</v>
      </c>
      <c r="F672" s="11">
        <f>+'138'!E10</f>
        <v>14.099282592000002</v>
      </c>
      <c r="G672" s="11" t="str">
        <f>+'138'!F10</f>
        <v>Sano</v>
      </c>
      <c r="H672" s="11">
        <f>+'138'!G10</f>
        <v>0</v>
      </c>
      <c r="I672" s="11" t="str">
        <f>+'138'!H10</f>
        <v>B</v>
      </c>
      <c r="J672" s="11" t="str">
        <f>+'138'!I10</f>
        <v>t'zotzil, Chajul, Quiche</v>
      </c>
      <c r="K672" s="24">
        <f>+'138'!J10</f>
        <v>40716</v>
      </c>
      <c r="L672" s="11">
        <f>+'138'!K10</f>
        <v>0</v>
      </c>
      <c r="M672" s="11">
        <f>+'138'!L10</f>
        <v>138</v>
      </c>
      <c r="N672" s="11">
        <f>+'138'!M10</f>
        <v>436080</v>
      </c>
      <c r="O672" s="11">
        <f>+'138'!N10</f>
        <v>1726452</v>
      </c>
      <c r="P672" s="11">
        <f>+'138'!O10</f>
        <v>0</v>
      </c>
    </row>
    <row r="673" spans="1:16" x14ac:dyDescent="0.25">
      <c r="A673" s="19" t="str">
        <f t="shared" ca="1" si="10"/>
        <v>138</v>
      </c>
      <c r="B673" s="11">
        <f>+'138'!A11</f>
        <v>9</v>
      </c>
      <c r="C673" s="11" t="str">
        <f>+'138'!B11</f>
        <v>Otras sp.</v>
      </c>
      <c r="D673" s="11">
        <f>+'138'!C11</f>
        <v>10</v>
      </c>
      <c r="E673" s="11">
        <f>+'138'!D11</f>
        <v>9.9201721419999984</v>
      </c>
      <c r="F673" s="11">
        <f>+'138'!E11</f>
        <v>5.9201721419999984</v>
      </c>
      <c r="G673" s="11" t="str">
        <f>+'138'!F11</f>
        <v>Sano</v>
      </c>
      <c r="H673" s="11">
        <f>+'138'!G11</f>
        <v>0</v>
      </c>
      <c r="I673" s="11" t="str">
        <f>+'138'!H11</f>
        <v>B</v>
      </c>
      <c r="J673" s="11" t="str">
        <f>+'138'!I11</f>
        <v>t'zotzil, Chajul, Quiche</v>
      </c>
      <c r="K673" s="24">
        <f>+'138'!J11</f>
        <v>40716</v>
      </c>
      <c r="L673" s="11">
        <f>+'138'!K11</f>
        <v>0</v>
      </c>
      <c r="M673" s="11">
        <f>+'138'!L11</f>
        <v>138</v>
      </c>
      <c r="N673" s="11">
        <f>+'138'!M11</f>
        <v>436080</v>
      </c>
      <c r="O673" s="11">
        <f>+'138'!N11</f>
        <v>1726452</v>
      </c>
      <c r="P673" s="11">
        <f>+'138'!O11</f>
        <v>0</v>
      </c>
    </row>
    <row r="674" spans="1:16" x14ac:dyDescent="0.25">
      <c r="A674" s="19" t="str">
        <f t="shared" ca="1" si="10"/>
        <v>138</v>
      </c>
      <c r="B674" s="11">
        <f>+'138'!A12</f>
        <v>10</v>
      </c>
      <c r="C674" s="11" t="str">
        <f>+'138'!B12</f>
        <v>Otras sp.</v>
      </c>
      <c r="D674" s="11">
        <f>+'138'!C12</f>
        <v>14.4</v>
      </c>
      <c r="E674" s="11">
        <f>+'138'!D12</f>
        <v>12.0200546168</v>
      </c>
      <c r="F674" s="11">
        <f>+'138'!E12</f>
        <v>8.0200546167999995</v>
      </c>
      <c r="G674" s="11" t="str">
        <f>+'138'!F12</f>
        <v>Sano</v>
      </c>
      <c r="H674" s="11">
        <f>+'138'!G12</f>
        <v>0</v>
      </c>
      <c r="I674" s="11" t="str">
        <f>+'138'!H12</f>
        <v>B</v>
      </c>
      <c r="J674" s="11" t="str">
        <f>+'138'!I12</f>
        <v>t'zotzil, Chajul, Quiche</v>
      </c>
      <c r="K674" s="24">
        <f>+'138'!J12</f>
        <v>40716</v>
      </c>
      <c r="L674" s="11">
        <f>+'138'!K12</f>
        <v>0</v>
      </c>
      <c r="M674" s="11">
        <f>+'138'!L12</f>
        <v>138</v>
      </c>
      <c r="N674" s="11">
        <f>+'138'!M12</f>
        <v>436080</v>
      </c>
      <c r="O674" s="11">
        <f>+'138'!N12</f>
        <v>1726452</v>
      </c>
      <c r="P674" s="11">
        <f>+'138'!O12</f>
        <v>0</v>
      </c>
    </row>
    <row r="675" spans="1:16" x14ac:dyDescent="0.25">
      <c r="A675" s="19" t="str">
        <f t="shared" ca="1" si="10"/>
        <v>139</v>
      </c>
      <c r="B675" s="11">
        <f>+'139'!A3</f>
        <v>1</v>
      </c>
      <c r="C675" s="11" t="str">
        <f>+'139'!B3</f>
        <v>Otras sp.</v>
      </c>
      <c r="D675" s="11">
        <f>+'139'!C3</f>
        <v>20.399999999999999</v>
      </c>
      <c r="E675" s="11">
        <f>+'139'!D3</f>
        <v>14.778684990799999</v>
      </c>
      <c r="F675" s="11">
        <f>+'139'!E3</f>
        <v>10.778684990799999</v>
      </c>
      <c r="G675" s="11" t="str">
        <f>+'139'!F3</f>
        <v>Sano</v>
      </c>
      <c r="H675" s="11">
        <f>+'139'!G3</f>
        <v>0</v>
      </c>
      <c r="I675" s="11" t="str">
        <f>+'139'!H3</f>
        <v>B</v>
      </c>
      <c r="J675" s="11" t="str">
        <f>+'139'!I3</f>
        <v>t'zotzil, Chajul, Quiche</v>
      </c>
      <c r="K675" s="24">
        <f>+'139'!J3</f>
        <v>40716</v>
      </c>
      <c r="L675" s="11">
        <f>+'139'!K3</f>
        <v>0</v>
      </c>
      <c r="M675" s="11">
        <f>+'139'!L3</f>
        <v>139</v>
      </c>
      <c r="N675" s="11">
        <f>+'139'!M3</f>
        <v>436127</v>
      </c>
      <c r="O675" s="11">
        <f>+'139'!N3</f>
        <v>1726619</v>
      </c>
      <c r="P675" s="11">
        <f>+'139'!O3</f>
        <v>0</v>
      </c>
    </row>
    <row r="676" spans="1:16" x14ac:dyDescent="0.25">
      <c r="A676" s="19" t="str">
        <f t="shared" ca="1" si="10"/>
        <v>139</v>
      </c>
      <c r="B676" s="11">
        <f>+'139'!A4</f>
        <v>2</v>
      </c>
      <c r="C676" s="11" t="str">
        <f>+'139'!B4</f>
        <v>Otras sp.</v>
      </c>
      <c r="D676" s="11">
        <f>+'139'!C4</f>
        <v>20</v>
      </c>
      <c r="E676" s="11">
        <f>+'139'!D4</f>
        <v>14.598539991999999</v>
      </c>
      <c r="F676" s="11">
        <f>+'139'!E4</f>
        <v>10.598539991999999</v>
      </c>
      <c r="G676" s="11" t="str">
        <f>+'139'!F4</f>
        <v>Sano</v>
      </c>
      <c r="H676" s="11">
        <f>+'139'!G4</f>
        <v>0</v>
      </c>
      <c r="I676" s="11" t="str">
        <f>+'139'!H4</f>
        <v>B</v>
      </c>
      <c r="J676" s="11" t="str">
        <f>+'139'!I4</f>
        <v>t'zotzil, Chajul, Quiche</v>
      </c>
      <c r="K676" s="24">
        <f>+'139'!J4</f>
        <v>40716</v>
      </c>
      <c r="L676" s="11">
        <f>+'139'!K4</f>
        <v>0</v>
      </c>
      <c r="M676" s="11">
        <f>+'139'!L4</f>
        <v>139</v>
      </c>
      <c r="N676" s="11">
        <f>+'139'!M4</f>
        <v>436127</v>
      </c>
      <c r="O676" s="11">
        <f>+'139'!N4</f>
        <v>1726619</v>
      </c>
      <c r="P676" s="11">
        <f>+'139'!O4</f>
        <v>0</v>
      </c>
    </row>
    <row r="677" spans="1:16" x14ac:dyDescent="0.25">
      <c r="A677" s="19" t="str">
        <f t="shared" ca="1" si="10"/>
        <v>139</v>
      </c>
      <c r="B677" s="11">
        <f>+'139'!A5</f>
        <v>3</v>
      </c>
      <c r="C677" s="11" t="str">
        <f>+'139'!B5</f>
        <v>Liquidambar</v>
      </c>
      <c r="D677" s="11">
        <f>+'139'!C5</f>
        <v>32.5</v>
      </c>
      <c r="E677" s="11">
        <f>+'139'!D5</f>
        <v>19.9739379295</v>
      </c>
      <c r="F677" s="11">
        <f>+'139'!E5</f>
        <v>15.9739379295</v>
      </c>
      <c r="G677" s="11" t="str">
        <f>+'139'!F5</f>
        <v>Sano</v>
      </c>
      <c r="H677" s="11">
        <f>+'139'!G5</f>
        <v>0</v>
      </c>
      <c r="I677" s="11" t="str">
        <f>+'139'!H5</f>
        <v>B</v>
      </c>
      <c r="J677" s="11" t="str">
        <f>+'139'!I5</f>
        <v>t'zotzil, Chajul, Quiche</v>
      </c>
      <c r="K677" s="24">
        <f>+'139'!J5</f>
        <v>40716</v>
      </c>
      <c r="L677" s="11">
        <f>+'139'!K5</f>
        <v>0</v>
      </c>
      <c r="M677" s="11">
        <f>+'139'!L5</f>
        <v>139</v>
      </c>
      <c r="N677" s="11">
        <f>+'139'!M5</f>
        <v>436127</v>
      </c>
      <c r="O677" s="11">
        <f>+'139'!N5</f>
        <v>1726619</v>
      </c>
      <c r="P677" s="11">
        <f>+'139'!O5</f>
        <v>0</v>
      </c>
    </row>
    <row r="678" spans="1:16" x14ac:dyDescent="0.25">
      <c r="A678" s="19" t="str">
        <f t="shared" ca="1" si="10"/>
        <v>139</v>
      </c>
      <c r="B678" s="11">
        <f>+'139'!A6</f>
        <v>4</v>
      </c>
      <c r="C678" s="11" t="str">
        <f>+'139'!B6</f>
        <v>Liquidambar</v>
      </c>
      <c r="D678" s="11">
        <f>+'139'!C6</f>
        <v>14.4</v>
      </c>
      <c r="E678" s="11">
        <f>+'139'!D6</f>
        <v>12.0200546168</v>
      </c>
      <c r="F678" s="11">
        <f>+'139'!E6</f>
        <v>8.0200546167999995</v>
      </c>
      <c r="G678" s="11" t="str">
        <f>+'139'!F6</f>
        <v>Sano</v>
      </c>
      <c r="H678" s="11">
        <f>+'139'!G6</f>
        <v>0</v>
      </c>
      <c r="I678" s="11" t="str">
        <f>+'139'!H6</f>
        <v>B</v>
      </c>
      <c r="J678" s="11" t="str">
        <f>+'139'!I6</f>
        <v>t'zotzil, Chajul, Quiche</v>
      </c>
      <c r="K678" s="24">
        <f>+'139'!J6</f>
        <v>40716</v>
      </c>
      <c r="L678" s="11">
        <f>+'139'!K6</f>
        <v>0</v>
      </c>
      <c r="M678" s="11">
        <f>+'139'!L6</f>
        <v>139</v>
      </c>
      <c r="N678" s="11">
        <f>+'139'!M6</f>
        <v>436127</v>
      </c>
      <c r="O678" s="11">
        <f>+'139'!N6</f>
        <v>1726619</v>
      </c>
      <c r="P678" s="11">
        <f>+'139'!O6</f>
        <v>0</v>
      </c>
    </row>
    <row r="679" spans="1:16" x14ac:dyDescent="0.25">
      <c r="A679" s="19" t="str">
        <f t="shared" ca="1" si="10"/>
        <v>139</v>
      </c>
      <c r="B679" s="11">
        <f>+'139'!A7</f>
        <v>5</v>
      </c>
      <c r="C679" s="11" t="str">
        <f>+'139'!B7</f>
        <v>Otras sp.</v>
      </c>
      <c r="D679" s="11">
        <f>+'139'!C7</f>
        <v>24</v>
      </c>
      <c r="E679" s="11">
        <f>+'139'!D7</f>
        <v>16.375794812000002</v>
      </c>
      <c r="F679" s="11">
        <f>+'139'!E7</f>
        <v>12.375794812000002</v>
      </c>
      <c r="G679" s="11" t="str">
        <f>+'139'!F7</f>
        <v>Sano</v>
      </c>
      <c r="H679" s="11">
        <f>+'139'!G7</f>
        <v>0</v>
      </c>
      <c r="I679" s="11" t="str">
        <f>+'139'!H7</f>
        <v>B</v>
      </c>
      <c r="J679" s="11" t="str">
        <f>+'139'!I7</f>
        <v>t'zotzil, Chajul, Quiche</v>
      </c>
      <c r="K679" s="24">
        <f>+'139'!J7</f>
        <v>40716</v>
      </c>
      <c r="L679" s="11">
        <f>+'139'!K7</f>
        <v>0</v>
      </c>
      <c r="M679" s="11">
        <f>+'139'!L7</f>
        <v>139</v>
      </c>
      <c r="N679" s="11">
        <f>+'139'!M7</f>
        <v>436127</v>
      </c>
      <c r="O679" s="11">
        <f>+'139'!N7</f>
        <v>1726619</v>
      </c>
      <c r="P679" s="11">
        <f>+'139'!O7</f>
        <v>0</v>
      </c>
    </row>
    <row r="680" spans="1:16" x14ac:dyDescent="0.25">
      <c r="A680" s="19" t="str">
        <f t="shared" ca="1" si="10"/>
        <v>139</v>
      </c>
      <c r="B680" s="11">
        <f>+'139'!A8</f>
        <v>6</v>
      </c>
      <c r="C680" s="11" t="str">
        <f>+'139'!B8</f>
        <v>Liquidambar</v>
      </c>
      <c r="D680" s="11">
        <f>+'139'!C8</f>
        <v>112</v>
      </c>
      <c r="E680" s="11">
        <f>+'139'!D8</f>
        <v>41.872339732</v>
      </c>
      <c r="F680" s="11">
        <f>+'139'!E8</f>
        <v>37.872339732</v>
      </c>
      <c r="G680" s="11" t="str">
        <f>+'139'!F8</f>
        <v>Sano</v>
      </c>
      <c r="H680" s="11">
        <f>+'139'!G8</f>
        <v>0</v>
      </c>
      <c r="I680" s="11" t="str">
        <f>+'139'!H8</f>
        <v>B</v>
      </c>
      <c r="J680" s="11" t="str">
        <f>+'139'!I8</f>
        <v>t'zotzil, Chajul, Quiche</v>
      </c>
      <c r="K680" s="24">
        <f>+'139'!J8</f>
        <v>40716</v>
      </c>
      <c r="L680" s="11">
        <f>+'139'!K8</f>
        <v>0</v>
      </c>
      <c r="M680" s="11">
        <f>+'139'!L8</f>
        <v>139</v>
      </c>
      <c r="N680" s="11">
        <f>+'139'!M8</f>
        <v>436127</v>
      </c>
      <c r="O680" s="11">
        <f>+'139'!N8</f>
        <v>1726619</v>
      </c>
      <c r="P680" s="11">
        <f>+'139'!O8</f>
        <v>0</v>
      </c>
    </row>
    <row r="681" spans="1:16" x14ac:dyDescent="0.25">
      <c r="A681" s="19" t="str">
        <f t="shared" ca="1" si="10"/>
        <v>139</v>
      </c>
      <c r="B681" s="11">
        <f>+'139'!A9</f>
        <v>7</v>
      </c>
      <c r="C681" s="11" t="str">
        <f>+'139'!B9</f>
        <v>Liquidambar</v>
      </c>
      <c r="D681" s="11">
        <f>+'139'!C9</f>
        <v>14.4</v>
      </c>
      <c r="E681" s="11">
        <f>+'139'!D9</f>
        <v>12.0200546168</v>
      </c>
      <c r="F681" s="11">
        <f>+'139'!E9</f>
        <v>8.0200546167999995</v>
      </c>
      <c r="G681" s="11" t="str">
        <f>+'139'!F9</f>
        <v>Sano</v>
      </c>
      <c r="H681" s="11">
        <f>+'139'!G9</f>
        <v>0</v>
      </c>
      <c r="I681" s="11" t="str">
        <f>+'139'!H9</f>
        <v>B</v>
      </c>
      <c r="J681" s="11" t="str">
        <f>+'139'!I9</f>
        <v>t'zotzil, Chajul, Quiche</v>
      </c>
      <c r="K681" s="24">
        <f>+'139'!J9</f>
        <v>40716</v>
      </c>
      <c r="L681" s="11">
        <f>+'139'!K9</f>
        <v>0</v>
      </c>
      <c r="M681" s="11">
        <f>+'139'!L9</f>
        <v>139</v>
      </c>
      <c r="N681" s="11">
        <f>+'139'!M9</f>
        <v>436127</v>
      </c>
      <c r="O681" s="11">
        <f>+'139'!N9</f>
        <v>1726619</v>
      </c>
      <c r="P681" s="11">
        <f>+'139'!O9</f>
        <v>0</v>
      </c>
    </row>
    <row r="682" spans="1:16" x14ac:dyDescent="0.25">
      <c r="A682" s="19" t="str">
        <f t="shared" ca="1" si="10"/>
        <v>139</v>
      </c>
      <c r="B682" s="11">
        <f>+'139'!A10</f>
        <v>8</v>
      </c>
      <c r="C682" s="11" t="str">
        <f>+'139'!B10</f>
        <v>Otras sp.</v>
      </c>
      <c r="D682" s="11">
        <f>+'139'!C10</f>
        <v>17</v>
      </c>
      <c r="E682" s="11">
        <f>+'139'!D10</f>
        <v>13.230314257</v>
      </c>
      <c r="F682" s="11">
        <f>+'139'!E10</f>
        <v>9.2303142569999999</v>
      </c>
      <c r="G682" s="11" t="str">
        <f>+'139'!F10</f>
        <v>Sano</v>
      </c>
      <c r="H682" s="11">
        <f>+'139'!G10</f>
        <v>0</v>
      </c>
      <c r="I682" s="11" t="str">
        <f>+'139'!H10</f>
        <v>B</v>
      </c>
      <c r="J682" s="11" t="str">
        <f>+'139'!I10</f>
        <v>t'zotzil, Chajul, Quiche</v>
      </c>
      <c r="K682" s="24">
        <f>+'139'!J10</f>
        <v>40716</v>
      </c>
      <c r="L682" s="11">
        <f>+'139'!K10</f>
        <v>0</v>
      </c>
      <c r="M682" s="11">
        <f>+'139'!L10</f>
        <v>139</v>
      </c>
      <c r="N682" s="11">
        <f>+'139'!M10</f>
        <v>436127</v>
      </c>
      <c r="O682" s="11">
        <f>+'139'!N10</f>
        <v>1726619</v>
      </c>
      <c r="P682" s="11">
        <f>+'139'!O10</f>
        <v>0</v>
      </c>
    </row>
    <row r="683" spans="1:16" x14ac:dyDescent="0.25">
      <c r="A683" s="19" t="str">
        <f t="shared" ca="1" si="10"/>
        <v>139</v>
      </c>
      <c r="B683" s="11">
        <f>+'139'!A11</f>
        <v>9</v>
      </c>
      <c r="C683" s="11" t="str">
        <f>+'139'!B11</f>
        <v>Otras sp.</v>
      </c>
      <c r="D683" s="11">
        <f>+'139'!C11</f>
        <v>21.6</v>
      </c>
      <c r="E683" s="11">
        <f>+'139'!D11</f>
        <v>15.315893964799999</v>
      </c>
      <c r="F683" s="11">
        <f>+'139'!E11</f>
        <v>11.315893964799999</v>
      </c>
      <c r="G683" s="11" t="str">
        <f>+'139'!F11</f>
        <v>Sano</v>
      </c>
      <c r="H683" s="11">
        <f>+'139'!G11</f>
        <v>0</v>
      </c>
      <c r="I683" s="11" t="str">
        <f>+'139'!H11</f>
        <v>B</v>
      </c>
      <c r="J683" s="11" t="str">
        <f>+'139'!I11</f>
        <v>t'zotzil, Chajul, Quiche</v>
      </c>
      <c r="K683" s="24">
        <f>+'139'!J11</f>
        <v>40716</v>
      </c>
      <c r="L683" s="11">
        <f>+'139'!K11</f>
        <v>0</v>
      </c>
      <c r="M683" s="11">
        <f>+'139'!L11</f>
        <v>139</v>
      </c>
      <c r="N683" s="11">
        <f>+'139'!M11</f>
        <v>436127</v>
      </c>
      <c r="O683" s="11">
        <f>+'139'!N11</f>
        <v>1726619</v>
      </c>
      <c r="P683" s="11">
        <f>+'139'!O11</f>
        <v>0</v>
      </c>
    </row>
    <row r="684" spans="1:16" x14ac:dyDescent="0.25">
      <c r="A684" s="19" t="str">
        <f t="shared" ca="1" si="10"/>
        <v>141</v>
      </c>
      <c r="B684" s="11">
        <f>+'141'!A3</f>
        <v>1</v>
      </c>
      <c r="C684" s="11" t="str">
        <f>+'141'!B3</f>
        <v>Guachipilin</v>
      </c>
      <c r="D684" s="11">
        <f>+'141'!C3</f>
        <v>23</v>
      </c>
      <c r="E684" s="11">
        <f>+'141'!D3</f>
        <v>15.936521766999999</v>
      </c>
      <c r="F684" s="11">
        <f>+'141'!E3</f>
        <v>11.936521766999999</v>
      </c>
      <c r="G684" s="11" t="str">
        <f>+'141'!F3</f>
        <v>Sano</v>
      </c>
      <c r="H684" s="11">
        <f>+'141'!G3</f>
        <v>0</v>
      </c>
      <c r="I684" s="11" t="str">
        <f>+'141'!H3</f>
        <v>B</v>
      </c>
      <c r="J684" s="11" t="str">
        <f>+'141'!I3</f>
        <v>t'zotzil, Chajul, Quiche</v>
      </c>
      <c r="K684" s="24">
        <f>+'141'!J3</f>
        <v>40716</v>
      </c>
      <c r="L684" s="11">
        <f>+'141'!K3</f>
        <v>0</v>
      </c>
      <c r="M684" s="11">
        <f>+'141'!L3</f>
        <v>141</v>
      </c>
      <c r="N684" s="11">
        <f>+'141'!M3</f>
        <v>436161</v>
      </c>
      <c r="O684" s="11">
        <f>+'141'!N3</f>
        <v>1727066</v>
      </c>
      <c r="P684" s="11">
        <f>+'141'!O3</f>
        <v>0</v>
      </c>
    </row>
    <row r="685" spans="1:16" x14ac:dyDescent="0.25">
      <c r="A685" s="19" t="str">
        <f t="shared" ca="1" si="10"/>
        <v>141</v>
      </c>
      <c r="B685" s="11">
        <f>+'141'!A4</f>
        <v>2</v>
      </c>
      <c r="C685" s="11" t="str">
        <f>+'141'!B4</f>
        <v>Inga sp.</v>
      </c>
      <c r="D685" s="11">
        <f>+'141'!C4</f>
        <v>20</v>
      </c>
      <c r="E685" s="11">
        <f>+'141'!D4</f>
        <v>14.598539991999999</v>
      </c>
      <c r="F685" s="11">
        <f>+'141'!E4</f>
        <v>10.598539991999999</v>
      </c>
      <c r="G685" s="11" t="str">
        <f>+'141'!F4</f>
        <v>Sano</v>
      </c>
      <c r="H685" s="11">
        <f>+'141'!G4</f>
        <v>0</v>
      </c>
      <c r="I685" s="11" t="str">
        <f>+'141'!H4</f>
        <v>B</v>
      </c>
      <c r="J685" s="11" t="str">
        <f>+'141'!I4</f>
        <v>t'zotzil, Chajul, Quiche</v>
      </c>
      <c r="K685" s="24">
        <f>+'141'!J4</f>
        <v>40716</v>
      </c>
      <c r="L685" s="11">
        <f>+'141'!K4</f>
        <v>0</v>
      </c>
      <c r="M685" s="11">
        <f>+'141'!L4</f>
        <v>141</v>
      </c>
      <c r="N685" s="11">
        <f>+'141'!M4</f>
        <v>436161</v>
      </c>
      <c r="O685" s="11">
        <f>+'141'!N4</f>
        <v>1727066</v>
      </c>
      <c r="P685" s="11">
        <f>+'141'!O4</f>
        <v>0</v>
      </c>
    </row>
    <row r="686" spans="1:16" x14ac:dyDescent="0.25">
      <c r="A686" s="19" t="str">
        <f t="shared" ca="1" si="10"/>
        <v>141</v>
      </c>
      <c r="B686" s="11">
        <f>+'141'!A5</f>
        <v>3</v>
      </c>
      <c r="C686" s="11" t="str">
        <f>+'141'!B5</f>
        <v>Inga sp.</v>
      </c>
      <c r="D686" s="11">
        <f>+'141'!C5</f>
        <v>22</v>
      </c>
      <c r="E686" s="11">
        <f>+'141'!D5</f>
        <v>15.493888281999997</v>
      </c>
      <c r="F686" s="11">
        <f>+'141'!E5</f>
        <v>11.493888281999997</v>
      </c>
      <c r="G686" s="11" t="str">
        <f>+'141'!F5</f>
        <v>Sano</v>
      </c>
      <c r="H686" s="11">
        <f>+'141'!G5</f>
        <v>0</v>
      </c>
      <c r="I686" s="11" t="str">
        <f>+'141'!H5</f>
        <v>B</v>
      </c>
      <c r="J686" s="11" t="str">
        <f>+'141'!I5</f>
        <v>t'zotzil, Chajul, Quiche</v>
      </c>
      <c r="K686" s="24">
        <f>+'141'!J5</f>
        <v>40716</v>
      </c>
      <c r="L686" s="11">
        <f>+'141'!K5</f>
        <v>0</v>
      </c>
      <c r="M686" s="11">
        <f>+'141'!L5</f>
        <v>141</v>
      </c>
      <c r="N686" s="11">
        <f>+'141'!M5</f>
        <v>436161</v>
      </c>
      <c r="O686" s="11">
        <f>+'141'!N5</f>
        <v>1727066</v>
      </c>
      <c r="P686" s="11">
        <f>+'141'!O5</f>
        <v>0</v>
      </c>
    </row>
    <row r="687" spans="1:16" x14ac:dyDescent="0.25">
      <c r="A687" s="19" t="str">
        <f t="shared" ca="1" si="10"/>
        <v>141</v>
      </c>
      <c r="B687" s="11">
        <f>+'141'!A6</f>
        <v>4</v>
      </c>
      <c r="C687" s="11" t="str">
        <f>+'141'!B6</f>
        <v>Inga sp.</v>
      </c>
      <c r="D687" s="11">
        <f>+'141'!C6</f>
        <v>23</v>
      </c>
      <c r="E687" s="11">
        <f>+'141'!D6</f>
        <v>15.936521766999999</v>
      </c>
      <c r="F687" s="11">
        <f>+'141'!E6</f>
        <v>11.936521766999999</v>
      </c>
      <c r="G687" s="11" t="str">
        <f>+'141'!F6</f>
        <v>Sano</v>
      </c>
      <c r="H687" s="11">
        <f>+'141'!G6</f>
        <v>0</v>
      </c>
      <c r="I687" s="11" t="str">
        <f>+'141'!H6</f>
        <v>B</v>
      </c>
      <c r="J687" s="11" t="str">
        <f>+'141'!I6</f>
        <v>t'zotzil, Chajul, Quiche</v>
      </c>
      <c r="K687" s="24">
        <f>+'141'!J6</f>
        <v>40716</v>
      </c>
      <c r="L687" s="11">
        <f>+'141'!K6</f>
        <v>0</v>
      </c>
      <c r="M687" s="11">
        <f>+'141'!L6</f>
        <v>141</v>
      </c>
      <c r="N687" s="11">
        <f>+'141'!M6</f>
        <v>436161</v>
      </c>
      <c r="O687" s="11">
        <f>+'141'!N6</f>
        <v>1727066</v>
      </c>
      <c r="P687" s="11">
        <f>+'141'!O6</f>
        <v>0</v>
      </c>
    </row>
    <row r="688" spans="1:16" x14ac:dyDescent="0.25">
      <c r="A688" s="19" t="str">
        <f t="shared" ca="1" si="10"/>
        <v>141</v>
      </c>
      <c r="B688" s="11">
        <f>+'141'!A7</f>
        <v>5</v>
      </c>
      <c r="C688" s="11" t="str">
        <f>+'141'!B7</f>
        <v>Inga sp.</v>
      </c>
      <c r="D688" s="11">
        <f>+'141'!C7</f>
        <v>20</v>
      </c>
      <c r="E688" s="11">
        <f>+'141'!D7</f>
        <v>14.598539991999999</v>
      </c>
      <c r="F688" s="11">
        <f>+'141'!E7</f>
        <v>10.598539991999999</v>
      </c>
      <c r="G688" s="11" t="str">
        <f>+'141'!F7</f>
        <v>Sano</v>
      </c>
      <c r="H688" s="11">
        <f>+'141'!G7</f>
        <v>0</v>
      </c>
      <c r="I688" s="11" t="str">
        <f>+'141'!H7</f>
        <v>B</v>
      </c>
      <c r="J688" s="11" t="str">
        <f>+'141'!I7</f>
        <v>t'zotzil, Chajul, Quiche</v>
      </c>
      <c r="K688" s="24">
        <f>+'141'!J7</f>
        <v>40716</v>
      </c>
      <c r="L688" s="11">
        <f>+'141'!K7</f>
        <v>0</v>
      </c>
      <c r="M688" s="11">
        <f>+'141'!L7</f>
        <v>141</v>
      </c>
      <c r="N688" s="11">
        <f>+'141'!M7</f>
        <v>436161</v>
      </c>
      <c r="O688" s="11">
        <f>+'141'!N7</f>
        <v>1727066</v>
      </c>
      <c r="P688" s="11">
        <f>+'141'!O7</f>
        <v>0</v>
      </c>
    </row>
    <row r="689" spans="1:16" x14ac:dyDescent="0.25">
      <c r="A689" s="19" t="str">
        <f t="shared" ca="1" si="10"/>
        <v>141</v>
      </c>
      <c r="B689" s="11">
        <f>+'141'!A8</f>
        <v>6</v>
      </c>
      <c r="C689" s="11" t="str">
        <f>+'141'!B8</f>
        <v>Inga sp.</v>
      </c>
      <c r="D689" s="11">
        <f>+'141'!C8</f>
        <v>22</v>
      </c>
      <c r="E689" s="11">
        <f>+'141'!D8</f>
        <v>15.493888281999997</v>
      </c>
      <c r="F689" s="11">
        <f>+'141'!E8</f>
        <v>11.493888281999997</v>
      </c>
      <c r="G689" s="11" t="str">
        <f>+'141'!F8</f>
        <v>Sano</v>
      </c>
      <c r="H689" s="11">
        <f>+'141'!G8</f>
        <v>0</v>
      </c>
      <c r="I689" s="11" t="str">
        <f>+'141'!H8</f>
        <v>B</v>
      </c>
      <c r="J689" s="11" t="str">
        <f>+'141'!I8</f>
        <v>t'zotzil, Chajul, Quiche</v>
      </c>
      <c r="K689" s="24">
        <f>+'141'!J8</f>
        <v>40716</v>
      </c>
      <c r="L689" s="11">
        <f>+'141'!K8</f>
        <v>0</v>
      </c>
      <c r="M689" s="11">
        <f>+'141'!L8</f>
        <v>141</v>
      </c>
      <c r="N689" s="11">
        <f>+'141'!M8</f>
        <v>436161</v>
      </c>
      <c r="O689" s="11">
        <f>+'141'!N8</f>
        <v>1727066</v>
      </c>
      <c r="P689" s="11">
        <f>+'141'!O8</f>
        <v>0</v>
      </c>
    </row>
    <row r="690" spans="1:16" x14ac:dyDescent="0.25">
      <c r="A690" s="19" t="str">
        <f t="shared" ca="1" si="10"/>
        <v>141</v>
      </c>
      <c r="B690" s="11">
        <f>+'141'!A9</f>
        <v>7</v>
      </c>
      <c r="C690" s="11" t="str">
        <f>+'141'!B9</f>
        <v>Guachipilin</v>
      </c>
      <c r="D690" s="11">
        <f>+'141'!C9</f>
        <v>15</v>
      </c>
      <c r="E690" s="11">
        <f>+'141'!D9</f>
        <v>12.301361567000001</v>
      </c>
      <c r="F690" s="11">
        <f>+'141'!E9</f>
        <v>8.3013615670000007</v>
      </c>
      <c r="G690" s="11" t="str">
        <f>+'141'!F9</f>
        <v>Sano</v>
      </c>
      <c r="H690" s="11">
        <f>+'141'!G9</f>
        <v>0</v>
      </c>
      <c r="I690" s="11" t="str">
        <f>+'141'!H9</f>
        <v>B</v>
      </c>
      <c r="J690" s="11" t="str">
        <f>+'141'!I9</f>
        <v>t'zotzil, Chajul, Quiche</v>
      </c>
      <c r="K690" s="24">
        <f>+'141'!J9</f>
        <v>40716</v>
      </c>
      <c r="L690" s="11">
        <f>+'141'!K9</f>
        <v>0</v>
      </c>
      <c r="M690" s="11">
        <f>+'141'!L9</f>
        <v>141</v>
      </c>
      <c r="N690" s="11">
        <f>+'141'!M9</f>
        <v>436161</v>
      </c>
      <c r="O690" s="11">
        <f>+'141'!N9</f>
        <v>1727066</v>
      </c>
      <c r="P690" s="11">
        <f>+'141'!O9</f>
        <v>0</v>
      </c>
    </row>
    <row r="691" spans="1:16" x14ac:dyDescent="0.25">
      <c r="A691" s="19" t="str">
        <f t="shared" ca="1" si="10"/>
        <v>144</v>
      </c>
      <c r="B691" s="11">
        <f>+'144'!A3</f>
        <v>1</v>
      </c>
      <c r="C691" s="11" t="str">
        <f>+'144'!B3</f>
        <v>Naranja</v>
      </c>
      <c r="D691" s="11">
        <f>+'144'!C3</f>
        <v>14.3</v>
      </c>
      <c r="E691" s="11">
        <f>+'144'!D3</f>
        <v>5</v>
      </c>
      <c r="F691" s="11" t="str">
        <f>+'144'!E3</f>
        <v>---</v>
      </c>
      <c r="G691" s="11" t="str">
        <f>+'144'!F3</f>
        <v>Sano</v>
      </c>
      <c r="H691" s="11">
        <f>+'144'!G3</f>
        <v>0</v>
      </c>
      <c r="I691" s="11" t="str">
        <f>+'144'!H3</f>
        <v>B</v>
      </c>
      <c r="J691" s="11" t="str">
        <f>+'144'!I3</f>
        <v>T'zil, Chajul, Quiche</v>
      </c>
      <c r="K691" s="24">
        <f>+'144'!J3</f>
        <v>40715</v>
      </c>
      <c r="L691" s="11">
        <f>+'144'!K3</f>
        <v>0</v>
      </c>
      <c r="M691" s="11">
        <f>+'144'!L3</f>
        <v>144</v>
      </c>
      <c r="N691" s="11">
        <f>+'144'!M3</f>
        <v>436099</v>
      </c>
      <c r="O691" s="11">
        <f>+'144'!N3</f>
        <v>1727851</v>
      </c>
      <c r="P691" s="11">
        <f>+'144'!O3</f>
        <v>0</v>
      </c>
    </row>
    <row r="692" spans="1:16" x14ac:dyDescent="0.25">
      <c r="A692" s="19" t="str">
        <f t="shared" ca="1" si="10"/>
        <v>144</v>
      </c>
      <c r="B692" s="11">
        <f>+'144'!A4</f>
        <v>2</v>
      </c>
      <c r="C692" s="11" t="str">
        <f>+'144'!B4</f>
        <v>Palo de Pito</v>
      </c>
      <c r="D692" s="11">
        <f>+'144'!C4</f>
        <v>16</v>
      </c>
      <c r="E692" s="11">
        <f>+'144'!D4</f>
        <v>8</v>
      </c>
      <c r="F692" s="11" t="str">
        <f>+'144'!E4</f>
        <v>---</v>
      </c>
      <c r="G692" s="11" t="str">
        <f>+'144'!F4</f>
        <v>Sano</v>
      </c>
      <c r="H692" s="11">
        <f>+'144'!G4</f>
        <v>0</v>
      </c>
      <c r="I692" s="11" t="str">
        <f>+'144'!H4</f>
        <v>B</v>
      </c>
      <c r="J692" s="11" t="str">
        <f>+'144'!I4</f>
        <v>T'zil, Chajul, Quiche</v>
      </c>
      <c r="K692" s="24">
        <f>+'144'!J4</f>
        <v>40715</v>
      </c>
      <c r="L692" s="11">
        <f>+'144'!K4</f>
        <v>0</v>
      </c>
      <c r="M692" s="11">
        <f>+'144'!L4</f>
        <v>144</v>
      </c>
      <c r="N692" s="11">
        <f>+'144'!M4</f>
        <v>436099</v>
      </c>
      <c r="O692" s="11">
        <f>+'144'!N4</f>
        <v>1727851</v>
      </c>
      <c r="P692" s="11">
        <f>+'144'!O4</f>
        <v>0</v>
      </c>
    </row>
    <row r="693" spans="1:16" x14ac:dyDescent="0.25">
      <c r="A693" s="19" t="str">
        <f t="shared" ca="1" si="10"/>
        <v>144</v>
      </c>
      <c r="B693" s="11">
        <f>+'144'!A5</f>
        <v>3</v>
      </c>
      <c r="C693" s="11" t="str">
        <f>+'144'!B5</f>
        <v>Palo de Pito</v>
      </c>
      <c r="D693" s="11">
        <f>+'144'!C5</f>
        <v>22</v>
      </c>
      <c r="E693" s="11">
        <f>+'144'!D5</f>
        <v>8</v>
      </c>
      <c r="F693" s="11" t="str">
        <f>+'144'!E5</f>
        <v>---</v>
      </c>
      <c r="G693" s="11" t="str">
        <f>+'144'!F5</f>
        <v>Sano</v>
      </c>
      <c r="H693" s="11">
        <f>+'144'!G5</f>
        <v>0</v>
      </c>
      <c r="I693" s="11" t="str">
        <f>+'144'!H5</f>
        <v>B</v>
      </c>
      <c r="J693" s="11" t="str">
        <f>+'144'!I5</f>
        <v>T'zil, Chajul, Quiche</v>
      </c>
      <c r="K693" s="24">
        <f>+'144'!J5</f>
        <v>40715</v>
      </c>
      <c r="L693" s="11">
        <f>+'144'!K5</f>
        <v>0</v>
      </c>
      <c r="M693" s="11">
        <f>+'144'!L5</f>
        <v>144</v>
      </c>
      <c r="N693" s="11">
        <f>+'144'!M5</f>
        <v>436099</v>
      </c>
      <c r="O693" s="11">
        <f>+'144'!N5</f>
        <v>1727851</v>
      </c>
      <c r="P693" s="11">
        <f>+'144'!O5</f>
        <v>0</v>
      </c>
    </row>
    <row r="694" spans="1:16" x14ac:dyDescent="0.25">
      <c r="A694" s="19" t="str">
        <f t="shared" ca="1" si="10"/>
        <v>144</v>
      </c>
      <c r="B694" s="11">
        <f>+'144'!A6</f>
        <v>4</v>
      </c>
      <c r="C694" s="11" t="str">
        <f>+'144'!B6</f>
        <v>Palo de Pito</v>
      </c>
      <c r="D694" s="11">
        <f>+'144'!C6</f>
        <v>38</v>
      </c>
      <c r="E694" s="11">
        <f>+'144'!D6</f>
        <v>10</v>
      </c>
      <c r="F694" s="11" t="str">
        <f>+'144'!E6</f>
        <v>---</v>
      </c>
      <c r="G694" s="11" t="str">
        <f>+'144'!F6</f>
        <v>Sano</v>
      </c>
      <c r="H694" s="11">
        <f>+'144'!G6</f>
        <v>0</v>
      </c>
      <c r="I694" s="11" t="str">
        <f>+'144'!H6</f>
        <v>B</v>
      </c>
      <c r="J694" s="11" t="str">
        <f>+'144'!I6</f>
        <v>T'zil, Chajul, Quiche</v>
      </c>
      <c r="K694" s="24">
        <f>+'144'!J6</f>
        <v>40715</v>
      </c>
      <c r="L694" s="11">
        <f>+'144'!K6</f>
        <v>0</v>
      </c>
      <c r="M694" s="11">
        <f>+'144'!L6</f>
        <v>144</v>
      </c>
      <c r="N694" s="11">
        <f>+'144'!M6</f>
        <v>436099</v>
      </c>
      <c r="O694" s="11">
        <f>+'144'!N6</f>
        <v>1727851</v>
      </c>
      <c r="P694" s="11">
        <f>+'144'!O6</f>
        <v>0</v>
      </c>
    </row>
    <row r="695" spans="1:16" x14ac:dyDescent="0.25">
      <c r="A695" s="19" t="str">
        <f t="shared" ca="1" si="10"/>
        <v>144</v>
      </c>
      <c r="B695" s="11">
        <f>+'144'!A7</f>
        <v>5</v>
      </c>
      <c r="C695" s="11" t="str">
        <f>+'144'!B7</f>
        <v>Guarumbo</v>
      </c>
      <c r="D695" s="11">
        <f>+'144'!C7</f>
        <v>22</v>
      </c>
      <c r="E695" s="11" t="str">
        <f>+'144'!D7</f>
        <v>---</v>
      </c>
      <c r="F695" s="11" t="str">
        <f>+'144'!E7</f>
        <v>---</v>
      </c>
      <c r="G695" s="11" t="str">
        <f>+'144'!F7</f>
        <v>Sano</v>
      </c>
      <c r="H695" s="11">
        <f>+'144'!G7</f>
        <v>0</v>
      </c>
      <c r="I695" s="11" t="str">
        <f>+'144'!H7</f>
        <v>B</v>
      </c>
      <c r="J695" s="11" t="str">
        <f>+'144'!I7</f>
        <v>T'zil, Chajul, Quiche</v>
      </c>
      <c r="K695" s="24">
        <f>+'144'!J7</f>
        <v>40715</v>
      </c>
      <c r="L695" s="11">
        <f>+'144'!K7</f>
        <v>0</v>
      </c>
      <c r="M695" s="11">
        <f>+'144'!L7</f>
        <v>144</v>
      </c>
      <c r="N695" s="11">
        <f>+'144'!M7</f>
        <v>436099</v>
      </c>
      <c r="O695" s="11">
        <f>+'144'!N7</f>
        <v>1727851</v>
      </c>
      <c r="P695" s="11">
        <f>+'144'!O7</f>
        <v>0</v>
      </c>
    </row>
    <row r="696" spans="1:16" x14ac:dyDescent="0.25">
      <c r="A696" s="19" t="str">
        <f t="shared" ca="1" si="10"/>
        <v>145</v>
      </c>
      <c r="B696" s="11">
        <f>+'145'!A3</f>
        <v>1</v>
      </c>
      <c r="C696" s="11" t="str">
        <f>+'145'!B3</f>
        <v>Chalum</v>
      </c>
      <c r="D696" s="11">
        <f>+'145'!C3</f>
        <v>33</v>
      </c>
      <c r="E696" s="11">
        <f>+'145'!D3</f>
        <v>8</v>
      </c>
      <c r="F696" s="11" t="str">
        <f>+'145'!E3</f>
        <v>---</v>
      </c>
      <c r="G696" s="11" t="str">
        <f>+'145'!F3</f>
        <v>Sano</v>
      </c>
      <c r="H696" s="11">
        <f>+'145'!G3</f>
        <v>0</v>
      </c>
      <c r="I696" s="11" t="str">
        <f>+'145'!H3</f>
        <v>B</v>
      </c>
      <c r="J696" s="11" t="str">
        <f>+'145'!I3</f>
        <v>T'zil, Chajul, Quiche</v>
      </c>
      <c r="K696" s="24">
        <f>+'145'!J3</f>
        <v>40715</v>
      </c>
      <c r="L696" s="11">
        <f>+'145'!K3</f>
        <v>0</v>
      </c>
      <c r="M696" s="11">
        <f>+'145'!L3</f>
        <v>145</v>
      </c>
      <c r="N696" s="11">
        <f>+'145'!M3</f>
        <v>436055</v>
      </c>
      <c r="O696" s="11">
        <f>+'145'!N3</f>
        <v>1727957</v>
      </c>
      <c r="P696" s="11">
        <f>+'145'!O3</f>
        <v>0</v>
      </c>
    </row>
    <row r="697" spans="1:16" x14ac:dyDescent="0.25">
      <c r="A697" s="19" t="str">
        <f t="shared" ca="1" si="10"/>
        <v>94!</v>
      </c>
      <c r="B697" s="11">
        <f>+'94'!A3</f>
        <v>1</v>
      </c>
      <c r="C697" s="11" t="str">
        <f>+'94'!B3</f>
        <v>Pinus sp.</v>
      </c>
      <c r="D697" s="11">
        <f>+'94'!C3</f>
        <v>74.5</v>
      </c>
      <c r="E697" s="11">
        <f>+'94'!D3</f>
        <v>34.189251419500003</v>
      </c>
      <c r="F697" s="11">
        <f>+'94'!E3</f>
        <v>30.189251419500003</v>
      </c>
      <c r="G697" s="11" t="str">
        <f>+'94'!F3</f>
        <v>Sano</v>
      </c>
      <c r="H697" s="11">
        <f>+'94'!G3</f>
        <v>0</v>
      </c>
      <c r="I697" s="11" t="str">
        <f>+'94'!H3</f>
        <v>B</v>
      </c>
      <c r="J697" s="11" t="str">
        <f>+'94'!I3</f>
        <v>juil, Chajul, Quiche</v>
      </c>
      <c r="K697" s="24">
        <f>+'94'!J3</f>
        <v>40718</v>
      </c>
      <c r="L697" s="11">
        <f>+'94'!K3</f>
        <v>0</v>
      </c>
      <c r="M697" s="11">
        <f>+'94'!L3</f>
        <v>194</v>
      </c>
      <c r="N697" s="11">
        <f>+'94'!M3</f>
        <v>435814</v>
      </c>
      <c r="O697" s="11">
        <f>+'94'!N3</f>
        <v>1718082</v>
      </c>
      <c r="P697" s="11">
        <f>+'94'!O3</f>
        <v>0</v>
      </c>
    </row>
    <row r="698" spans="1:16" x14ac:dyDescent="0.25">
      <c r="A698" s="19" t="str">
        <f t="shared" ca="1" si="10"/>
        <v>94!</v>
      </c>
      <c r="B698" s="11">
        <f>+'94'!A4</f>
        <v>2</v>
      </c>
      <c r="C698" s="11" t="str">
        <f>+'94'!B4</f>
        <v>Quercus sp.</v>
      </c>
      <c r="D698" s="11">
        <f>+'94'!C4</f>
        <v>53.5</v>
      </c>
      <c r="E698" s="11">
        <f>+'94'!D4</f>
        <v>27.822571694499999</v>
      </c>
      <c r="F698" s="11">
        <f>+'94'!E4</f>
        <v>23.822571694499999</v>
      </c>
      <c r="G698" s="11" t="str">
        <f>+'94'!F4</f>
        <v>Sano</v>
      </c>
      <c r="H698" s="11">
        <f>+'94'!G4</f>
        <v>0</v>
      </c>
      <c r="I698" s="11" t="str">
        <f>+'94'!H4</f>
        <v>B</v>
      </c>
      <c r="J698" s="11" t="str">
        <f>+'94'!I4</f>
        <v>juil, Chajul, Quiche</v>
      </c>
      <c r="K698" s="24">
        <f>+'94'!J4</f>
        <v>40718</v>
      </c>
      <c r="L698" s="11">
        <f>+'94'!K4</f>
        <v>0</v>
      </c>
      <c r="M698" s="11">
        <f>+'94'!L4</f>
        <v>194</v>
      </c>
      <c r="N698" s="11">
        <f>+'94'!M4</f>
        <v>435814</v>
      </c>
      <c r="O698" s="11">
        <f>+'94'!N4</f>
        <v>1718082</v>
      </c>
      <c r="P698" s="11">
        <f>+'94'!O4</f>
        <v>0</v>
      </c>
    </row>
    <row r="699" spans="1:16" x14ac:dyDescent="0.25">
      <c r="A699" s="19" t="str">
        <f t="shared" ca="1" si="10"/>
        <v>94!</v>
      </c>
      <c r="B699" s="11">
        <f>+'94'!A5</f>
        <v>3</v>
      </c>
      <c r="C699" s="11" t="str">
        <f>+'94'!B5</f>
        <v>Pinus sp.</v>
      </c>
      <c r="D699" s="11">
        <f>+'94'!C5</f>
        <v>61</v>
      </c>
      <c r="E699" s="11">
        <f>+'94'!D5</f>
        <v>30.266508157000004</v>
      </c>
      <c r="F699" s="11">
        <f>+'94'!E5</f>
        <v>26.266508157000004</v>
      </c>
      <c r="G699" s="11" t="str">
        <f>+'94'!F5</f>
        <v>Sano</v>
      </c>
      <c r="H699" s="11">
        <f>+'94'!G5</f>
        <v>0</v>
      </c>
      <c r="I699" s="11" t="str">
        <f>+'94'!H5</f>
        <v>B</v>
      </c>
      <c r="J699" s="11" t="str">
        <f>+'94'!I5</f>
        <v>juil, Chajul, Quiche</v>
      </c>
      <c r="K699" s="24">
        <f>+'94'!J5</f>
        <v>40718</v>
      </c>
      <c r="L699" s="11">
        <f>+'94'!K5</f>
        <v>0</v>
      </c>
      <c r="M699" s="11">
        <f>+'94'!L5</f>
        <v>194</v>
      </c>
      <c r="N699" s="11">
        <f>+'94'!M5</f>
        <v>435814</v>
      </c>
      <c r="O699" s="11">
        <f>+'94'!N5</f>
        <v>1718082</v>
      </c>
      <c r="P699" s="11">
        <f>+'94'!O5</f>
        <v>0</v>
      </c>
    </row>
    <row r="700" spans="1:16" x14ac:dyDescent="0.25">
      <c r="A700" s="19" t="str">
        <f t="shared" ca="1" si="10"/>
        <v>94!</v>
      </c>
      <c r="B700" s="11">
        <f>+'94'!A6</f>
        <v>4</v>
      </c>
      <c r="C700" s="11" t="str">
        <f>+'94'!B6</f>
        <v>Pinus sp.</v>
      </c>
      <c r="D700" s="11">
        <f>+'94'!C6</f>
        <v>60.5</v>
      </c>
      <c r="E700" s="11">
        <f>+'94'!D6</f>
        <v>30.1094598295</v>
      </c>
      <c r="F700" s="11">
        <f>+'94'!E6</f>
        <v>26.1094598295</v>
      </c>
      <c r="G700" s="11" t="str">
        <f>+'94'!F6</f>
        <v>Sano</v>
      </c>
      <c r="H700" s="11">
        <f>+'94'!G6</f>
        <v>0</v>
      </c>
      <c r="I700" s="11" t="str">
        <f>+'94'!H6</f>
        <v>B</v>
      </c>
      <c r="J700" s="11" t="str">
        <f>+'94'!I6</f>
        <v>juil, Chajul, Quiche</v>
      </c>
      <c r="K700" s="24">
        <f>+'94'!J6</f>
        <v>40718</v>
      </c>
      <c r="L700" s="11">
        <f>+'94'!K6</f>
        <v>0</v>
      </c>
      <c r="M700" s="11">
        <f>+'94'!L6</f>
        <v>194</v>
      </c>
      <c r="N700" s="11">
        <f>+'94'!M6</f>
        <v>435814</v>
      </c>
      <c r="O700" s="11">
        <f>+'94'!N6</f>
        <v>1718082</v>
      </c>
      <c r="P700" s="11">
        <f>+'94'!O6</f>
        <v>0</v>
      </c>
    </row>
    <row r="701" spans="1:16" x14ac:dyDescent="0.25">
      <c r="A701" s="19" t="str">
        <f t="shared" ca="1" si="10"/>
        <v>94!</v>
      </c>
      <c r="B701" s="11">
        <f>+'94'!A7</f>
        <v>5</v>
      </c>
      <c r="C701" s="11" t="str">
        <f>+'94'!B7</f>
        <v>Quercus sp.</v>
      </c>
      <c r="D701" s="11">
        <f>+'94'!C7</f>
        <v>35</v>
      </c>
      <c r="E701" s="11">
        <f>+'94'!D7</f>
        <v>20.986009267</v>
      </c>
      <c r="F701" s="11">
        <f>+'94'!E7</f>
        <v>16.986009267</v>
      </c>
      <c r="G701" s="11" t="str">
        <f>+'94'!F7</f>
        <v>Sano</v>
      </c>
      <c r="H701" s="11">
        <f>+'94'!G7</f>
        <v>0</v>
      </c>
      <c r="I701" s="11" t="str">
        <f>+'94'!H7</f>
        <v>B</v>
      </c>
      <c r="J701" s="11" t="str">
        <f>+'94'!I7</f>
        <v>juil, Chajul, Quiche</v>
      </c>
      <c r="K701" s="24">
        <f>+'94'!J7</f>
        <v>40718</v>
      </c>
      <c r="L701" s="11">
        <f>+'94'!K7</f>
        <v>0</v>
      </c>
      <c r="M701" s="11">
        <f>+'94'!L7</f>
        <v>194</v>
      </c>
      <c r="N701" s="11">
        <f>+'94'!M7</f>
        <v>435814</v>
      </c>
      <c r="O701" s="11">
        <f>+'94'!N7</f>
        <v>1718082</v>
      </c>
      <c r="P701" s="11">
        <f>+'94'!O7</f>
        <v>0</v>
      </c>
    </row>
    <row r="702" spans="1:16" x14ac:dyDescent="0.25">
      <c r="A702" s="19" t="str">
        <f t="shared" ca="1" si="10"/>
        <v>95!</v>
      </c>
      <c r="B702" s="11">
        <f>+'95'!A3</f>
        <v>1</v>
      </c>
      <c r="C702" s="11" t="str">
        <f>+'95'!B3</f>
        <v>Quercus sp.</v>
      </c>
      <c r="D702" s="11">
        <f>+'95'!C3</f>
        <v>38.5</v>
      </c>
      <c r="E702" s="11">
        <f>+'95'!D3</f>
        <v>22.367624519499998</v>
      </c>
      <c r="F702" s="11">
        <f>+'95'!E3</f>
        <v>18.367624519499998</v>
      </c>
      <c r="G702" s="11" t="str">
        <f>+'95'!F3</f>
        <v>Sano</v>
      </c>
      <c r="H702" s="11">
        <f>+'95'!G3</f>
        <v>0</v>
      </c>
      <c r="I702" s="11" t="str">
        <f>+'95'!H3</f>
        <v>B</v>
      </c>
      <c r="J702" s="11" t="str">
        <f>+'95'!I3</f>
        <v>juil, Chajul, Quiche</v>
      </c>
      <c r="K702" s="24">
        <f>+'95'!J3</f>
        <v>40718</v>
      </c>
      <c r="L702" s="11">
        <f>+'95'!K3</f>
        <v>0</v>
      </c>
      <c r="M702" s="11">
        <f>+'95'!L3</f>
        <v>195</v>
      </c>
      <c r="N702" s="11">
        <f>+'95'!M3</f>
        <v>433730</v>
      </c>
      <c r="O702" s="11">
        <f>+'95'!N3</f>
        <v>1718306</v>
      </c>
      <c r="P702" s="11">
        <f>+'95'!O3</f>
        <v>0</v>
      </c>
    </row>
    <row r="703" spans="1:16" x14ac:dyDescent="0.25">
      <c r="A703" s="19" t="str">
        <f t="shared" ca="1" si="10"/>
        <v>95!</v>
      </c>
      <c r="B703" s="11">
        <f>+'95'!A4</f>
        <v>2</v>
      </c>
      <c r="C703" s="11" t="str">
        <f>+'95'!B4</f>
        <v>Pinus sp.</v>
      </c>
      <c r="D703" s="11">
        <f>+'95'!C4</f>
        <v>64</v>
      </c>
      <c r="E703" s="11">
        <f>+'95'!D4</f>
        <v>31.191155812000005</v>
      </c>
      <c r="F703" s="11">
        <f>+'95'!E4</f>
        <v>27.191155812000005</v>
      </c>
      <c r="G703" s="11" t="str">
        <f>+'95'!F4</f>
        <v>Sano</v>
      </c>
      <c r="H703" s="11">
        <f>+'95'!G4</f>
        <v>0</v>
      </c>
      <c r="I703" s="11" t="str">
        <f>+'95'!H4</f>
        <v>B</v>
      </c>
      <c r="J703" s="11" t="str">
        <f>+'95'!I4</f>
        <v>juil, Chajul, Quiche</v>
      </c>
      <c r="K703" s="24">
        <f>+'95'!J4</f>
        <v>40718</v>
      </c>
      <c r="L703" s="11">
        <f>+'95'!K4</f>
        <v>0</v>
      </c>
      <c r="M703" s="11">
        <f>+'95'!L4</f>
        <v>195</v>
      </c>
      <c r="N703" s="11">
        <f>+'95'!M4</f>
        <v>433730</v>
      </c>
      <c r="O703" s="11">
        <f>+'95'!N4</f>
        <v>1718306</v>
      </c>
      <c r="P703" s="11">
        <f>+'95'!O4</f>
        <v>0</v>
      </c>
    </row>
    <row r="704" spans="1:16" x14ac:dyDescent="0.25">
      <c r="A704" s="19" t="str">
        <f t="shared" ca="1" si="10"/>
        <v>95!</v>
      </c>
      <c r="B704" s="11">
        <f>+'95'!A5</f>
        <v>3</v>
      </c>
      <c r="C704" s="11" t="str">
        <f>+'95'!B5</f>
        <v>Pinus sp.</v>
      </c>
      <c r="D704" s="11">
        <f>+'95'!C5</f>
        <v>68</v>
      </c>
      <c r="E704" s="11">
        <f>+'95'!D5</f>
        <v>32.376973191999994</v>
      </c>
      <c r="F704" s="11">
        <f>+'95'!E5</f>
        <v>28.376973191999994</v>
      </c>
      <c r="G704" s="11" t="str">
        <f>+'95'!F5</f>
        <v>Sano</v>
      </c>
      <c r="H704" s="11">
        <f>+'95'!G5</f>
        <v>0</v>
      </c>
      <c r="I704" s="11" t="str">
        <f>+'95'!H5</f>
        <v>B</v>
      </c>
      <c r="J704" s="11" t="str">
        <f>+'95'!I5</f>
        <v>juil, Chajul, Quiche</v>
      </c>
      <c r="K704" s="24">
        <f>+'95'!J5</f>
        <v>40718</v>
      </c>
      <c r="L704" s="11">
        <f>+'95'!K5</f>
        <v>0</v>
      </c>
      <c r="M704" s="11">
        <f>+'95'!L5</f>
        <v>195</v>
      </c>
      <c r="N704" s="11">
        <f>+'95'!M5</f>
        <v>433730</v>
      </c>
      <c r="O704" s="11">
        <f>+'95'!N5</f>
        <v>1718306</v>
      </c>
      <c r="P704" s="11">
        <f>+'95'!O5</f>
        <v>0</v>
      </c>
    </row>
    <row r="705" spans="1:16" x14ac:dyDescent="0.25">
      <c r="A705" s="19" t="str">
        <f t="shared" ca="1" si="10"/>
        <v>95!</v>
      </c>
      <c r="B705" s="11">
        <f>+'95'!A6</f>
        <v>4</v>
      </c>
      <c r="C705" s="11" t="str">
        <f>+'95'!B6</f>
        <v>Pinus sp.</v>
      </c>
      <c r="D705" s="11">
        <f>+'95'!C6</f>
        <v>60.5</v>
      </c>
      <c r="E705" s="11">
        <f>+'95'!D6</f>
        <v>30.1094598295</v>
      </c>
      <c r="F705" s="11">
        <f>+'95'!E6</f>
        <v>26.1094598295</v>
      </c>
      <c r="G705" s="11" t="str">
        <f>+'95'!F6</f>
        <v>Sano</v>
      </c>
      <c r="H705" s="11">
        <f>+'95'!G6</f>
        <v>0</v>
      </c>
      <c r="I705" s="11" t="str">
        <f>+'95'!H6</f>
        <v>B</v>
      </c>
      <c r="J705" s="11" t="str">
        <f>+'95'!I6</f>
        <v>juil, Chajul, Quiche</v>
      </c>
      <c r="K705" s="24">
        <f>+'95'!J6</f>
        <v>40718</v>
      </c>
      <c r="L705" s="11">
        <f>+'95'!K6</f>
        <v>0</v>
      </c>
      <c r="M705" s="11">
        <f>+'95'!L6</f>
        <v>195</v>
      </c>
      <c r="N705" s="11">
        <f>+'95'!M6</f>
        <v>433730</v>
      </c>
      <c r="O705" s="11">
        <f>+'95'!N6</f>
        <v>1718306</v>
      </c>
      <c r="P705" s="11">
        <f>+'95'!O6</f>
        <v>0</v>
      </c>
    </row>
    <row r="706" spans="1:16" x14ac:dyDescent="0.25">
      <c r="A706" s="19" t="str">
        <f t="shared" ref="A706:A769" ca="1" si="11">SUBSTITUTE(MID(_xlfn.FORMULATEXT(D706),4,4),"'","")</f>
        <v>95!</v>
      </c>
      <c r="B706" s="11">
        <f>+'95'!A7</f>
        <v>5</v>
      </c>
      <c r="C706" s="11" t="str">
        <f>+'95'!B7</f>
        <v>Pinus sp.</v>
      </c>
      <c r="D706" s="11">
        <f>+'95'!C7</f>
        <v>40</v>
      </c>
      <c r="E706" s="11">
        <f>+'95'!D7</f>
        <v>22.947143691999997</v>
      </c>
      <c r="F706" s="11">
        <f>+'95'!E7</f>
        <v>18.947143691999997</v>
      </c>
      <c r="G706" s="11" t="str">
        <f>+'95'!F7</f>
        <v>Sano</v>
      </c>
      <c r="H706" s="11">
        <f>+'95'!G7</f>
        <v>0</v>
      </c>
      <c r="I706" s="11" t="str">
        <f>+'95'!H7</f>
        <v>B</v>
      </c>
      <c r="J706" s="11" t="str">
        <f>+'95'!I7</f>
        <v>juil, Chajul, Quiche</v>
      </c>
      <c r="K706" s="24">
        <f>+'95'!J7</f>
        <v>40718</v>
      </c>
      <c r="L706" s="11">
        <f>+'95'!K7</f>
        <v>0</v>
      </c>
      <c r="M706" s="11">
        <f>+'95'!L7</f>
        <v>195</v>
      </c>
      <c r="N706" s="11">
        <f>+'95'!M7</f>
        <v>433730</v>
      </c>
      <c r="O706" s="11">
        <f>+'95'!N7</f>
        <v>1718306</v>
      </c>
      <c r="P706" s="11">
        <f>+'95'!O7</f>
        <v>0</v>
      </c>
    </row>
    <row r="707" spans="1:16" x14ac:dyDescent="0.25">
      <c r="A707" s="19" t="str">
        <f t="shared" ca="1" si="11"/>
        <v>95!</v>
      </c>
      <c r="B707" s="11">
        <f>+'95'!A8</f>
        <v>6</v>
      </c>
      <c r="C707" s="11" t="str">
        <f>+'95'!B8</f>
        <v>Quercus sp.</v>
      </c>
      <c r="D707" s="11">
        <f>+'95'!C8</f>
        <v>37.5</v>
      </c>
      <c r="E707" s="11">
        <f>+'95'!D8</f>
        <v>21.977077854499999</v>
      </c>
      <c r="F707" s="11">
        <f>+'95'!E8</f>
        <v>17.977077854499999</v>
      </c>
      <c r="G707" s="11" t="str">
        <f>+'95'!F8</f>
        <v>Sano</v>
      </c>
      <c r="H707" s="11">
        <f>+'95'!G8</f>
        <v>0</v>
      </c>
      <c r="I707" s="11" t="str">
        <f>+'95'!H8</f>
        <v>B</v>
      </c>
      <c r="J707" s="11" t="str">
        <f>+'95'!I8</f>
        <v>juil, Chajul, Quiche</v>
      </c>
      <c r="K707" s="24">
        <f>+'95'!J8</f>
        <v>40718</v>
      </c>
      <c r="L707" s="11">
        <f>+'95'!K8</f>
        <v>0</v>
      </c>
      <c r="M707" s="11">
        <f>+'95'!L8</f>
        <v>195</v>
      </c>
      <c r="N707" s="11">
        <f>+'95'!M8</f>
        <v>433730</v>
      </c>
      <c r="O707" s="11">
        <f>+'95'!N8</f>
        <v>1718306</v>
      </c>
      <c r="P707" s="11">
        <f>+'95'!O8</f>
        <v>0</v>
      </c>
    </row>
    <row r="708" spans="1:16" x14ac:dyDescent="0.25">
      <c r="A708" s="19" t="str">
        <f t="shared" ca="1" si="11"/>
        <v>95!</v>
      </c>
      <c r="B708" s="11">
        <f>+'95'!A9</f>
        <v>7</v>
      </c>
      <c r="C708" s="11" t="str">
        <f>+'95'!B9</f>
        <v>Pinus sp.</v>
      </c>
      <c r="D708" s="11">
        <f>+'95'!C9</f>
        <v>50</v>
      </c>
      <c r="E708" s="11">
        <f>+'95'!D9</f>
        <v>26.617379542000002</v>
      </c>
      <c r="F708" s="11">
        <f>+'95'!E9</f>
        <v>22.617379542000002</v>
      </c>
      <c r="G708" s="11" t="str">
        <f>+'95'!F9</f>
        <v>Sano</v>
      </c>
      <c r="H708" s="11">
        <f>+'95'!G9</f>
        <v>0</v>
      </c>
      <c r="I708" s="11" t="str">
        <f>+'95'!H9</f>
        <v>B</v>
      </c>
      <c r="J708" s="11" t="str">
        <f>+'95'!I9</f>
        <v>juil, Chajul, Quiche</v>
      </c>
      <c r="K708" s="24">
        <f>+'95'!J9</f>
        <v>40718</v>
      </c>
      <c r="L708" s="11">
        <f>+'95'!K9</f>
        <v>0</v>
      </c>
      <c r="M708" s="11">
        <f>+'95'!L9</f>
        <v>195</v>
      </c>
      <c r="N708" s="11">
        <f>+'95'!M9</f>
        <v>433730</v>
      </c>
      <c r="O708" s="11">
        <f>+'95'!N9</f>
        <v>1718306</v>
      </c>
      <c r="P708" s="11">
        <f>+'95'!O9</f>
        <v>0</v>
      </c>
    </row>
    <row r="709" spans="1:16" x14ac:dyDescent="0.25">
      <c r="A709" s="19" t="str">
        <f t="shared" ca="1" si="11"/>
        <v>95!</v>
      </c>
      <c r="B709" s="11">
        <f>+'95'!A10</f>
        <v>8</v>
      </c>
      <c r="C709" s="11" t="str">
        <f>+'95'!B10</f>
        <v>Quercus sp.</v>
      </c>
      <c r="D709" s="11">
        <f>+'95'!C10</f>
        <v>15</v>
      </c>
      <c r="E709" s="11">
        <f>+'95'!D10</f>
        <v>12.301361567000001</v>
      </c>
      <c r="F709" s="11">
        <f>+'95'!E10</f>
        <v>8.3013615670000007</v>
      </c>
      <c r="G709" s="11" t="str">
        <f>+'95'!F10</f>
        <v>Sano</v>
      </c>
      <c r="H709" s="11">
        <f>+'95'!G10</f>
        <v>0</v>
      </c>
      <c r="I709" s="11" t="str">
        <f>+'95'!H10</f>
        <v>B</v>
      </c>
      <c r="J709" s="11" t="str">
        <f>+'95'!I10</f>
        <v>juil, Chajul, Quiche</v>
      </c>
      <c r="K709" s="24">
        <f>+'95'!J10</f>
        <v>40718</v>
      </c>
      <c r="L709" s="11">
        <f>+'95'!K10</f>
        <v>0</v>
      </c>
      <c r="M709" s="11">
        <f>+'95'!L10</f>
        <v>195</v>
      </c>
      <c r="N709" s="11">
        <f>+'95'!M10</f>
        <v>433730</v>
      </c>
      <c r="O709" s="11">
        <f>+'95'!N10</f>
        <v>1718306</v>
      </c>
      <c r="P709" s="11">
        <f>+'95'!O10</f>
        <v>0</v>
      </c>
    </row>
    <row r="710" spans="1:16" x14ac:dyDescent="0.25">
      <c r="A710" s="19" t="str">
        <f t="shared" ca="1" si="11"/>
        <v>95!</v>
      </c>
      <c r="B710" s="11">
        <f>+'95'!A11</f>
        <v>9</v>
      </c>
      <c r="C710" s="11" t="str">
        <f>+'95'!B11</f>
        <v>Quercus sp.</v>
      </c>
      <c r="D710" s="11">
        <f>+'95'!C11</f>
        <v>16</v>
      </c>
      <c r="E710" s="11">
        <f>+'95'!D11</f>
        <v>12.767518131999999</v>
      </c>
      <c r="F710" s="11">
        <f>+'95'!E11</f>
        <v>8.7675181319999993</v>
      </c>
      <c r="G710" s="11" t="str">
        <f>+'95'!F11</f>
        <v>Sano</v>
      </c>
      <c r="H710" s="11">
        <f>+'95'!G11</f>
        <v>0</v>
      </c>
      <c r="I710" s="11" t="str">
        <f>+'95'!H11</f>
        <v>B</v>
      </c>
      <c r="J710" s="11" t="str">
        <f>+'95'!I11</f>
        <v>juil, Chajul, Quiche</v>
      </c>
      <c r="K710" s="24">
        <f>+'95'!J11</f>
        <v>40718</v>
      </c>
      <c r="L710" s="11">
        <f>+'95'!K11</f>
        <v>0</v>
      </c>
      <c r="M710" s="11">
        <f>+'95'!L11</f>
        <v>195</v>
      </c>
      <c r="N710" s="11">
        <f>+'95'!M11</f>
        <v>433730</v>
      </c>
      <c r="O710" s="11">
        <f>+'95'!N11</f>
        <v>1718306</v>
      </c>
      <c r="P710" s="11">
        <f>+'95'!O11</f>
        <v>0</v>
      </c>
    </row>
    <row r="711" spans="1:16" x14ac:dyDescent="0.25">
      <c r="A711" s="19" t="str">
        <f t="shared" ca="1" si="11"/>
        <v>95!</v>
      </c>
      <c r="B711" s="11">
        <f>+'95'!A12</f>
        <v>10</v>
      </c>
      <c r="C711" s="11" t="str">
        <f>+'95'!B12</f>
        <v>Pinus sp.</v>
      </c>
      <c r="D711" s="11">
        <f>+'95'!C12</f>
        <v>57</v>
      </c>
      <c r="E711" s="11">
        <f>+'95'!D12</f>
        <v>28.986598456999996</v>
      </c>
      <c r="F711" s="11">
        <f>+'95'!E12</f>
        <v>24.986598456999996</v>
      </c>
      <c r="G711" s="11" t="str">
        <f>+'95'!F12</f>
        <v>Sano</v>
      </c>
      <c r="H711" s="11">
        <f>+'95'!G12</f>
        <v>0</v>
      </c>
      <c r="I711" s="11" t="str">
        <f>+'95'!H12</f>
        <v>B</v>
      </c>
      <c r="J711" s="11" t="str">
        <f>+'95'!I12</f>
        <v>juil, Chajul, Quiche</v>
      </c>
      <c r="K711" s="24">
        <f>+'95'!J12</f>
        <v>40718</v>
      </c>
      <c r="L711" s="11">
        <f>+'95'!K12</f>
        <v>0</v>
      </c>
      <c r="M711" s="11">
        <f>+'95'!L12</f>
        <v>195</v>
      </c>
      <c r="N711" s="11">
        <f>+'95'!M12</f>
        <v>433730</v>
      </c>
      <c r="O711" s="11">
        <f>+'95'!N12</f>
        <v>1718306</v>
      </c>
      <c r="P711" s="11">
        <f>+'95'!O12</f>
        <v>0</v>
      </c>
    </row>
    <row r="712" spans="1:16" x14ac:dyDescent="0.25">
      <c r="A712" s="19" t="str">
        <f t="shared" ca="1" si="11"/>
        <v>95!</v>
      </c>
      <c r="B712" s="11">
        <f>+'95'!A13</f>
        <v>11</v>
      </c>
      <c r="C712" s="11" t="str">
        <f>+'95'!B13</f>
        <v>Pinus sp.</v>
      </c>
      <c r="D712" s="11">
        <f>+'95'!C13</f>
        <v>71</v>
      </c>
      <c r="E712" s="11">
        <f>+'95'!D13</f>
        <v>33.231051606999998</v>
      </c>
      <c r="F712" s="11">
        <f>+'95'!E13</f>
        <v>29.231051606999998</v>
      </c>
      <c r="G712" s="11" t="str">
        <f>+'95'!F13</f>
        <v>Sano</v>
      </c>
      <c r="H712" s="11">
        <f>+'95'!G13</f>
        <v>0</v>
      </c>
      <c r="I712" s="11" t="str">
        <f>+'95'!H13</f>
        <v>B</v>
      </c>
      <c r="J712" s="11" t="str">
        <f>+'95'!I13</f>
        <v>juil, Chajul, Quiche</v>
      </c>
      <c r="K712" s="24">
        <f>+'95'!J13</f>
        <v>40718</v>
      </c>
      <c r="L712" s="11">
        <f>+'95'!K13</f>
        <v>0</v>
      </c>
      <c r="M712" s="11">
        <f>+'95'!L13</f>
        <v>195</v>
      </c>
      <c r="N712" s="11">
        <f>+'95'!M13</f>
        <v>433730</v>
      </c>
      <c r="O712" s="11">
        <f>+'95'!N13</f>
        <v>1718306</v>
      </c>
      <c r="P712" s="11">
        <f>+'95'!O13</f>
        <v>0</v>
      </c>
    </row>
    <row r="713" spans="1:16" x14ac:dyDescent="0.25">
      <c r="A713" s="19" t="str">
        <f t="shared" ca="1" si="11"/>
        <v>96!</v>
      </c>
      <c r="B713" s="11">
        <f>+'96'!A3</f>
        <v>1</v>
      </c>
      <c r="C713" s="11" t="str">
        <f>+'96'!B3</f>
        <v>Otras sp.</v>
      </c>
      <c r="D713" s="11">
        <f>+'96'!C3</f>
        <v>27.5</v>
      </c>
      <c r="E713" s="11">
        <f>+'96'!D3</f>
        <v>17.886787004499997</v>
      </c>
      <c r="F713" s="11">
        <f>+'96'!E3</f>
        <v>13.886787004499997</v>
      </c>
      <c r="G713" s="11" t="str">
        <f>+'96'!F3</f>
        <v>Sano</v>
      </c>
      <c r="H713" s="11">
        <f>+'96'!G3</f>
        <v>0</v>
      </c>
      <c r="I713" s="11" t="str">
        <f>+'96'!H3</f>
        <v>B</v>
      </c>
      <c r="J713" s="11" t="str">
        <f>+'96'!I3</f>
        <v>juil, Chajul, Quiche</v>
      </c>
      <c r="K713" s="24">
        <f>+'96'!J3</f>
        <v>40718</v>
      </c>
      <c r="L713" s="11">
        <f>+'96'!K3</f>
        <v>0</v>
      </c>
      <c r="M713" s="11">
        <f>+'96'!L3</f>
        <v>196</v>
      </c>
      <c r="N713" s="11">
        <f>+'96'!M3</f>
        <v>435747</v>
      </c>
      <c r="O713" s="11">
        <f>+'96'!N3</f>
        <v>1718432</v>
      </c>
      <c r="P713" s="11">
        <f>+'96'!O3</f>
        <v>0</v>
      </c>
    </row>
    <row r="714" spans="1:16" x14ac:dyDescent="0.25">
      <c r="A714" s="19" t="str">
        <f t="shared" ca="1" si="11"/>
        <v>96!</v>
      </c>
      <c r="B714" s="11">
        <f>+'96'!A4</f>
        <v>2</v>
      </c>
      <c r="C714" s="11" t="str">
        <f>+'96'!B4</f>
        <v>Cuxin</v>
      </c>
      <c r="D714" s="11">
        <f>+'96'!C4</f>
        <v>34</v>
      </c>
      <c r="E714" s="11">
        <f>+'96'!D4</f>
        <v>20.583701061999999</v>
      </c>
      <c r="F714" s="11">
        <f>+'96'!E4</f>
        <v>16.583701061999999</v>
      </c>
      <c r="G714" s="11" t="str">
        <f>+'96'!F4</f>
        <v>Sano</v>
      </c>
      <c r="H714" s="11">
        <f>+'96'!G4</f>
        <v>0</v>
      </c>
      <c r="I714" s="11" t="str">
        <f>+'96'!H4</f>
        <v>B</v>
      </c>
      <c r="J714" s="11" t="str">
        <f>+'96'!I4</f>
        <v>juil, Chajul, Quiche</v>
      </c>
      <c r="K714" s="24">
        <f>+'96'!J4</f>
        <v>40718</v>
      </c>
      <c r="L714" s="11">
        <f>+'96'!K4</f>
        <v>0</v>
      </c>
      <c r="M714" s="11">
        <f>+'96'!L4</f>
        <v>196</v>
      </c>
      <c r="N714" s="11">
        <f>+'96'!M4</f>
        <v>435747</v>
      </c>
      <c r="O714" s="11">
        <f>+'96'!N4</f>
        <v>1718432</v>
      </c>
      <c r="P714" s="11">
        <f>+'96'!O4</f>
        <v>0</v>
      </c>
    </row>
    <row r="715" spans="1:16" x14ac:dyDescent="0.25">
      <c r="A715" s="19" t="str">
        <f t="shared" ca="1" si="11"/>
        <v>96!</v>
      </c>
      <c r="B715" s="11">
        <f>+'96'!A5</f>
        <v>3</v>
      </c>
      <c r="C715" s="11" t="str">
        <f>+'96'!B5</f>
        <v>Cuxin</v>
      </c>
      <c r="D715" s="11">
        <f>+'96'!C5</f>
        <v>25</v>
      </c>
      <c r="E715" s="11">
        <f>+'96'!D5</f>
        <v>16.811707417000001</v>
      </c>
      <c r="F715" s="11">
        <f>+'96'!E5</f>
        <v>12.811707417000001</v>
      </c>
      <c r="G715" s="11" t="str">
        <f>+'96'!F5</f>
        <v>Sano</v>
      </c>
      <c r="H715" s="11">
        <f>+'96'!G5</f>
        <v>0</v>
      </c>
      <c r="I715" s="11" t="str">
        <f>+'96'!H5</f>
        <v>B</v>
      </c>
      <c r="J715" s="11" t="str">
        <f>+'96'!I5</f>
        <v>juil, Chajul, Quiche</v>
      </c>
      <c r="K715" s="24">
        <f>+'96'!J5</f>
        <v>40718</v>
      </c>
      <c r="L715" s="11">
        <f>+'96'!K5</f>
        <v>0</v>
      </c>
      <c r="M715" s="11">
        <f>+'96'!L5</f>
        <v>196</v>
      </c>
      <c r="N715" s="11">
        <f>+'96'!M5</f>
        <v>435747</v>
      </c>
      <c r="O715" s="11">
        <f>+'96'!N5</f>
        <v>1718432</v>
      </c>
      <c r="P715" s="11">
        <f>+'96'!O5</f>
        <v>0</v>
      </c>
    </row>
    <row r="716" spans="1:16" x14ac:dyDescent="0.25">
      <c r="A716" s="19" t="str">
        <f t="shared" ca="1" si="11"/>
        <v>96!</v>
      </c>
      <c r="B716" s="11">
        <f>+'96'!A6</f>
        <v>4</v>
      </c>
      <c r="C716" s="11" t="str">
        <f>+'96'!B6</f>
        <v>Cuxin</v>
      </c>
      <c r="D716" s="11">
        <f>+'96'!C6</f>
        <v>12</v>
      </c>
      <c r="E716" s="11">
        <f>+'96'!D6</f>
        <v>10.882729232000001</v>
      </c>
      <c r="F716" s="11">
        <f>+'96'!E6</f>
        <v>6.8827292320000009</v>
      </c>
      <c r="G716" s="11" t="str">
        <f>+'96'!F6</f>
        <v>Sano</v>
      </c>
      <c r="H716" s="11">
        <f>+'96'!G6</f>
        <v>0</v>
      </c>
      <c r="I716" s="11" t="str">
        <f>+'96'!H6</f>
        <v>B</v>
      </c>
      <c r="J716" s="11" t="str">
        <f>+'96'!I6</f>
        <v>juil, Chajul, Quiche</v>
      </c>
      <c r="K716" s="24">
        <f>+'96'!J6</f>
        <v>40718</v>
      </c>
      <c r="L716" s="11">
        <f>+'96'!K6</f>
        <v>0</v>
      </c>
      <c r="M716" s="11">
        <f>+'96'!L6</f>
        <v>196</v>
      </c>
      <c r="N716" s="11">
        <f>+'96'!M6</f>
        <v>435747</v>
      </c>
      <c r="O716" s="11">
        <f>+'96'!N6</f>
        <v>1718432</v>
      </c>
      <c r="P716" s="11">
        <f>+'96'!O6</f>
        <v>0</v>
      </c>
    </row>
    <row r="717" spans="1:16" x14ac:dyDescent="0.25">
      <c r="A717" s="19" t="str">
        <f t="shared" ca="1" si="11"/>
        <v>96!</v>
      </c>
      <c r="B717" s="11">
        <f>+'96'!A7</f>
        <v>5</v>
      </c>
      <c r="C717" s="11" t="str">
        <f>+'96'!B7</f>
        <v>Cuxin</v>
      </c>
      <c r="D717" s="11">
        <f>+'96'!C7</f>
        <v>36</v>
      </c>
      <c r="E717" s="11">
        <f>+'96'!D7</f>
        <v>21.384957031999999</v>
      </c>
      <c r="F717" s="11">
        <f>+'96'!E7</f>
        <v>17.384957031999999</v>
      </c>
      <c r="G717" s="11" t="str">
        <f>+'96'!F7</f>
        <v>Sano</v>
      </c>
      <c r="H717" s="11">
        <f>+'96'!G7</f>
        <v>0</v>
      </c>
      <c r="I717" s="11" t="str">
        <f>+'96'!H7</f>
        <v>B</v>
      </c>
      <c r="J717" s="11" t="str">
        <f>+'96'!I7</f>
        <v>juil, Chajul, Quiche</v>
      </c>
      <c r="K717" s="24">
        <f>+'96'!J7</f>
        <v>40718</v>
      </c>
      <c r="L717" s="11">
        <f>+'96'!K7</f>
        <v>0</v>
      </c>
      <c r="M717" s="11">
        <f>+'96'!L7</f>
        <v>196</v>
      </c>
      <c r="N717" s="11">
        <f>+'96'!M7</f>
        <v>435747</v>
      </c>
      <c r="O717" s="11">
        <f>+'96'!N7</f>
        <v>1718432</v>
      </c>
      <c r="P717" s="11">
        <f>+'96'!O7</f>
        <v>0</v>
      </c>
    </row>
    <row r="718" spans="1:16" x14ac:dyDescent="0.25">
      <c r="A718" s="19" t="str">
        <f t="shared" ca="1" si="11"/>
        <v>96!</v>
      </c>
      <c r="B718" s="11">
        <f>+'96'!A8</f>
        <v>6</v>
      </c>
      <c r="C718" s="11" t="str">
        <f>+'96'!B8</f>
        <v>Otras sp.</v>
      </c>
      <c r="D718" s="11">
        <f>+'96'!C8</f>
        <v>18</v>
      </c>
      <c r="E718" s="11">
        <f>+'96'!D8</f>
        <v>13.689749942000001</v>
      </c>
      <c r="F718" s="11">
        <f>+'96'!E8</f>
        <v>9.6897499420000006</v>
      </c>
      <c r="G718" s="11" t="str">
        <f>+'96'!F8</f>
        <v>Sano</v>
      </c>
      <c r="H718" s="11">
        <f>+'96'!G8</f>
        <v>0</v>
      </c>
      <c r="I718" s="11" t="str">
        <f>+'96'!H8</f>
        <v>B</v>
      </c>
      <c r="J718" s="11" t="str">
        <f>+'96'!I8</f>
        <v>juil, Chajul, Quiche</v>
      </c>
      <c r="K718" s="24">
        <f>+'96'!J8</f>
        <v>40718</v>
      </c>
      <c r="L718" s="11">
        <f>+'96'!K8</f>
        <v>0</v>
      </c>
      <c r="M718" s="11">
        <f>+'96'!L8</f>
        <v>196</v>
      </c>
      <c r="N718" s="11">
        <f>+'96'!M8</f>
        <v>435747</v>
      </c>
      <c r="O718" s="11">
        <f>+'96'!N8</f>
        <v>1718432</v>
      </c>
      <c r="P718" s="11">
        <f>+'96'!O8</f>
        <v>0</v>
      </c>
    </row>
    <row r="719" spans="1:16" x14ac:dyDescent="0.25">
      <c r="A719" s="19" t="str">
        <f t="shared" ca="1" si="11"/>
        <v>96!</v>
      </c>
      <c r="B719" s="11">
        <f>+'96'!A9</f>
        <v>7</v>
      </c>
      <c r="C719" s="11" t="str">
        <f>+'96'!B9</f>
        <v>Palo amarillo</v>
      </c>
      <c r="D719" s="11">
        <f>+'96'!C9</f>
        <v>15</v>
      </c>
      <c r="E719" s="11">
        <f>+'96'!D9</f>
        <v>12.301361567000001</v>
      </c>
      <c r="F719" s="11">
        <f>+'96'!E9</f>
        <v>8.3013615670000007</v>
      </c>
      <c r="G719" s="11" t="str">
        <f>+'96'!F9</f>
        <v>Sano</v>
      </c>
      <c r="H719" s="11">
        <f>+'96'!G9</f>
        <v>0</v>
      </c>
      <c r="I719" s="11" t="str">
        <f>+'96'!H9</f>
        <v>B</v>
      </c>
      <c r="J719" s="11" t="str">
        <f>+'96'!I9</f>
        <v>juil, Chajul, Quiche</v>
      </c>
      <c r="K719" s="24">
        <f>+'96'!J9</f>
        <v>40718</v>
      </c>
      <c r="L719" s="11">
        <f>+'96'!K9</f>
        <v>0</v>
      </c>
      <c r="M719" s="11">
        <f>+'96'!L9</f>
        <v>196</v>
      </c>
      <c r="N719" s="11">
        <f>+'96'!M9</f>
        <v>435747</v>
      </c>
      <c r="O719" s="11">
        <f>+'96'!N9</f>
        <v>1718432</v>
      </c>
      <c r="P719" s="11">
        <f>+'96'!O9</f>
        <v>0</v>
      </c>
    </row>
    <row r="720" spans="1:16" x14ac:dyDescent="0.25">
      <c r="A720" s="19" t="str">
        <f t="shared" ca="1" si="11"/>
        <v>96!</v>
      </c>
      <c r="B720" s="11">
        <f>+'96'!A10</f>
        <v>8</v>
      </c>
      <c r="C720" s="11" t="str">
        <f>+'96'!B10</f>
        <v>Palo amarillo</v>
      </c>
      <c r="D720" s="11">
        <f>+'96'!C10</f>
        <v>27</v>
      </c>
      <c r="E720" s="11">
        <f>+'96'!D10</f>
        <v>17.673451307000001</v>
      </c>
      <c r="F720" s="11">
        <f>+'96'!E10</f>
        <v>13.673451307000001</v>
      </c>
      <c r="G720" s="11" t="str">
        <f>+'96'!F10</f>
        <v>Sano</v>
      </c>
      <c r="H720" s="11">
        <f>+'96'!G10</f>
        <v>0</v>
      </c>
      <c r="I720" s="11" t="str">
        <f>+'96'!H10</f>
        <v>B</v>
      </c>
      <c r="J720" s="11" t="str">
        <f>+'96'!I10</f>
        <v>juil, Chajul, Quiche</v>
      </c>
      <c r="K720" s="24">
        <f>+'96'!J10</f>
        <v>40718</v>
      </c>
      <c r="L720" s="11">
        <f>+'96'!K10</f>
        <v>0</v>
      </c>
      <c r="M720" s="11">
        <f>+'96'!L10</f>
        <v>196</v>
      </c>
      <c r="N720" s="11">
        <f>+'96'!M10</f>
        <v>435747</v>
      </c>
      <c r="O720" s="11">
        <f>+'96'!N10</f>
        <v>1718432</v>
      </c>
      <c r="P720" s="11">
        <f>+'96'!O10</f>
        <v>0</v>
      </c>
    </row>
    <row r="721" spans="1:16" x14ac:dyDescent="0.25">
      <c r="A721" s="19" t="str">
        <f t="shared" ca="1" si="11"/>
        <v>96!</v>
      </c>
      <c r="B721" s="11">
        <f>+'96'!A11</f>
        <v>9</v>
      </c>
      <c r="C721" s="11" t="str">
        <f>+'96'!B11</f>
        <v>Palo amarillo</v>
      </c>
      <c r="D721" s="11">
        <f>+'96'!C11</f>
        <v>27.5</v>
      </c>
      <c r="E721" s="11">
        <f>+'96'!D11</f>
        <v>17.886787004499997</v>
      </c>
      <c r="F721" s="11">
        <f>+'96'!E11</f>
        <v>13.886787004499997</v>
      </c>
      <c r="G721" s="11" t="str">
        <f>+'96'!F11</f>
        <v>Sano</v>
      </c>
      <c r="H721" s="11">
        <f>+'96'!G11</f>
        <v>0</v>
      </c>
      <c r="I721" s="11" t="str">
        <f>+'96'!H11</f>
        <v>B</v>
      </c>
      <c r="J721" s="11" t="str">
        <f>+'96'!I11</f>
        <v>juil, Chajul, Quiche</v>
      </c>
      <c r="K721" s="24">
        <f>+'96'!J11</f>
        <v>40718</v>
      </c>
      <c r="L721" s="11">
        <f>+'96'!K11</f>
        <v>0</v>
      </c>
      <c r="M721" s="11">
        <f>+'96'!L11</f>
        <v>196</v>
      </c>
      <c r="N721" s="11">
        <f>+'96'!M11</f>
        <v>435747</v>
      </c>
      <c r="O721" s="11">
        <f>+'96'!N11</f>
        <v>1718432</v>
      </c>
      <c r="P721" s="11">
        <f>+'96'!O11</f>
        <v>0</v>
      </c>
    </row>
    <row r="722" spans="1:16" x14ac:dyDescent="0.25">
      <c r="A722" s="19" t="str">
        <f t="shared" ca="1" si="11"/>
        <v>97!</v>
      </c>
      <c r="B722" s="11">
        <f>+'97'!A3</f>
        <v>1</v>
      </c>
      <c r="C722" s="11" t="str">
        <f>+'97'!B3</f>
        <v>Quercus sp.</v>
      </c>
      <c r="D722" s="11">
        <f>+'97'!C3</f>
        <v>25</v>
      </c>
      <c r="E722" s="11">
        <f>+'97'!D3</f>
        <v>16.811707417000001</v>
      </c>
      <c r="F722" s="11">
        <f>+'97'!E3</f>
        <v>12.811707417000001</v>
      </c>
      <c r="G722" s="11" t="str">
        <f>+'97'!F3</f>
        <v>Sano</v>
      </c>
      <c r="H722" s="11">
        <f>+'97'!G3</f>
        <v>0</v>
      </c>
      <c r="I722" s="11" t="str">
        <f>+'97'!H3</f>
        <v>B</v>
      </c>
      <c r="J722" s="11" t="str">
        <f>+'97'!I3</f>
        <v>juil, Chajul, Quiche</v>
      </c>
      <c r="K722" s="24">
        <f>+'97'!J3</f>
        <v>40718</v>
      </c>
      <c r="L722" s="11">
        <f>+'97'!K3</f>
        <v>0</v>
      </c>
      <c r="M722" s="11">
        <f>+'97'!L3</f>
        <v>197</v>
      </c>
      <c r="N722" s="11">
        <f>+'97'!M3</f>
        <v>435796</v>
      </c>
      <c r="O722" s="11">
        <f>+'97'!N3</f>
        <v>1718632</v>
      </c>
      <c r="P722" s="11">
        <f>+'97'!O3</f>
        <v>0</v>
      </c>
    </row>
    <row r="723" spans="1:16" x14ac:dyDescent="0.25">
      <c r="A723" s="19" t="str">
        <f t="shared" ca="1" si="11"/>
        <v>97!</v>
      </c>
      <c r="B723" s="11">
        <f>+'97'!A4</f>
        <v>2</v>
      </c>
      <c r="C723" s="11" t="str">
        <f>+'97'!B4</f>
        <v>Quercus sp.</v>
      </c>
      <c r="D723" s="11">
        <f>+'97'!C4</f>
        <v>20</v>
      </c>
      <c r="E723" s="11">
        <f>+'97'!D4</f>
        <v>14.598539991999999</v>
      </c>
      <c r="F723" s="11">
        <f>+'97'!E4</f>
        <v>10.598539991999999</v>
      </c>
      <c r="G723" s="11" t="str">
        <f>+'97'!F4</f>
        <v>Sano</v>
      </c>
      <c r="H723" s="11">
        <f>+'97'!G4</f>
        <v>0</v>
      </c>
      <c r="I723" s="11" t="str">
        <f>+'97'!H4</f>
        <v>B</v>
      </c>
      <c r="J723" s="11" t="str">
        <f>+'97'!I4</f>
        <v>juil, Chajul, Quiche</v>
      </c>
      <c r="K723" s="24">
        <f>+'97'!J4</f>
        <v>40718</v>
      </c>
      <c r="L723" s="11">
        <f>+'97'!K4</f>
        <v>0</v>
      </c>
      <c r="M723" s="11">
        <f>+'97'!L4</f>
        <v>197</v>
      </c>
      <c r="N723" s="11">
        <f>+'97'!M4</f>
        <v>435796</v>
      </c>
      <c r="O723" s="11">
        <f>+'97'!N4</f>
        <v>1718632</v>
      </c>
      <c r="P723" s="11">
        <f>+'97'!O4</f>
        <v>0</v>
      </c>
    </row>
    <row r="724" spans="1:16" x14ac:dyDescent="0.25">
      <c r="A724" s="19" t="str">
        <f t="shared" ca="1" si="11"/>
        <v>97!</v>
      </c>
      <c r="B724" s="11">
        <f>+'97'!A5</f>
        <v>3</v>
      </c>
      <c r="C724" s="11" t="str">
        <f>+'97'!B5</f>
        <v>Quercus sp.</v>
      </c>
      <c r="D724" s="11">
        <f>+'97'!C5</f>
        <v>15</v>
      </c>
      <c r="E724" s="11">
        <f>+'97'!D5</f>
        <v>12.301361567000001</v>
      </c>
      <c r="F724" s="11">
        <f>+'97'!E5</f>
        <v>8.3013615670000007</v>
      </c>
      <c r="G724" s="11" t="str">
        <f>+'97'!F5</f>
        <v>Sano</v>
      </c>
      <c r="H724" s="11">
        <f>+'97'!G5</f>
        <v>0</v>
      </c>
      <c r="I724" s="11" t="str">
        <f>+'97'!H5</f>
        <v>B</v>
      </c>
      <c r="J724" s="11" t="str">
        <f>+'97'!I5</f>
        <v>juil, Chajul, Quiche</v>
      </c>
      <c r="K724" s="24">
        <f>+'97'!J5</f>
        <v>40718</v>
      </c>
      <c r="L724" s="11">
        <f>+'97'!K5</f>
        <v>0</v>
      </c>
      <c r="M724" s="11">
        <f>+'97'!L5</f>
        <v>197</v>
      </c>
      <c r="N724" s="11">
        <f>+'97'!M5</f>
        <v>435796</v>
      </c>
      <c r="O724" s="11">
        <f>+'97'!N5</f>
        <v>1718632</v>
      </c>
      <c r="P724" s="11">
        <f>+'97'!O5</f>
        <v>0</v>
      </c>
    </row>
    <row r="725" spans="1:16" x14ac:dyDescent="0.25">
      <c r="A725" s="19" t="str">
        <f t="shared" ca="1" si="11"/>
        <v>97!</v>
      </c>
      <c r="B725" s="11">
        <f>+'97'!A6</f>
        <v>4</v>
      </c>
      <c r="C725" s="11" t="str">
        <f>+'97'!B6</f>
        <v>Quercus sp.</v>
      </c>
      <c r="D725" s="11">
        <f>+'97'!C6</f>
        <v>35</v>
      </c>
      <c r="E725" s="11">
        <f>+'97'!D6</f>
        <v>20.986009267</v>
      </c>
      <c r="F725" s="11">
        <f>+'97'!E6</f>
        <v>16.986009267</v>
      </c>
      <c r="G725" s="11" t="str">
        <f>+'97'!F6</f>
        <v>Sano</v>
      </c>
      <c r="H725" s="11">
        <f>+'97'!G6</f>
        <v>0</v>
      </c>
      <c r="I725" s="11" t="str">
        <f>+'97'!H6</f>
        <v>B</v>
      </c>
      <c r="J725" s="11" t="str">
        <f>+'97'!I6</f>
        <v>juil, Chajul, Quiche</v>
      </c>
      <c r="K725" s="24">
        <f>+'97'!J6</f>
        <v>40718</v>
      </c>
      <c r="L725" s="11">
        <f>+'97'!K6</f>
        <v>0</v>
      </c>
      <c r="M725" s="11">
        <f>+'97'!L6</f>
        <v>197</v>
      </c>
      <c r="N725" s="11">
        <f>+'97'!M6</f>
        <v>435796</v>
      </c>
      <c r="O725" s="11">
        <f>+'97'!N6</f>
        <v>1718632</v>
      </c>
      <c r="P725" s="11">
        <f>+'97'!O6</f>
        <v>0</v>
      </c>
    </row>
    <row r="726" spans="1:16" x14ac:dyDescent="0.25">
      <c r="A726" s="19" t="str">
        <f t="shared" ca="1" si="11"/>
        <v>97!</v>
      </c>
      <c r="B726" s="11">
        <f>+'97'!A7</f>
        <v>5</v>
      </c>
      <c r="C726" s="11" t="str">
        <f>+'97'!B7</f>
        <v>Quercus sp.</v>
      </c>
      <c r="D726" s="11">
        <f>+'97'!C7</f>
        <v>40</v>
      </c>
      <c r="E726" s="11">
        <f>+'97'!D7</f>
        <v>22.947143691999997</v>
      </c>
      <c r="F726" s="11">
        <f>+'97'!E7</f>
        <v>18.947143691999997</v>
      </c>
      <c r="G726" s="11" t="str">
        <f>+'97'!F7</f>
        <v>Sano</v>
      </c>
      <c r="H726" s="11">
        <f>+'97'!G7</f>
        <v>0</v>
      </c>
      <c r="I726" s="11" t="str">
        <f>+'97'!H7</f>
        <v>B</v>
      </c>
      <c r="J726" s="11" t="str">
        <f>+'97'!I7</f>
        <v>juil, Chajul, Quiche</v>
      </c>
      <c r="K726" s="24">
        <f>+'97'!J7</f>
        <v>40718</v>
      </c>
      <c r="L726" s="11">
        <f>+'97'!K7</f>
        <v>0</v>
      </c>
      <c r="M726" s="11">
        <f>+'97'!L7</f>
        <v>197</v>
      </c>
      <c r="N726" s="11">
        <f>+'97'!M7</f>
        <v>435796</v>
      </c>
      <c r="O726" s="11">
        <f>+'97'!N7</f>
        <v>1718632</v>
      </c>
      <c r="P726" s="11">
        <f>+'97'!O7</f>
        <v>0</v>
      </c>
    </row>
    <row r="727" spans="1:16" x14ac:dyDescent="0.25">
      <c r="A727" s="19" t="str">
        <f t="shared" ca="1" si="11"/>
        <v>97!</v>
      </c>
      <c r="B727" s="11">
        <f>+'97'!A8</f>
        <v>6</v>
      </c>
      <c r="C727" s="11" t="str">
        <f>+'97'!B8</f>
        <v>Quercus sp.</v>
      </c>
      <c r="D727" s="11">
        <f>+'97'!C8</f>
        <v>37</v>
      </c>
      <c r="E727" s="11">
        <f>+'97'!D8</f>
        <v>21.780544357</v>
      </c>
      <c r="F727" s="11">
        <f>+'97'!E8</f>
        <v>17.780544357</v>
      </c>
      <c r="G727" s="11" t="str">
        <f>+'97'!F8</f>
        <v>Sano</v>
      </c>
      <c r="H727" s="11">
        <f>+'97'!G8</f>
        <v>0</v>
      </c>
      <c r="I727" s="11" t="str">
        <f>+'97'!H8</f>
        <v>B</v>
      </c>
      <c r="J727" s="11" t="str">
        <f>+'97'!I8</f>
        <v>juil, Chajul, Quiche</v>
      </c>
      <c r="K727" s="24">
        <f>+'97'!J8</f>
        <v>40718</v>
      </c>
      <c r="L727" s="11">
        <f>+'97'!K8</f>
        <v>0</v>
      </c>
      <c r="M727" s="11">
        <f>+'97'!L8</f>
        <v>197</v>
      </c>
      <c r="N727" s="11">
        <f>+'97'!M8</f>
        <v>435796</v>
      </c>
      <c r="O727" s="11">
        <f>+'97'!N8</f>
        <v>1718632</v>
      </c>
      <c r="P727" s="11">
        <f>+'97'!O8</f>
        <v>0</v>
      </c>
    </row>
    <row r="728" spans="1:16" x14ac:dyDescent="0.25">
      <c r="A728" s="19" t="str">
        <f t="shared" ca="1" si="11"/>
        <v>97!</v>
      </c>
      <c r="B728" s="11">
        <f>+'97'!A9</f>
        <v>7</v>
      </c>
      <c r="C728" s="11" t="str">
        <f>+'97'!B9</f>
        <v>Quercus sp.</v>
      </c>
      <c r="D728" s="11">
        <f>+'97'!C9</f>
        <v>20</v>
      </c>
      <c r="E728" s="11">
        <f>+'97'!D9</f>
        <v>14.598539991999999</v>
      </c>
      <c r="F728" s="11">
        <f>+'97'!E9</f>
        <v>10.598539991999999</v>
      </c>
      <c r="G728" s="11" t="str">
        <f>+'97'!F9</f>
        <v>Sano</v>
      </c>
      <c r="H728" s="11">
        <f>+'97'!G9</f>
        <v>0</v>
      </c>
      <c r="I728" s="11" t="str">
        <f>+'97'!H9</f>
        <v>B</v>
      </c>
      <c r="J728" s="11" t="str">
        <f>+'97'!I9</f>
        <v>juil, Chajul, Quiche</v>
      </c>
      <c r="K728" s="24">
        <f>+'97'!J9</f>
        <v>40718</v>
      </c>
      <c r="L728" s="11">
        <f>+'97'!K9</f>
        <v>0</v>
      </c>
      <c r="M728" s="11">
        <f>+'97'!L9</f>
        <v>197</v>
      </c>
      <c r="N728" s="11">
        <f>+'97'!M9</f>
        <v>435796</v>
      </c>
      <c r="O728" s="11">
        <f>+'97'!N9</f>
        <v>1718632</v>
      </c>
      <c r="P728" s="11">
        <f>+'97'!O9</f>
        <v>0</v>
      </c>
    </row>
    <row r="729" spans="1:16" x14ac:dyDescent="0.25">
      <c r="A729" s="19" t="str">
        <f t="shared" ca="1" si="11"/>
        <v>97!</v>
      </c>
      <c r="B729" s="11">
        <f>+'97'!A10</f>
        <v>8</v>
      </c>
      <c r="C729" s="11" t="str">
        <f>+'97'!B10</f>
        <v>Quercus sp.</v>
      </c>
      <c r="D729" s="11">
        <f>+'97'!C10</f>
        <v>25</v>
      </c>
      <c r="E729" s="11">
        <f>+'97'!D10</f>
        <v>16.811707417000001</v>
      </c>
      <c r="F729" s="11">
        <f>+'97'!E10</f>
        <v>12.811707417000001</v>
      </c>
      <c r="G729" s="11" t="str">
        <f>+'97'!F10</f>
        <v>Sano</v>
      </c>
      <c r="H729" s="11">
        <f>+'97'!G10</f>
        <v>0</v>
      </c>
      <c r="I729" s="11" t="str">
        <f>+'97'!H10</f>
        <v>B</v>
      </c>
      <c r="J729" s="11" t="str">
        <f>+'97'!I10</f>
        <v>juil, Chajul, Quiche</v>
      </c>
      <c r="K729" s="24">
        <f>+'97'!J10</f>
        <v>40718</v>
      </c>
      <c r="L729" s="11">
        <f>+'97'!K10</f>
        <v>0</v>
      </c>
      <c r="M729" s="11">
        <f>+'97'!L10</f>
        <v>197</v>
      </c>
      <c r="N729" s="11">
        <f>+'97'!M10</f>
        <v>435796</v>
      </c>
      <c r="O729" s="11">
        <f>+'97'!N10</f>
        <v>1718632</v>
      </c>
      <c r="P729" s="11">
        <f>+'97'!O10</f>
        <v>0</v>
      </c>
    </row>
    <row r="730" spans="1:16" x14ac:dyDescent="0.25">
      <c r="A730" s="19" t="str">
        <f t="shared" ca="1" si="11"/>
        <v>98!</v>
      </c>
      <c r="B730" s="11">
        <f>+'98'!A3</f>
        <v>1</v>
      </c>
      <c r="C730" s="11" t="str">
        <f>+'98'!B3</f>
        <v>Pinus sp.</v>
      </c>
      <c r="D730" s="11">
        <f>+'98'!C3</f>
        <v>54</v>
      </c>
      <c r="E730" s="11">
        <f>+'98'!D3</f>
        <v>27.991381562000001</v>
      </c>
      <c r="F730" s="11">
        <f>+'98'!E3</f>
        <v>23.991381562000001</v>
      </c>
      <c r="G730" s="11" t="str">
        <f>+'98'!F3</f>
        <v>Sano</v>
      </c>
      <c r="H730" s="11">
        <f>+'98'!G3</f>
        <v>0</v>
      </c>
      <c r="I730" s="11" t="str">
        <f>+'98'!H3</f>
        <v>B</v>
      </c>
      <c r="J730" s="11" t="str">
        <f>+'98'!I3</f>
        <v>Los Pinitos, Chajul, Quiche</v>
      </c>
      <c r="K730" s="24">
        <f>+'98'!J3</f>
        <v>40718</v>
      </c>
      <c r="L730" s="11">
        <f>+'98'!K3</f>
        <v>0</v>
      </c>
      <c r="M730" s="11">
        <f>+'98'!L3</f>
        <v>198</v>
      </c>
      <c r="N730" s="11">
        <f>+'98'!M3</f>
        <v>435655</v>
      </c>
      <c r="O730" s="11">
        <f>+'98'!N3</f>
        <v>1718866</v>
      </c>
      <c r="P730" s="11">
        <f>+'98'!O3</f>
        <v>0</v>
      </c>
    </row>
    <row r="731" spans="1:16" x14ac:dyDescent="0.25">
      <c r="A731" s="19" t="str">
        <f t="shared" ca="1" si="11"/>
        <v>98!</v>
      </c>
      <c r="B731" s="11">
        <f>+'98'!A4</f>
        <v>2</v>
      </c>
      <c r="C731" s="11" t="str">
        <f>+'98'!B4</f>
        <v>Quercus sp.</v>
      </c>
      <c r="D731" s="11">
        <f>+'98'!C4</f>
        <v>22</v>
      </c>
      <c r="E731" s="11">
        <f>+'98'!D4</f>
        <v>15.493888281999997</v>
      </c>
      <c r="F731" s="11">
        <f>+'98'!E4</f>
        <v>11.493888281999997</v>
      </c>
      <c r="G731" s="11" t="str">
        <f>+'98'!F4</f>
        <v>Sano</v>
      </c>
      <c r="H731" s="11">
        <f>+'98'!G4</f>
        <v>0</v>
      </c>
      <c r="I731" s="11" t="str">
        <f>+'98'!H4</f>
        <v>B</v>
      </c>
      <c r="J731" s="11" t="str">
        <f>+'98'!I4</f>
        <v>Los Pinitos, Chajul, Quiche</v>
      </c>
      <c r="K731" s="24">
        <f>+'98'!J4</f>
        <v>40718</v>
      </c>
      <c r="L731" s="11">
        <f>+'98'!K4</f>
        <v>0</v>
      </c>
      <c r="M731" s="11">
        <f>+'98'!L4</f>
        <v>198</v>
      </c>
      <c r="N731" s="11">
        <f>+'98'!M4</f>
        <v>435655</v>
      </c>
      <c r="O731" s="11">
        <f>+'98'!N4</f>
        <v>1718866</v>
      </c>
      <c r="P731" s="11">
        <f>+'98'!O4</f>
        <v>0</v>
      </c>
    </row>
    <row r="732" spans="1:16" x14ac:dyDescent="0.25">
      <c r="A732" s="19" t="str">
        <f t="shared" ca="1" si="11"/>
        <v>98!</v>
      </c>
      <c r="B732" s="11">
        <f>+'98'!A5</f>
        <v>3</v>
      </c>
      <c r="C732" s="11" t="str">
        <f>+'98'!B5</f>
        <v>Quercus sp.</v>
      </c>
      <c r="D732" s="11">
        <f>+'98'!C5</f>
        <v>30</v>
      </c>
      <c r="E732" s="11">
        <f>+'98'!D5</f>
        <v>18.940863841999999</v>
      </c>
      <c r="F732" s="11">
        <f>+'98'!E5</f>
        <v>14.940863841999999</v>
      </c>
      <c r="G732" s="11" t="str">
        <f>+'98'!F5</f>
        <v>Sano</v>
      </c>
      <c r="H732" s="11">
        <f>+'98'!G5</f>
        <v>0</v>
      </c>
      <c r="I732" s="11" t="str">
        <f>+'98'!H5</f>
        <v>B</v>
      </c>
      <c r="J732" s="11" t="str">
        <f>+'98'!I5</f>
        <v>Los Pinitos, Chajul, Quiche</v>
      </c>
      <c r="K732" s="24">
        <f>+'98'!J5</f>
        <v>40718</v>
      </c>
      <c r="L732" s="11">
        <f>+'98'!K5</f>
        <v>0</v>
      </c>
      <c r="M732" s="11">
        <f>+'98'!L5</f>
        <v>198</v>
      </c>
      <c r="N732" s="11">
        <f>+'98'!M5</f>
        <v>435655</v>
      </c>
      <c r="O732" s="11">
        <f>+'98'!N5</f>
        <v>1718866</v>
      </c>
      <c r="P732" s="11">
        <f>+'98'!O5</f>
        <v>0</v>
      </c>
    </row>
    <row r="733" spans="1:16" x14ac:dyDescent="0.25">
      <c r="A733" s="19" t="str">
        <f t="shared" ca="1" si="11"/>
        <v>98!</v>
      </c>
      <c r="B733" s="11">
        <f>+'98'!A6</f>
        <v>4</v>
      </c>
      <c r="C733" s="11" t="str">
        <f>+'98'!B6</f>
        <v>Quercus sp.</v>
      </c>
      <c r="D733" s="11">
        <f>+'98'!C6</f>
        <v>34</v>
      </c>
      <c r="E733" s="11">
        <f>+'98'!D6</f>
        <v>20.583701061999999</v>
      </c>
      <c r="F733" s="11">
        <f>+'98'!E6</f>
        <v>16.583701061999999</v>
      </c>
      <c r="G733" s="11" t="str">
        <f>+'98'!F6</f>
        <v>Sano</v>
      </c>
      <c r="H733" s="11">
        <f>+'98'!G6</f>
        <v>0</v>
      </c>
      <c r="I733" s="11" t="str">
        <f>+'98'!H6</f>
        <v>B</v>
      </c>
      <c r="J733" s="11" t="str">
        <f>+'98'!I6</f>
        <v>Los Pinitos, Chajul, Quiche</v>
      </c>
      <c r="K733" s="24">
        <f>+'98'!J6</f>
        <v>40718</v>
      </c>
      <c r="L733" s="11">
        <f>+'98'!K6</f>
        <v>0</v>
      </c>
      <c r="M733" s="11">
        <f>+'98'!L6</f>
        <v>198</v>
      </c>
      <c r="N733" s="11">
        <f>+'98'!M6</f>
        <v>435655</v>
      </c>
      <c r="O733" s="11">
        <f>+'98'!N6</f>
        <v>1718866</v>
      </c>
      <c r="P733" s="11">
        <f>+'98'!O6</f>
        <v>0</v>
      </c>
    </row>
    <row r="734" spans="1:16" x14ac:dyDescent="0.25">
      <c r="A734" s="19" t="str">
        <f t="shared" ca="1" si="11"/>
        <v>98!</v>
      </c>
      <c r="B734" s="11">
        <f>+'98'!A7</f>
        <v>5</v>
      </c>
      <c r="C734" s="11" t="str">
        <f>+'98'!B7</f>
        <v>Quercus sp.</v>
      </c>
      <c r="D734" s="11">
        <f>+'98'!C7</f>
        <v>24</v>
      </c>
      <c r="E734" s="11">
        <f>+'98'!D7</f>
        <v>16.375794812000002</v>
      </c>
      <c r="F734" s="11">
        <f>+'98'!E7</f>
        <v>12.375794812000002</v>
      </c>
      <c r="G734" s="11" t="str">
        <f>+'98'!F7</f>
        <v>Sano</v>
      </c>
      <c r="H734" s="11">
        <f>+'98'!G7</f>
        <v>0</v>
      </c>
      <c r="I734" s="11" t="str">
        <f>+'98'!H7</f>
        <v>B</v>
      </c>
      <c r="J734" s="11" t="str">
        <f>+'98'!I7</f>
        <v>Los Pinitos, Chajul, Quiche</v>
      </c>
      <c r="K734" s="24">
        <f>+'98'!J7</f>
        <v>40718</v>
      </c>
      <c r="L734" s="11">
        <f>+'98'!K7</f>
        <v>0</v>
      </c>
      <c r="M734" s="11">
        <f>+'98'!L7</f>
        <v>198</v>
      </c>
      <c r="N734" s="11">
        <f>+'98'!M7</f>
        <v>435655</v>
      </c>
      <c r="O734" s="11">
        <f>+'98'!N7</f>
        <v>1718866</v>
      </c>
      <c r="P734" s="11">
        <f>+'98'!O7</f>
        <v>0</v>
      </c>
    </row>
    <row r="735" spans="1:16" x14ac:dyDescent="0.25">
      <c r="A735" s="19" t="str">
        <f t="shared" ca="1" si="11"/>
        <v>98!</v>
      </c>
      <c r="B735" s="11">
        <f>+'98'!A8</f>
        <v>6</v>
      </c>
      <c r="C735" s="11" t="str">
        <f>+'98'!B8</f>
        <v>Quercus sp.</v>
      </c>
      <c r="D735" s="11">
        <f>+'98'!C8</f>
        <v>17.5</v>
      </c>
      <c r="E735" s="11">
        <f>+'98'!D8</f>
        <v>13.4604521545</v>
      </c>
      <c r="F735" s="11">
        <f>+'98'!E8</f>
        <v>9.4604521545000004</v>
      </c>
      <c r="G735" s="11" t="str">
        <f>+'98'!F8</f>
        <v>Sano</v>
      </c>
      <c r="H735" s="11">
        <f>+'98'!G8</f>
        <v>0</v>
      </c>
      <c r="I735" s="11" t="str">
        <f>+'98'!H8</f>
        <v>B</v>
      </c>
      <c r="J735" s="11" t="str">
        <f>+'98'!I8</f>
        <v>Los Pinitos, Chajul, Quiche</v>
      </c>
      <c r="K735" s="24">
        <f>+'98'!J8</f>
        <v>40718</v>
      </c>
      <c r="L735" s="11">
        <f>+'98'!K8</f>
        <v>0</v>
      </c>
      <c r="M735" s="11">
        <f>+'98'!L8</f>
        <v>198</v>
      </c>
      <c r="N735" s="11">
        <f>+'98'!M8</f>
        <v>435655</v>
      </c>
      <c r="O735" s="11">
        <f>+'98'!N8</f>
        <v>1718866</v>
      </c>
      <c r="P735" s="11">
        <f>+'98'!O8</f>
        <v>0</v>
      </c>
    </row>
    <row r="736" spans="1:16" x14ac:dyDescent="0.25">
      <c r="A736" s="19" t="str">
        <f t="shared" ca="1" si="11"/>
        <v>98!</v>
      </c>
      <c r="B736" s="11">
        <f>+'98'!A9</f>
        <v>7</v>
      </c>
      <c r="C736" s="11" t="str">
        <f>+'98'!B9</f>
        <v>Quercus sp.</v>
      </c>
      <c r="D736" s="11">
        <f>+'98'!C9</f>
        <v>14.5</v>
      </c>
      <c r="E736" s="11">
        <f>+'98'!D9</f>
        <v>12.067023119500002</v>
      </c>
      <c r="F736" s="11">
        <f>+'98'!E9</f>
        <v>8.0670231195000017</v>
      </c>
      <c r="G736" s="11" t="str">
        <f>+'98'!F9</f>
        <v>Sano</v>
      </c>
      <c r="H736" s="11">
        <f>+'98'!G9</f>
        <v>0</v>
      </c>
      <c r="I736" s="11" t="str">
        <f>+'98'!H9</f>
        <v>B</v>
      </c>
      <c r="J736" s="11" t="str">
        <f>+'98'!I9</f>
        <v>Los Pinitos, Chajul, Quiche</v>
      </c>
      <c r="K736" s="24">
        <f>+'98'!J9</f>
        <v>40718</v>
      </c>
      <c r="L736" s="11">
        <f>+'98'!K9</f>
        <v>0</v>
      </c>
      <c r="M736" s="11">
        <f>+'98'!L9</f>
        <v>198</v>
      </c>
      <c r="N736" s="11">
        <f>+'98'!M9</f>
        <v>435655</v>
      </c>
      <c r="O736" s="11">
        <f>+'98'!N9</f>
        <v>1718866</v>
      </c>
      <c r="P736" s="11">
        <f>+'98'!O9</f>
        <v>0</v>
      </c>
    </row>
    <row r="737" spans="1:16" x14ac:dyDescent="0.25">
      <c r="A737" s="19" t="str">
        <f t="shared" ca="1" si="11"/>
        <v>98!</v>
      </c>
      <c r="B737" s="11">
        <f>+'98'!A10</f>
        <v>8</v>
      </c>
      <c r="C737" s="11" t="str">
        <f>+'98'!B10</f>
        <v>Quercus sp.</v>
      </c>
      <c r="D737" s="11">
        <f>+'98'!C10</f>
        <v>16</v>
      </c>
      <c r="E737" s="11">
        <f>+'98'!D10</f>
        <v>12.767518131999999</v>
      </c>
      <c r="F737" s="11">
        <f>+'98'!E10</f>
        <v>8.7675181319999993</v>
      </c>
      <c r="G737" s="11" t="str">
        <f>+'98'!F10</f>
        <v>Sano</v>
      </c>
      <c r="H737" s="11">
        <f>+'98'!G10</f>
        <v>0</v>
      </c>
      <c r="I737" s="11" t="str">
        <f>+'98'!H10</f>
        <v>B</v>
      </c>
      <c r="J737" s="11" t="str">
        <f>+'98'!I10</f>
        <v>Los Pinitos, Chajul, Quiche</v>
      </c>
      <c r="K737" s="24">
        <f>+'98'!J10</f>
        <v>40718</v>
      </c>
      <c r="L737" s="11">
        <f>+'98'!K10</f>
        <v>0</v>
      </c>
      <c r="M737" s="11">
        <f>+'98'!L10</f>
        <v>198</v>
      </c>
      <c r="N737" s="11">
        <f>+'98'!M10</f>
        <v>435655</v>
      </c>
      <c r="O737" s="11">
        <f>+'98'!N10</f>
        <v>1718866</v>
      </c>
      <c r="P737" s="11">
        <f>+'98'!O10</f>
        <v>0</v>
      </c>
    </row>
    <row r="738" spans="1:16" x14ac:dyDescent="0.25">
      <c r="A738" s="19" t="str">
        <f t="shared" ca="1" si="11"/>
        <v>98!</v>
      </c>
      <c r="B738" s="11">
        <f>+'98'!A11</f>
        <v>9</v>
      </c>
      <c r="C738" s="11" t="str">
        <f>+'98'!B11</f>
        <v>Quercus sp.</v>
      </c>
      <c r="D738" s="11">
        <f>+'98'!C11</f>
        <v>24</v>
      </c>
      <c r="E738" s="11">
        <f>+'98'!D11</f>
        <v>16.375794812000002</v>
      </c>
      <c r="F738" s="11">
        <f>+'98'!E11</f>
        <v>12.375794812000002</v>
      </c>
      <c r="G738" s="11" t="str">
        <f>+'98'!F11</f>
        <v>Sano</v>
      </c>
      <c r="H738" s="11">
        <f>+'98'!G11</f>
        <v>0</v>
      </c>
      <c r="I738" s="11" t="str">
        <f>+'98'!H11</f>
        <v>B</v>
      </c>
      <c r="J738" s="11" t="str">
        <f>+'98'!I11</f>
        <v>Los Pinitos, Chajul, Quiche</v>
      </c>
      <c r="K738" s="24">
        <f>+'98'!J11</f>
        <v>40718</v>
      </c>
      <c r="L738" s="11">
        <f>+'98'!K11</f>
        <v>0</v>
      </c>
      <c r="M738" s="11">
        <f>+'98'!L11</f>
        <v>198</v>
      </c>
      <c r="N738" s="11">
        <f>+'98'!M11</f>
        <v>435655</v>
      </c>
      <c r="O738" s="11">
        <f>+'98'!N11</f>
        <v>1718866</v>
      </c>
      <c r="P738" s="11">
        <f>+'98'!O11</f>
        <v>0</v>
      </c>
    </row>
    <row r="739" spans="1:16" x14ac:dyDescent="0.25">
      <c r="A739" s="19" t="str">
        <f t="shared" ca="1" si="11"/>
        <v>98!</v>
      </c>
      <c r="B739" s="11">
        <f>+'98'!A12</f>
        <v>10</v>
      </c>
      <c r="C739" s="11" t="str">
        <f>+'98'!B12</f>
        <v>Quercus sp.</v>
      </c>
      <c r="D739" s="11">
        <f>+'98'!C12</f>
        <v>21</v>
      </c>
      <c r="E739" s="11">
        <f>+'98'!D12</f>
        <v>15.047894356999999</v>
      </c>
      <c r="F739" s="11">
        <f>+'98'!E12</f>
        <v>11.047894356999999</v>
      </c>
      <c r="G739" s="11" t="str">
        <f>+'98'!F12</f>
        <v>Sano</v>
      </c>
      <c r="H739" s="11">
        <f>+'98'!G12</f>
        <v>0</v>
      </c>
      <c r="I739" s="11" t="str">
        <f>+'98'!H12</f>
        <v>B</v>
      </c>
      <c r="J739" s="11" t="str">
        <f>+'98'!I12</f>
        <v>Los Pinitos, Chajul, Quiche</v>
      </c>
      <c r="K739" s="24">
        <f>+'98'!J12</f>
        <v>40718</v>
      </c>
      <c r="L739" s="11">
        <f>+'98'!K12</f>
        <v>0</v>
      </c>
      <c r="M739" s="11">
        <f>+'98'!L12</f>
        <v>198</v>
      </c>
      <c r="N739" s="11">
        <f>+'98'!M12</f>
        <v>435655</v>
      </c>
      <c r="O739" s="11">
        <f>+'98'!N12</f>
        <v>1718866</v>
      </c>
      <c r="P739" s="11">
        <f>+'98'!O12</f>
        <v>0</v>
      </c>
    </row>
    <row r="740" spans="1:16" x14ac:dyDescent="0.25">
      <c r="A740" s="19" t="str">
        <f t="shared" ca="1" si="11"/>
        <v>98!</v>
      </c>
      <c r="B740" s="11">
        <f>+'98'!A13</f>
        <v>11</v>
      </c>
      <c r="C740" s="11" t="str">
        <f>+'98'!B13</f>
        <v>Pinus sp.</v>
      </c>
      <c r="D740" s="11">
        <f>+'98'!C13</f>
        <v>23.5</v>
      </c>
      <c r="E740" s="11">
        <f>+'98'!D13</f>
        <v>16.156578344499998</v>
      </c>
      <c r="F740" s="11">
        <f>+'98'!E13</f>
        <v>12.156578344499998</v>
      </c>
      <c r="G740" s="11" t="str">
        <f>+'98'!F13</f>
        <v>Sano</v>
      </c>
      <c r="H740" s="11">
        <f>+'98'!G13</f>
        <v>0</v>
      </c>
      <c r="I740" s="11" t="str">
        <f>+'98'!H13</f>
        <v>B</v>
      </c>
      <c r="J740" s="11" t="str">
        <f>+'98'!I13</f>
        <v>Los Pinitos, Chajul, Quiche</v>
      </c>
      <c r="K740" s="24">
        <f>+'98'!J13</f>
        <v>40718</v>
      </c>
      <c r="L740" s="11">
        <f>+'98'!K13</f>
        <v>0</v>
      </c>
      <c r="M740" s="11">
        <f>+'98'!L13</f>
        <v>198</v>
      </c>
      <c r="N740" s="11">
        <f>+'98'!M13</f>
        <v>435655</v>
      </c>
      <c r="O740" s="11">
        <f>+'98'!N13</f>
        <v>1718866</v>
      </c>
      <c r="P740" s="11">
        <f>+'98'!O13</f>
        <v>0</v>
      </c>
    </row>
    <row r="741" spans="1:16" x14ac:dyDescent="0.25">
      <c r="A741" s="19" t="str">
        <f t="shared" ca="1" si="11"/>
        <v>98!</v>
      </c>
      <c r="B741" s="11">
        <f>+'98'!A14</f>
        <v>12</v>
      </c>
      <c r="C741" s="11" t="str">
        <f>+'98'!B14</f>
        <v>Pinus sp.</v>
      </c>
      <c r="D741" s="11">
        <f>+'98'!C14</f>
        <v>41</v>
      </c>
      <c r="E741" s="11">
        <f>+'98'!D14</f>
        <v>23.329289256999999</v>
      </c>
      <c r="F741" s="11">
        <f>+'98'!E14</f>
        <v>19.329289256999999</v>
      </c>
      <c r="G741" s="11" t="str">
        <f>+'98'!F14</f>
        <v>Sano</v>
      </c>
      <c r="H741" s="11">
        <f>+'98'!G14</f>
        <v>0</v>
      </c>
      <c r="I741" s="11" t="str">
        <f>+'98'!H14</f>
        <v>B</v>
      </c>
      <c r="J741" s="11" t="str">
        <f>+'98'!I14</f>
        <v>Los Pinitos, Chajul, Quiche</v>
      </c>
      <c r="K741" s="24">
        <f>+'98'!J14</f>
        <v>40718</v>
      </c>
      <c r="L741" s="11">
        <f>+'98'!K14</f>
        <v>0</v>
      </c>
      <c r="M741" s="11">
        <f>+'98'!L14</f>
        <v>198</v>
      </c>
      <c r="N741" s="11">
        <f>+'98'!M14</f>
        <v>435655</v>
      </c>
      <c r="O741" s="11">
        <f>+'98'!N14</f>
        <v>1718866</v>
      </c>
      <c r="P741" s="11">
        <f>+'98'!O14</f>
        <v>0</v>
      </c>
    </row>
    <row r="742" spans="1:16" x14ac:dyDescent="0.25">
      <c r="A742" s="19" t="str">
        <f t="shared" ca="1" si="11"/>
        <v>98!</v>
      </c>
      <c r="B742" s="11">
        <f>+'98'!A15</f>
        <v>13</v>
      </c>
      <c r="C742" s="11" t="str">
        <f>+'98'!B15</f>
        <v>Quercus sp.</v>
      </c>
      <c r="D742" s="11">
        <f>+'98'!C15</f>
        <v>45</v>
      </c>
      <c r="E742" s="11">
        <f>+'98'!D15</f>
        <v>24.824267117000002</v>
      </c>
      <c r="F742" s="11">
        <f>+'98'!E15</f>
        <v>20.824267117000002</v>
      </c>
      <c r="G742" s="11" t="str">
        <f>+'98'!F15</f>
        <v>Sano</v>
      </c>
      <c r="H742" s="11">
        <f>+'98'!G15</f>
        <v>0</v>
      </c>
      <c r="I742" s="11" t="str">
        <f>+'98'!H15</f>
        <v>B</v>
      </c>
      <c r="J742" s="11" t="str">
        <f>+'98'!I15</f>
        <v>Los Pinitos, Chajul, Quiche</v>
      </c>
      <c r="K742" s="24">
        <f>+'98'!J15</f>
        <v>40718</v>
      </c>
      <c r="L742" s="11">
        <f>+'98'!K15</f>
        <v>0</v>
      </c>
      <c r="M742" s="11">
        <f>+'98'!L15</f>
        <v>198</v>
      </c>
      <c r="N742" s="11">
        <f>+'98'!M15</f>
        <v>435655</v>
      </c>
      <c r="O742" s="11">
        <f>+'98'!N15</f>
        <v>1718866</v>
      </c>
      <c r="P742" s="11">
        <f>+'98'!O15</f>
        <v>0</v>
      </c>
    </row>
    <row r="743" spans="1:16" x14ac:dyDescent="0.25">
      <c r="A743" s="19" t="str">
        <f t="shared" ca="1" si="11"/>
        <v>98!</v>
      </c>
      <c r="B743" s="11">
        <f>+'98'!A16</f>
        <v>14</v>
      </c>
      <c r="C743" s="11" t="str">
        <f>+'98'!B16</f>
        <v>Quercus sp.</v>
      </c>
      <c r="D743" s="11">
        <f>+'98'!C16</f>
        <v>28</v>
      </c>
      <c r="E743" s="11">
        <f>+'98'!D16</f>
        <v>18.099282592000002</v>
      </c>
      <c r="F743" s="11">
        <f>+'98'!E16</f>
        <v>14.099282592000002</v>
      </c>
      <c r="G743" s="11" t="str">
        <f>+'98'!F16</f>
        <v>Sano</v>
      </c>
      <c r="H743" s="11">
        <f>+'98'!G16</f>
        <v>0</v>
      </c>
      <c r="I743" s="11" t="str">
        <f>+'98'!H16</f>
        <v>B</v>
      </c>
      <c r="J743" s="11" t="str">
        <f>+'98'!I16</f>
        <v>Los Pinitos, Chajul, Quiche</v>
      </c>
      <c r="K743" s="24">
        <f>+'98'!J16</f>
        <v>40718</v>
      </c>
      <c r="L743" s="11">
        <f>+'98'!K16</f>
        <v>0</v>
      </c>
      <c r="M743" s="11">
        <f>+'98'!L16</f>
        <v>198</v>
      </c>
      <c r="N743" s="11">
        <f>+'98'!M16</f>
        <v>435655</v>
      </c>
      <c r="O743" s="11">
        <f>+'98'!N16</f>
        <v>1718866</v>
      </c>
      <c r="P743" s="11">
        <f>+'98'!O16</f>
        <v>0</v>
      </c>
    </row>
    <row r="744" spans="1:16" x14ac:dyDescent="0.25">
      <c r="A744" s="19" t="str">
        <f t="shared" ca="1" si="11"/>
        <v>98!</v>
      </c>
      <c r="B744" s="11">
        <f>+'98'!A17</f>
        <v>15</v>
      </c>
      <c r="C744" s="11" t="str">
        <f>+'98'!B17</f>
        <v>Quercus sp.</v>
      </c>
      <c r="D744" s="11">
        <f>+'98'!C17</f>
        <v>30</v>
      </c>
      <c r="E744" s="11">
        <f>+'98'!D17</f>
        <v>18.940863841999999</v>
      </c>
      <c r="F744" s="11">
        <f>+'98'!E17</f>
        <v>14.940863841999999</v>
      </c>
      <c r="G744" s="11" t="str">
        <f>+'98'!F17</f>
        <v>Sano</v>
      </c>
      <c r="H744" s="11">
        <f>+'98'!G17</f>
        <v>0</v>
      </c>
      <c r="I744" s="11" t="str">
        <f>+'98'!H17</f>
        <v>B</v>
      </c>
      <c r="J744" s="11" t="str">
        <f>+'98'!I17</f>
        <v>Los Pinitos, Chajul, Quiche</v>
      </c>
      <c r="K744" s="24">
        <f>+'98'!J17</f>
        <v>40718</v>
      </c>
      <c r="L744" s="11">
        <f>+'98'!K17</f>
        <v>0</v>
      </c>
      <c r="M744" s="11">
        <f>+'98'!L17</f>
        <v>198</v>
      </c>
      <c r="N744" s="11">
        <f>+'98'!M17</f>
        <v>435655</v>
      </c>
      <c r="O744" s="11">
        <f>+'98'!N17</f>
        <v>1718866</v>
      </c>
      <c r="P744" s="11">
        <f>+'98'!O17</f>
        <v>0</v>
      </c>
    </row>
    <row r="745" spans="1:16" x14ac:dyDescent="0.25">
      <c r="A745" s="19" t="str">
        <f t="shared" ca="1" si="11"/>
        <v>98!</v>
      </c>
      <c r="B745" s="11">
        <f>+'98'!A18</f>
        <v>16</v>
      </c>
      <c r="C745" s="11" t="str">
        <f>+'98'!B18</f>
        <v>Quercus sp.</v>
      </c>
      <c r="D745" s="11">
        <f>+'98'!C18</f>
        <v>21</v>
      </c>
      <c r="E745" s="11">
        <f>+'98'!D18</f>
        <v>15.047894356999999</v>
      </c>
      <c r="F745" s="11">
        <f>+'98'!E18</f>
        <v>11.047894356999999</v>
      </c>
      <c r="G745" s="11" t="str">
        <f>+'98'!F18</f>
        <v>Sano</v>
      </c>
      <c r="H745" s="11">
        <f>+'98'!G18</f>
        <v>0</v>
      </c>
      <c r="I745" s="11" t="str">
        <f>+'98'!H18</f>
        <v>B</v>
      </c>
      <c r="J745" s="11" t="str">
        <f>+'98'!I18</f>
        <v>Los Pinitos, Chajul, Quiche</v>
      </c>
      <c r="K745" s="24">
        <f>+'98'!J18</f>
        <v>40718</v>
      </c>
      <c r="L745" s="11">
        <f>+'98'!K18</f>
        <v>0</v>
      </c>
      <c r="M745" s="11">
        <f>+'98'!L18</f>
        <v>198</v>
      </c>
      <c r="N745" s="11">
        <f>+'98'!M18</f>
        <v>435655</v>
      </c>
      <c r="O745" s="11">
        <f>+'98'!N18</f>
        <v>1718866</v>
      </c>
      <c r="P745" s="11">
        <f>+'98'!O18</f>
        <v>0</v>
      </c>
    </row>
    <row r="746" spans="1:16" x14ac:dyDescent="0.25">
      <c r="A746" s="19" t="str">
        <f t="shared" ca="1" si="11"/>
        <v>99!</v>
      </c>
      <c r="B746" s="11">
        <f>+'99'!A3</f>
        <v>1</v>
      </c>
      <c r="C746" s="11" t="str">
        <f>+'99'!B3</f>
        <v>Quercus sp.</v>
      </c>
      <c r="D746" s="11">
        <f>+'99'!C3</f>
        <v>27</v>
      </c>
      <c r="E746" s="11">
        <f>+'99'!D3</f>
        <v>17.673451307000001</v>
      </c>
      <c r="F746" s="11">
        <f>+'99'!E3</f>
        <v>13.673451307000001</v>
      </c>
      <c r="G746" s="11" t="str">
        <f>+'99'!F3</f>
        <v>Sano</v>
      </c>
      <c r="H746" s="11">
        <f>+'99'!G3</f>
        <v>0</v>
      </c>
      <c r="I746" s="11" t="str">
        <f>+'99'!H3</f>
        <v>B</v>
      </c>
      <c r="J746" s="11" t="str">
        <f>+'99'!I3</f>
        <v>Los Pinitos, Chajul, Quiche</v>
      </c>
      <c r="K746" s="24">
        <f>+'99'!J3</f>
        <v>40718</v>
      </c>
      <c r="L746" s="11">
        <f>+'99'!K3</f>
        <v>0</v>
      </c>
      <c r="M746" s="11">
        <f>+'99'!L3</f>
        <v>199</v>
      </c>
      <c r="N746" s="11">
        <f>+'99'!M3</f>
        <v>435563</v>
      </c>
      <c r="O746" s="11">
        <f>+'99'!N3</f>
        <v>1719144</v>
      </c>
      <c r="P746" s="11">
        <f>+'99'!O3</f>
        <v>0</v>
      </c>
    </row>
    <row r="747" spans="1:16" x14ac:dyDescent="0.25">
      <c r="A747" s="19" t="str">
        <f t="shared" ca="1" si="11"/>
        <v>99!</v>
      </c>
      <c r="B747" s="11">
        <f>+'99'!A4</f>
        <v>2</v>
      </c>
      <c r="C747" s="11" t="str">
        <f>+'99'!B4</f>
        <v>Quercus sp.</v>
      </c>
      <c r="D747" s="11">
        <f>+'99'!C4</f>
        <v>15</v>
      </c>
      <c r="E747" s="11">
        <f>+'99'!D4</f>
        <v>12.301361567000001</v>
      </c>
      <c r="F747" s="11">
        <f>+'99'!E4</f>
        <v>8.3013615670000007</v>
      </c>
      <c r="G747" s="11" t="str">
        <f>+'99'!F4</f>
        <v>Sano</v>
      </c>
      <c r="H747" s="11">
        <f>+'99'!G4</f>
        <v>0</v>
      </c>
      <c r="I747" s="11" t="str">
        <f>+'99'!H4</f>
        <v>B</v>
      </c>
      <c r="J747" s="11" t="str">
        <f>+'99'!I4</f>
        <v>Los Pinitos, Chajul, Quiche</v>
      </c>
      <c r="K747" s="24">
        <f>+'99'!J4</f>
        <v>40718</v>
      </c>
      <c r="L747" s="11">
        <f>+'99'!K4</f>
        <v>0</v>
      </c>
      <c r="M747" s="11">
        <f>+'99'!L4</f>
        <v>199</v>
      </c>
      <c r="N747" s="11">
        <f>+'99'!M4</f>
        <v>435563</v>
      </c>
      <c r="O747" s="11">
        <f>+'99'!N4</f>
        <v>1719144</v>
      </c>
      <c r="P747" s="11">
        <f>+'99'!O4</f>
        <v>0</v>
      </c>
    </row>
    <row r="748" spans="1:16" x14ac:dyDescent="0.25">
      <c r="A748" s="19" t="str">
        <f t="shared" ca="1" si="11"/>
        <v>99!</v>
      </c>
      <c r="B748" s="11">
        <f>+'99'!A5</f>
        <v>3</v>
      </c>
      <c r="C748" s="11" t="str">
        <f>+'99'!B5</f>
        <v>Quercus sp.</v>
      </c>
      <c r="D748" s="11">
        <f>+'99'!C5</f>
        <v>21.5</v>
      </c>
      <c r="E748" s="11">
        <f>+'99'!D5</f>
        <v>15.271311374500002</v>
      </c>
      <c r="F748" s="11">
        <f>+'99'!E5</f>
        <v>11.271311374500002</v>
      </c>
      <c r="G748" s="11" t="str">
        <f>+'99'!F5</f>
        <v>Sano</v>
      </c>
      <c r="H748" s="11">
        <f>+'99'!G5</f>
        <v>0</v>
      </c>
      <c r="I748" s="11" t="str">
        <f>+'99'!H5</f>
        <v>B</v>
      </c>
      <c r="J748" s="11" t="str">
        <f>+'99'!I5</f>
        <v>Los Pinitos, Chajul, Quiche</v>
      </c>
      <c r="K748" s="24">
        <f>+'99'!J5</f>
        <v>40718</v>
      </c>
      <c r="L748" s="11">
        <f>+'99'!K5</f>
        <v>0</v>
      </c>
      <c r="M748" s="11">
        <f>+'99'!L5</f>
        <v>199</v>
      </c>
      <c r="N748" s="11">
        <f>+'99'!M5</f>
        <v>435563</v>
      </c>
      <c r="O748" s="11">
        <f>+'99'!N5</f>
        <v>1719144</v>
      </c>
      <c r="P748" s="11">
        <f>+'99'!O5</f>
        <v>0</v>
      </c>
    </row>
    <row r="749" spans="1:16" x14ac:dyDescent="0.25">
      <c r="A749" s="19" t="str">
        <f t="shared" ca="1" si="11"/>
        <v>99!</v>
      </c>
      <c r="B749" s="11">
        <f>+'99'!A6</f>
        <v>4</v>
      </c>
      <c r="C749" s="11" t="str">
        <f>+'99'!B6</f>
        <v>Quercus sp.</v>
      </c>
      <c r="D749" s="11">
        <f>+'99'!C6</f>
        <v>22</v>
      </c>
      <c r="E749" s="11">
        <f>+'99'!D6</f>
        <v>15.493888281999997</v>
      </c>
      <c r="F749" s="11">
        <f>+'99'!E6</f>
        <v>11.493888281999997</v>
      </c>
      <c r="G749" s="11" t="str">
        <f>+'99'!F6</f>
        <v>Sano</v>
      </c>
      <c r="H749" s="11">
        <f>+'99'!G6</f>
        <v>0</v>
      </c>
      <c r="I749" s="11" t="str">
        <f>+'99'!H6</f>
        <v>B</v>
      </c>
      <c r="J749" s="11" t="str">
        <f>+'99'!I6</f>
        <v>Los Pinitos, Chajul, Quiche</v>
      </c>
      <c r="K749" s="24">
        <f>+'99'!J6</f>
        <v>40718</v>
      </c>
      <c r="L749" s="11">
        <f>+'99'!K6</f>
        <v>0</v>
      </c>
      <c r="M749" s="11">
        <f>+'99'!L6</f>
        <v>199</v>
      </c>
      <c r="N749" s="11">
        <f>+'99'!M6</f>
        <v>435563</v>
      </c>
      <c r="O749" s="11">
        <f>+'99'!N6</f>
        <v>1719144</v>
      </c>
      <c r="P749" s="11">
        <f>+'99'!O6</f>
        <v>0</v>
      </c>
    </row>
    <row r="750" spans="1:16" x14ac:dyDescent="0.25">
      <c r="A750" s="19" t="str">
        <f t="shared" ca="1" si="11"/>
        <v>99!</v>
      </c>
      <c r="B750" s="11">
        <f>+'99'!A7</f>
        <v>5</v>
      </c>
      <c r="C750" s="11" t="str">
        <f>+'99'!B7</f>
        <v>Quercus sp.</v>
      </c>
      <c r="D750" s="11">
        <f>+'99'!C7</f>
        <v>14.5</v>
      </c>
      <c r="E750" s="11">
        <f>+'99'!D7</f>
        <v>12.067023119500002</v>
      </c>
      <c r="F750" s="11">
        <f>+'99'!E7</f>
        <v>8.0670231195000017</v>
      </c>
      <c r="G750" s="11" t="str">
        <f>+'99'!F7</f>
        <v>Sano</v>
      </c>
      <c r="H750" s="11">
        <f>+'99'!G7</f>
        <v>0</v>
      </c>
      <c r="I750" s="11" t="str">
        <f>+'99'!H7</f>
        <v>B</v>
      </c>
      <c r="J750" s="11" t="str">
        <f>+'99'!I7</f>
        <v>Los Pinitos, Chajul, Quiche</v>
      </c>
      <c r="K750" s="24">
        <f>+'99'!J7</f>
        <v>40718</v>
      </c>
      <c r="L750" s="11">
        <f>+'99'!K7</f>
        <v>0</v>
      </c>
      <c r="M750" s="11">
        <f>+'99'!L7</f>
        <v>199</v>
      </c>
      <c r="N750" s="11">
        <f>+'99'!M7</f>
        <v>435563</v>
      </c>
      <c r="O750" s="11">
        <f>+'99'!N7</f>
        <v>1719144</v>
      </c>
      <c r="P750" s="11">
        <f>+'99'!O7</f>
        <v>0</v>
      </c>
    </row>
    <row r="751" spans="1:16" x14ac:dyDescent="0.25">
      <c r="A751" s="19" t="str">
        <f t="shared" ca="1" si="11"/>
        <v>99!</v>
      </c>
      <c r="B751" s="11">
        <f>+'99'!A8</f>
        <v>6</v>
      </c>
      <c r="C751" s="11" t="str">
        <f>+'99'!B8</f>
        <v>Quercus sp.</v>
      </c>
      <c r="D751" s="11">
        <f>+'99'!C8</f>
        <v>20</v>
      </c>
      <c r="E751" s="11">
        <f>+'99'!D8</f>
        <v>14.598539991999999</v>
      </c>
      <c r="F751" s="11">
        <f>+'99'!E8</f>
        <v>10.598539991999999</v>
      </c>
      <c r="G751" s="11" t="str">
        <f>+'99'!F8</f>
        <v>Sano</v>
      </c>
      <c r="H751" s="11">
        <f>+'99'!G8</f>
        <v>0</v>
      </c>
      <c r="I751" s="11" t="str">
        <f>+'99'!H8</f>
        <v>B</v>
      </c>
      <c r="J751" s="11" t="str">
        <f>+'99'!I8</f>
        <v>Los Pinitos, Chajul, Quiche</v>
      </c>
      <c r="K751" s="24">
        <f>+'99'!J8</f>
        <v>40718</v>
      </c>
      <c r="L751" s="11">
        <f>+'99'!K8</f>
        <v>0</v>
      </c>
      <c r="M751" s="11">
        <f>+'99'!L8</f>
        <v>199</v>
      </c>
      <c r="N751" s="11">
        <f>+'99'!M8</f>
        <v>435563</v>
      </c>
      <c r="O751" s="11">
        <f>+'99'!N8</f>
        <v>1719144</v>
      </c>
      <c r="P751" s="11">
        <f>+'99'!O8</f>
        <v>0</v>
      </c>
    </row>
    <row r="752" spans="1:16" x14ac:dyDescent="0.25">
      <c r="A752" s="19" t="str">
        <f t="shared" ca="1" si="11"/>
        <v>99!</v>
      </c>
      <c r="B752" s="11">
        <f>+'99'!A9</f>
        <v>7</v>
      </c>
      <c r="C752" s="11" t="str">
        <f>+'99'!B9</f>
        <v>Quercus sp.</v>
      </c>
      <c r="D752" s="11">
        <f>+'99'!C9</f>
        <v>25</v>
      </c>
      <c r="E752" s="11">
        <f>+'99'!D9</f>
        <v>16.811707417000001</v>
      </c>
      <c r="F752" s="11">
        <f>+'99'!E9</f>
        <v>12.811707417000001</v>
      </c>
      <c r="G752" s="11" t="str">
        <f>+'99'!F9</f>
        <v>Sano</v>
      </c>
      <c r="H752" s="11">
        <f>+'99'!G9</f>
        <v>0</v>
      </c>
      <c r="I752" s="11" t="str">
        <f>+'99'!H9</f>
        <v>B</v>
      </c>
      <c r="J752" s="11" t="str">
        <f>+'99'!I9</f>
        <v>Los Pinitos, Chajul, Quiche</v>
      </c>
      <c r="K752" s="24">
        <f>+'99'!J9</f>
        <v>40718</v>
      </c>
      <c r="L752" s="11">
        <f>+'99'!K9</f>
        <v>0</v>
      </c>
      <c r="M752" s="11">
        <f>+'99'!L9</f>
        <v>199</v>
      </c>
      <c r="N752" s="11">
        <f>+'99'!M9</f>
        <v>435563</v>
      </c>
      <c r="O752" s="11">
        <f>+'99'!N9</f>
        <v>1719144</v>
      </c>
      <c r="P752" s="11">
        <f>+'99'!O9</f>
        <v>0</v>
      </c>
    </row>
    <row r="753" spans="1:16" x14ac:dyDescent="0.25">
      <c r="A753" s="19" t="str">
        <f t="shared" ca="1" si="11"/>
        <v>99!</v>
      </c>
      <c r="B753" s="11">
        <f>+'99'!A10</f>
        <v>8</v>
      </c>
      <c r="C753" s="11" t="str">
        <f>+'99'!B10</f>
        <v>Quercus sp.</v>
      </c>
      <c r="D753" s="11">
        <f>+'99'!C10</f>
        <v>31.5</v>
      </c>
      <c r="E753" s="11">
        <f>+'99'!D10</f>
        <v>19.563228624500002</v>
      </c>
      <c r="F753" s="11">
        <f>+'99'!E10</f>
        <v>15.563228624500002</v>
      </c>
      <c r="G753" s="11" t="str">
        <f>+'99'!F10</f>
        <v>Sano</v>
      </c>
      <c r="H753" s="11">
        <f>+'99'!G10</f>
        <v>0</v>
      </c>
      <c r="I753" s="11" t="str">
        <f>+'99'!H10</f>
        <v>B</v>
      </c>
      <c r="J753" s="11" t="str">
        <f>+'99'!I10</f>
        <v>Los Pinitos, Chajul, Quiche</v>
      </c>
      <c r="K753" s="24">
        <f>+'99'!J10</f>
        <v>40718</v>
      </c>
      <c r="L753" s="11">
        <f>+'99'!K10</f>
        <v>0</v>
      </c>
      <c r="M753" s="11">
        <f>+'99'!L10</f>
        <v>199</v>
      </c>
      <c r="N753" s="11">
        <f>+'99'!M10</f>
        <v>435563</v>
      </c>
      <c r="O753" s="11">
        <f>+'99'!N10</f>
        <v>1719144</v>
      </c>
      <c r="P753" s="11">
        <f>+'99'!O10</f>
        <v>0</v>
      </c>
    </row>
    <row r="754" spans="1:16" x14ac:dyDescent="0.25">
      <c r="A754" s="19" t="str">
        <f t="shared" ca="1" si="11"/>
        <v>99!</v>
      </c>
      <c r="B754" s="11">
        <f>+'99'!A11</f>
        <v>9</v>
      </c>
      <c r="C754" s="11" t="str">
        <f>+'99'!B11</f>
        <v>Quercus sp.</v>
      </c>
      <c r="D754" s="11">
        <f>+'99'!C11</f>
        <v>22.5</v>
      </c>
      <c r="E754" s="11">
        <f>+'99'!D11</f>
        <v>15.715625079500001</v>
      </c>
      <c r="F754" s="11">
        <f>+'99'!E11</f>
        <v>11.715625079500001</v>
      </c>
      <c r="G754" s="11" t="str">
        <f>+'99'!F11</f>
        <v>Sano</v>
      </c>
      <c r="H754" s="11">
        <f>+'99'!G11</f>
        <v>0</v>
      </c>
      <c r="I754" s="11" t="str">
        <f>+'99'!H11</f>
        <v>B</v>
      </c>
      <c r="J754" s="11" t="str">
        <f>+'99'!I11</f>
        <v>Los Pinitos, Chajul, Quiche</v>
      </c>
      <c r="K754" s="24">
        <f>+'99'!J11</f>
        <v>40718</v>
      </c>
      <c r="L754" s="11">
        <f>+'99'!K11</f>
        <v>0</v>
      </c>
      <c r="M754" s="11">
        <f>+'99'!L11</f>
        <v>199</v>
      </c>
      <c r="N754" s="11">
        <f>+'99'!M11</f>
        <v>435563</v>
      </c>
      <c r="O754" s="11">
        <f>+'99'!N11</f>
        <v>1719144</v>
      </c>
      <c r="P754" s="11">
        <f>+'99'!O11</f>
        <v>0</v>
      </c>
    </row>
    <row r="755" spans="1:16" x14ac:dyDescent="0.25">
      <c r="A755" s="19" t="str">
        <f t="shared" ca="1" si="11"/>
        <v>99!</v>
      </c>
      <c r="B755" s="11">
        <f>+'99'!A12</f>
        <v>10</v>
      </c>
      <c r="C755" s="11" t="str">
        <f>+'99'!B12</f>
        <v>Quercus sp.</v>
      </c>
      <c r="D755" s="11">
        <f>+'99'!C12</f>
        <v>18.5</v>
      </c>
      <c r="E755" s="11">
        <f>+'99'!D12</f>
        <v>13.9182076195</v>
      </c>
      <c r="F755" s="11">
        <f>+'99'!E12</f>
        <v>9.9182076195000004</v>
      </c>
      <c r="G755" s="11" t="str">
        <f>+'99'!F12</f>
        <v>Sano</v>
      </c>
      <c r="H755" s="11">
        <f>+'99'!G12</f>
        <v>0</v>
      </c>
      <c r="I755" s="11" t="str">
        <f>+'99'!H12</f>
        <v>B</v>
      </c>
      <c r="J755" s="11" t="str">
        <f>+'99'!I12</f>
        <v>Los Pinitos, Chajul, Quiche</v>
      </c>
      <c r="K755" s="24">
        <f>+'99'!J12</f>
        <v>40718</v>
      </c>
      <c r="L755" s="11">
        <f>+'99'!K12</f>
        <v>0</v>
      </c>
      <c r="M755" s="11">
        <f>+'99'!L12</f>
        <v>199</v>
      </c>
      <c r="N755" s="11">
        <f>+'99'!M12</f>
        <v>435563</v>
      </c>
      <c r="O755" s="11">
        <f>+'99'!N12</f>
        <v>1719144</v>
      </c>
      <c r="P755" s="11">
        <f>+'99'!O12</f>
        <v>0</v>
      </c>
    </row>
    <row r="756" spans="1:16" x14ac:dyDescent="0.25">
      <c r="A756" s="19" t="str">
        <f t="shared" ca="1" si="11"/>
        <v>99!</v>
      </c>
      <c r="B756" s="11">
        <f>+'99'!A13</f>
        <v>11</v>
      </c>
      <c r="C756" s="11" t="str">
        <f>+'99'!B13</f>
        <v>Quercus sp.</v>
      </c>
      <c r="D756" s="11">
        <f>+'99'!C13</f>
        <v>14.5</v>
      </c>
      <c r="E756" s="11">
        <f>+'99'!D13</f>
        <v>12.067023119500002</v>
      </c>
      <c r="F756" s="11">
        <f>+'99'!E13</f>
        <v>8.0670231195000017</v>
      </c>
      <c r="G756" s="11" t="str">
        <f>+'99'!F13</f>
        <v>Sano</v>
      </c>
      <c r="H756" s="11">
        <f>+'99'!G13</f>
        <v>0</v>
      </c>
      <c r="I756" s="11" t="str">
        <f>+'99'!H13</f>
        <v>B</v>
      </c>
      <c r="J756" s="11" t="str">
        <f>+'99'!I13</f>
        <v>Los Pinitos, Chajul, Quiche</v>
      </c>
      <c r="K756" s="24">
        <f>+'99'!J13</f>
        <v>40718</v>
      </c>
      <c r="L756" s="11">
        <f>+'99'!K13</f>
        <v>0</v>
      </c>
      <c r="M756" s="11">
        <f>+'99'!L13</f>
        <v>199</v>
      </c>
      <c r="N756" s="11">
        <f>+'99'!M13</f>
        <v>435563</v>
      </c>
      <c r="O756" s="11">
        <f>+'99'!N13</f>
        <v>1719144</v>
      </c>
      <c r="P756" s="11">
        <f>+'99'!O13</f>
        <v>0</v>
      </c>
    </row>
    <row r="757" spans="1:16" x14ac:dyDescent="0.25">
      <c r="A757" s="19" t="str">
        <f t="shared" ca="1" si="11"/>
        <v>99!</v>
      </c>
      <c r="B757" s="11">
        <f>+'99'!A14</f>
        <v>12</v>
      </c>
      <c r="C757" s="11" t="str">
        <f>+'99'!B14</f>
        <v>Quercus sp.</v>
      </c>
      <c r="D757" s="11">
        <f>+'99'!C14</f>
        <v>44</v>
      </c>
      <c r="E757" s="11">
        <f>+'99'!D14</f>
        <v>24.455563311999999</v>
      </c>
      <c r="F757" s="11">
        <f>+'99'!E14</f>
        <v>20.455563311999999</v>
      </c>
      <c r="G757" s="11" t="str">
        <f>+'99'!F14</f>
        <v>Sano</v>
      </c>
      <c r="H757" s="11">
        <f>+'99'!G14</f>
        <v>0</v>
      </c>
      <c r="I757" s="11" t="str">
        <f>+'99'!H14</f>
        <v>B</v>
      </c>
      <c r="J757" s="11" t="str">
        <f>+'99'!I14</f>
        <v>Los Pinitos, Chajul, Quiche</v>
      </c>
      <c r="K757" s="24">
        <f>+'99'!J14</f>
        <v>40718</v>
      </c>
      <c r="L757" s="11">
        <f>+'99'!K14</f>
        <v>0</v>
      </c>
      <c r="M757" s="11">
        <f>+'99'!L14</f>
        <v>199</v>
      </c>
      <c r="N757" s="11">
        <f>+'99'!M14</f>
        <v>435563</v>
      </c>
      <c r="O757" s="11">
        <f>+'99'!N14</f>
        <v>1719144</v>
      </c>
      <c r="P757" s="11">
        <f>+'99'!O14</f>
        <v>0</v>
      </c>
    </row>
    <row r="758" spans="1:16" x14ac:dyDescent="0.25">
      <c r="A758" s="19" t="str">
        <f t="shared" ca="1" si="11"/>
        <v>99!</v>
      </c>
      <c r="B758" s="11">
        <f>+'99'!A15</f>
        <v>13</v>
      </c>
      <c r="C758" s="11" t="str">
        <f>+'99'!B15</f>
        <v>Quercus sp.</v>
      </c>
      <c r="D758" s="11">
        <f>+'99'!C15</f>
        <v>22.5</v>
      </c>
      <c r="E758" s="11">
        <f>+'99'!D15</f>
        <v>15.715625079500001</v>
      </c>
      <c r="F758" s="11">
        <f>+'99'!E15</f>
        <v>11.715625079500001</v>
      </c>
      <c r="G758" s="11" t="str">
        <f>+'99'!F15</f>
        <v>Sano</v>
      </c>
      <c r="H758" s="11">
        <f>+'99'!G15</f>
        <v>0</v>
      </c>
      <c r="I758" s="11" t="str">
        <f>+'99'!H15</f>
        <v>B</v>
      </c>
      <c r="J758" s="11" t="str">
        <f>+'99'!I15</f>
        <v>Los Pinitos, Chajul, Quiche</v>
      </c>
      <c r="K758" s="24">
        <f>+'99'!J15</f>
        <v>40718</v>
      </c>
      <c r="L758" s="11">
        <f>+'99'!K15</f>
        <v>0</v>
      </c>
      <c r="M758" s="11">
        <f>+'99'!L15</f>
        <v>199</v>
      </c>
      <c r="N758" s="11">
        <f>+'99'!M15</f>
        <v>435563</v>
      </c>
      <c r="O758" s="11">
        <f>+'99'!N15</f>
        <v>1719144</v>
      </c>
      <c r="P758" s="11">
        <f>+'99'!O15</f>
        <v>0</v>
      </c>
    </row>
    <row r="759" spans="1:16" x14ac:dyDescent="0.25">
      <c r="A759" s="19" t="str">
        <f t="shared" ca="1" si="11"/>
        <v>99!</v>
      </c>
      <c r="B759" s="11">
        <f>+'99'!A16</f>
        <v>14</v>
      </c>
      <c r="C759" s="11" t="str">
        <f>+'99'!B16</f>
        <v>Quercus sp.</v>
      </c>
      <c r="D759" s="11">
        <f>+'99'!C16</f>
        <v>28</v>
      </c>
      <c r="E759" s="11">
        <f>+'99'!D16</f>
        <v>18.099282592000002</v>
      </c>
      <c r="F759" s="11">
        <f>+'99'!E16</f>
        <v>14.099282592000002</v>
      </c>
      <c r="G759" s="11" t="str">
        <f>+'99'!F16</f>
        <v>Sano</v>
      </c>
      <c r="H759" s="11">
        <f>+'99'!G16</f>
        <v>0</v>
      </c>
      <c r="I759" s="11" t="str">
        <f>+'99'!H16</f>
        <v>B</v>
      </c>
      <c r="J759" s="11" t="str">
        <f>+'99'!I16</f>
        <v>Los Pinitos, Chajul, Quiche</v>
      </c>
      <c r="K759" s="24">
        <f>+'99'!J16</f>
        <v>40718</v>
      </c>
      <c r="L759" s="11">
        <f>+'99'!K16</f>
        <v>0</v>
      </c>
      <c r="M759" s="11">
        <f>+'99'!L16</f>
        <v>199</v>
      </c>
      <c r="N759" s="11">
        <f>+'99'!M16</f>
        <v>435563</v>
      </c>
      <c r="O759" s="11">
        <f>+'99'!N16</f>
        <v>1719144</v>
      </c>
      <c r="P759" s="11">
        <f>+'99'!O16</f>
        <v>0</v>
      </c>
    </row>
    <row r="760" spans="1:16" x14ac:dyDescent="0.25">
      <c r="A760" s="19" t="str">
        <f t="shared" ca="1" si="11"/>
        <v>99!</v>
      </c>
      <c r="B760" s="11">
        <f>+'99'!A17</f>
        <v>15</v>
      </c>
      <c r="C760" s="11" t="str">
        <f>+'99'!B17</f>
        <v>Quercus sp.</v>
      </c>
      <c r="D760" s="11">
        <f>+'99'!C17</f>
        <v>22</v>
      </c>
      <c r="E760" s="11">
        <f>+'99'!D17</f>
        <v>15.493888281999997</v>
      </c>
      <c r="F760" s="11">
        <f>+'99'!E17</f>
        <v>11.493888281999997</v>
      </c>
      <c r="G760" s="11" t="str">
        <f>+'99'!F17</f>
        <v>Sano</v>
      </c>
      <c r="H760" s="11">
        <f>+'99'!G17</f>
        <v>0</v>
      </c>
      <c r="I760" s="11" t="str">
        <f>+'99'!H17</f>
        <v>B</v>
      </c>
      <c r="J760" s="11" t="str">
        <f>+'99'!I17</f>
        <v>Los Pinitos, Chajul, Quiche</v>
      </c>
      <c r="K760" s="24">
        <f>+'99'!J17</f>
        <v>40718</v>
      </c>
      <c r="L760" s="11">
        <f>+'99'!K17</f>
        <v>0</v>
      </c>
      <c r="M760" s="11">
        <f>+'99'!L17</f>
        <v>199</v>
      </c>
      <c r="N760" s="11">
        <f>+'99'!M17</f>
        <v>435563</v>
      </c>
      <c r="O760" s="11">
        <f>+'99'!N17</f>
        <v>1719144</v>
      </c>
      <c r="P760" s="11">
        <f>+'99'!O17</f>
        <v>0</v>
      </c>
    </row>
    <row r="761" spans="1:16" x14ac:dyDescent="0.25">
      <c r="A761" s="19" t="str">
        <f t="shared" ca="1" si="11"/>
        <v>99!</v>
      </c>
      <c r="B761" s="11">
        <f>+'99'!A18</f>
        <v>16</v>
      </c>
      <c r="C761" s="11" t="str">
        <f>+'99'!B18</f>
        <v>Quercus sp.</v>
      </c>
      <c r="D761" s="11">
        <f>+'99'!C18</f>
        <v>29</v>
      </c>
      <c r="E761" s="11">
        <f>+'99'!D18</f>
        <v>18.521753436999997</v>
      </c>
      <c r="F761" s="11">
        <f>+'99'!E18</f>
        <v>14.521753436999997</v>
      </c>
      <c r="G761" s="11" t="str">
        <f>+'99'!F18</f>
        <v>Sano</v>
      </c>
      <c r="H761" s="11">
        <f>+'99'!G18</f>
        <v>0</v>
      </c>
      <c r="I761" s="11" t="str">
        <f>+'99'!H18</f>
        <v>B</v>
      </c>
      <c r="J761" s="11" t="str">
        <f>+'99'!I18</f>
        <v>Los Pinitos, Chajul, Quiche</v>
      </c>
      <c r="K761" s="24">
        <f>+'99'!J18</f>
        <v>40718</v>
      </c>
      <c r="L761" s="11">
        <f>+'99'!K18</f>
        <v>0</v>
      </c>
      <c r="M761" s="11">
        <f>+'99'!L18</f>
        <v>199</v>
      </c>
      <c r="N761" s="11">
        <f>+'99'!M18</f>
        <v>435563</v>
      </c>
      <c r="O761" s="11">
        <f>+'99'!N18</f>
        <v>1719144</v>
      </c>
      <c r="P761" s="11">
        <f>+'99'!O18</f>
        <v>0</v>
      </c>
    </row>
    <row r="762" spans="1:16" x14ac:dyDescent="0.25">
      <c r="A762" s="19" t="str">
        <f t="shared" ca="1" si="11"/>
        <v>99!</v>
      </c>
      <c r="B762" s="11">
        <f>+'99'!A19</f>
        <v>17</v>
      </c>
      <c r="C762" s="11" t="str">
        <f>+'99'!B19</f>
        <v>Quercus sp.</v>
      </c>
      <c r="D762" s="11">
        <f>+'99'!C19</f>
        <v>12.5</v>
      </c>
      <c r="E762" s="11">
        <f>+'99'!D19</f>
        <v>11.121268229500002</v>
      </c>
      <c r="F762" s="11">
        <f>+'99'!E19</f>
        <v>7.1212682295000018</v>
      </c>
      <c r="G762" s="11" t="str">
        <f>+'99'!F19</f>
        <v>Sano</v>
      </c>
      <c r="H762" s="11">
        <f>+'99'!G19</f>
        <v>0</v>
      </c>
      <c r="I762" s="11" t="str">
        <f>+'99'!H19</f>
        <v>B</v>
      </c>
      <c r="J762" s="11" t="str">
        <f>+'99'!I19</f>
        <v>Los Pinitos, Chajul, Quiche</v>
      </c>
      <c r="K762" s="24">
        <f>+'99'!J19</f>
        <v>40718</v>
      </c>
      <c r="L762" s="11">
        <f>+'99'!K19</f>
        <v>0</v>
      </c>
      <c r="M762" s="11">
        <f>+'99'!L19</f>
        <v>199</v>
      </c>
      <c r="N762" s="11">
        <f>+'99'!M19</f>
        <v>435563</v>
      </c>
      <c r="O762" s="11">
        <f>+'99'!N19</f>
        <v>1719144</v>
      </c>
      <c r="P762" s="11">
        <f>+'99'!O19</f>
        <v>0</v>
      </c>
    </row>
    <row r="763" spans="1:16" x14ac:dyDescent="0.25">
      <c r="A763" s="19" t="str">
        <f t="shared" ca="1" si="11"/>
        <v>1033</v>
      </c>
      <c r="B763" s="11">
        <f>+'1033'!A3</f>
        <v>1</v>
      </c>
      <c r="C763" s="11" t="str">
        <f>+'1033'!B3</f>
        <v>Otras sp.</v>
      </c>
      <c r="D763" s="11">
        <f>+'1033'!C3</f>
        <v>19</v>
      </c>
      <c r="E763" s="11">
        <f>+'1033'!D3</f>
        <v>14.145825187</v>
      </c>
      <c r="F763" s="11">
        <f>+'1033'!E3</f>
        <v>10.145825187</v>
      </c>
      <c r="G763" s="11" t="str">
        <f>+'1033'!F3</f>
        <v>Sano</v>
      </c>
      <c r="H763" s="11">
        <f>+'1033'!G3</f>
        <v>0</v>
      </c>
      <c r="I763" s="11" t="str">
        <f>+'1033'!H3</f>
        <v>B</v>
      </c>
      <c r="J763" s="11" t="str">
        <f>+'1033'!I3</f>
        <v>T'zotzil, Chajul, Quiche</v>
      </c>
      <c r="K763" s="24">
        <f>+'1033'!J3</f>
        <v>40717</v>
      </c>
      <c r="L763" s="11">
        <f>+'1033'!K3</f>
        <v>0</v>
      </c>
      <c r="M763" s="11">
        <f>+'1033'!L3</f>
        <v>1033</v>
      </c>
      <c r="N763" s="11">
        <f>+'1033'!M3</f>
        <v>435189</v>
      </c>
      <c r="O763" s="11">
        <f>+'1033'!N3</f>
        <v>1724825</v>
      </c>
      <c r="P763" s="11">
        <f>+'1033'!O3</f>
        <v>0</v>
      </c>
    </row>
    <row r="764" spans="1:16" x14ac:dyDescent="0.25">
      <c r="A764" s="19" t="str">
        <f t="shared" ca="1" si="11"/>
        <v>1033</v>
      </c>
      <c r="B764" s="11">
        <f>+'1033'!A4</f>
        <v>2</v>
      </c>
      <c r="C764" s="11" t="str">
        <f>+'1033'!B4</f>
        <v>Otras sp.</v>
      </c>
      <c r="D764" s="11">
        <f>+'1033'!C4</f>
        <v>18</v>
      </c>
      <c r="E764" s="11">
        <f>+'1033'!D4</f>
        <v>13.689749942000001</v>
      </c>
      <c r="F764" s="11">
        <f>+'1033'!E4</f>
        <v>9.6897499420000006</v>
      </c>
      <c r="G764" s="11" t="str">
        <f>+'1033'!F4</f>
        <v>Sano</v>
      </c>
      <c r="H764" s="11">
        <f>+'1033'!G4</f>
        <v>0</v>
      </c>
      <c r="I764" s="11" t="str">
        <f>+'1033'!H4</f>
        <v>B</v>
      </c>
      <c r="J764" s="11" t="str">
        <f>+'1033'!I4</f>
        <v>T'zotzil, Chajul, Quiche</v>
      </c>
      <c r="K764" s="24">
        <f>+'1033'!J4</f>
        <v>40717</v>
      </c>
      <c r="L764" s="11">
        <f>+'1033'!K4</f>
        <v>0</v>
      </c>
      <c r="M764" s="11">
        <f>+'1033'!L4</f>
        <v>1033</v>
      </c>
      <c r="N764" s="11">
        <f>+'1033'!M4</f>
        <v>0</v>
      </c>
      <c r="O764" s="11">
        <f>+'1033'!N4</f>
        <v>0</v>
      </c>
      <c r="P764" s="11">
        <f>+'1033'!O4</f>
        <v>0</v>
      </c>
    </row>
    <row r="765" spans="1:16" x14ac:dyDescent="0.25">
      <c r="A765" s="19" t="str">
        <f t="shared" ca="1" si="11"/>
        <v>1033</v>
      </c>
      <c r="B765" s="11">
        <f>+'1033'!A5</f>
        <v>3</v>
      </c>
      <c r="C765" s="11" t="str">
        <f>+'1033'!B5</f>
        <v>Otras sp.</v>
      </c>
      <c r="D765" s="11">
        <f>+'1033'!C5</f>
        <v>14</v>
      </c>
      <c r="E765" s="11">
        <f>+'1033'!D5</f>
        <v>11.831844562000001</v>
      </c>
      <c r="F765" s="11">
        <f>+'1033'!E5</f>
        <v>7.8318445620000006</v>
      </c>
      <c r="G765" s="11" t="str">
        <f>+'1033'!F5</f>
        <v>Sano</v>
      </c>
      <c r="H765" s="11">
        <f>+'1033'!G5</f>
        <v>0</v>
      </c>
      <c r="I765" s="11" t="str">
        <f>+'1033'!H5</f>
        <v>B</v>
      </c>
      <c r="J765" s="11" t="str">
        <f>+'1033'!I5</f>
        <v>T'zotzil, Chajul, Quiche</v>
      </c>
      <c r="K765" s="24">
        <f>+'1033'!J5</f>
        <v>40717</v>
      </c>
      <c r="L765" s="11">
        <f>+'1033'!K5</f>
        <v>0</v>
      </c>
      <c r="M765" s="11">
        <f>+'1033'!L5</f>
        <v>1033</v>
      </c>
      <c r="N765" s="11">
        <f>+'1033'!M5</f>
        <v>0</v>
      </c>
      <c r="O765" s="11">
        <f>+'1033'!N5</f>
        <v>0</v>
      </c>
      <c r="P765" s="11">
        <f>+'1033'!O5</f>
        <v>0</v>
      </c>
    </row>
    <row r="766" spans="1:16" x14ac:dyDescent="0.25">
      <c r="A766" s="19" t="str">
        <f t="shared" ca="1" si="11"/>
        <v>1033</v>
      </c>
      <c r="B766" s="11">
        <f>+'1033'!A6</f>
        <v>4</v>
      </c>
      <c r="C766" s="11" t="str">
        <f>+'1033'!B6</f>
        <v>Otras sp.</v>
      </c>
      <c r="D766" s="11">
        <f>+'1033'!C6</f>
        <v>18</v>
      </c>
      <c r="E766" s="11">
        <f>+'1033'!D6</f>
        <v>13.689749942000001</v>
      </c>
      <c r="F766" s="11">
        <f>+'1033'!E6</f>
        <v>9.6897499420000006</v>
      </c>
      <c r="G766" s="11" t="str">
        <f>+'1033'!F6</f>
        <v>Sano</v>
      </c>
      <c r="H766" s="11">
        <f>+'1033'!G6</f>
        <v>0</v>
      </c>
      <c r="I766" s="11" t="str">
        <f>+'1033'!H6</f>
        <v>B</v>
      </c>
      <c r="J766" s="11" t="str">
        <f>+'1033'!I6</f>
        <v>T'zotzil, Chajul, Quiche</v>
      </c>
      <c r="K766" s="24">
        <f>+'1033'!J6</f>
        <v>40717</v>
      </c>
      <c r="L766" s="11">
        <f>+'1033'!K6</f>
        <v>0</v>
      </c>
      <c r="M766" s="11">
        <f>+'1033'!L6</f>
        <v>1033</v>
      </c>
      <c r="N766" s="11">
        <f>+'1033'!M6</f>
        <v>0</v>
      </c>
      <c r="O766" s="11">
        <f>+'1033'!N6</f>
        <v>0</v>
      </c>
      <c r="P766" s="11">
        <f>+'1033'!O6</f>
        <v>0</v>
      </c>
    </row>
    <row r="767" spans="1:16" x14ac:dyDescent="0.25">
      <c r="A767" s="19" t="str">
        <f t="shared" ca="1" si="11"/>
        <v>1033</v>
      </c>
      <c r="B767" s="11">
        <f>+'1033'!A7</f>
        <v>5</v>
      </c>
      <c r="C767" s="11" t="str">
        <f>+'1033'!B7</f>
        <v>Otras sp.</v>
      </c>
      <c r="D767" s="11">
        <f>+'1033'!C7</f>
        <v>13</v>
      </c>
      <c r="E767" s="11">
        <f>+'1033'!D7</f>
        <v>11.358967117000001</v>
      </c>
      <c r="F767" s="11">
        <f>+'1033'!E7</f>
        <v>7.3589671170000006</v>
      </c>
      <c r="G767" s="11" t="str">
        <f>+'1033'!F7</f>
        <v>Sano</v>
      </c>
      <c r="H767" s="11">
        <f>+'1033'!G7</f>
        <v>0</v>
      </c>
      <c r="I767" s="11" t="str">
        <f>+'1033'!H7</f>
        <v>B</v>
      </c>
      <c r="J767" s="11" t="str">
        <f>+'1033'!I7</f>
        <v>T'zotzil, Chajul, Quiche</v>
      </c>
      <c r="K767" s="24">
        <f>+'1033'!J7</f>
        <v>40717</v>
      </c>
      <c r="L767" s="11">
        <f>+'1033'!K7</f>
        <v>0</v>
      </c>
      <c r="M767" s="11">
        <f>+'1033'!L7</f>
        <v>1033</v>
      </c>
      <c r="N767" s="11">
        <f>+'1033'!M7</f>
        <v>0</v>
      </c>
      <c r="O767" s="11">
        <f>+'1033'!N7</f>
        <v>0</v>
      </c>
      <c r="P767" s="11">
        <f>+'1033'!O7</f>
        <v>0</v>
      </c>
    </row>
    <row r="768" spans="1:16" x14ac:dyDescent="0.25">
      <c r="A768" s="19" t="str">
        <f t="shared" ca="1" si="11"/>
        <v>1033</v>
      </c>
      <c r="B768" s="11">
        <f>+'1033'!A8</f>
        <v>6</v>
      </c>
      <c r="C768" s="11" t="str">
        <f>+'1033'!B8</f>
        <v>Otras sp.</v>
      </c>
      <c r="D768" s="11">
        <f>+'1033'!C8</f>
        <v>14</v>
      </c>
      <c r="E768" s="11">
        <f>+'1033'!D8</f>
        <v>11.831844562000001</v>
      </c>
      <c r="F768" s="11">
        <f>+'1033'!E8</f>
        <v>7.8318445620000006</v>
      </c>
      <c r="G768" s="11" t="str">
        <f>+'1033'!F8</f>
        <v>Sano</v>
      </c>
      <c r="H768" s="11">
        <f>+'1033'!G8</f>
        <v>0</v>
      </c>
      <c r="I768" s="11" t="str">
        <f>+'1033'!H8</f>
        <v>B</v>
      </c>
      <c r="J768" s="11" t="str">
        <f>+'1033'!I8</f>
        <v>T'zotzil, Chajul, Quiche</v>
      </c>
      <c r="K768" s="24">
        <f>+'1033'!J8</f>
        <v>40717</v>
      </c>
      <c r="L768" s="11">
        <f>+'1033'!K8</f>
        <v>0</v>
      </c>
      <c r="M768" s="11">
        <f>+'1033'!L8</f>
        <v>1033</v>
      </c>
      <c r="N768" s="11">
        <f>+'1033'!M8</f>
        <v>0</v>
      </c>
      <c r="O768" s="11">
        <f>+'1033'!N8</f>
        <v>0</v>
      </c>
      <c r="P768" s="11">
        <f>+'1033'!O8</f>
        <v>0</v>
      </c>
    </row>
    <row r="769" spans="1:16" x14ac:dyDescent="0.25">
      <c r="A769" s="19" t="str">
        <f t="shared" ca="1" si="11"/>
        <v>1033</v>
      </c>
      <c r="B769" s="11">
        <f>+'1033'!A9</f>
        <v>7</v>
      </c>
      <c r="C769" s="11" t="str">
        <f>+'1033'!B9</f>
        <v>Otras sp.</v>
      </c>
      <c r="D769" s="11">
        <f>+'1033'!C9</f>
        <v>26</v>
      </c>
      <c r="E769" s="11">
        <f>+'1033'!D9</f>
        <v>17.244259582000002</v>
      </c>
      <c r="F769" s="11">
        <f>+'1033'!E9</f>
        <v>13.244259582000002</v>
      </c>
      <c r="G769" s="11" t="str">
        <f>+'1033'!F9</f>
        <v>Sano</v>
      </c>
      <c r="H769" s="11">
        <f>+'1033'!G9</f>
        <v>0</v>
      </c>
      <c r="I769" s="11" t="str">
        <f>+'1033'!H9</f>
        <v>B</v>
      </c>
      <c r="J769" s="11" t="str">
        <f>+'1033'!I9</f>
        <v>T'zotzil, Chajul, Quiche</v>
      </c>
      <c r="K769" s="24">
        <f>+'1033'!J9</f>
        <v>40717</v>
      </c>
      <c r="L769" s="11">
        <f>+'1033'!K9</f>
        <v>0</v>
      </c>
      <c r="M769" s="11">
        <f>+'1033'!L9</f>
        <v>1033</v>
      </c>
      <c r="N769" s="11">
        <f>+'1033'!M9</f>
        <v>0</v>
      </c>
      <c r="O769" s="11">
        <f>+'1033'!N9</f>
        <v>0</v>
      </c>
      <c r="P769" s="11">
        <f>+'1033'!O9</f>
        <v>0</v>
      </c>
    </row>
    <row r="770" spans="1:16" x14ac:dyDescent="0.25">
      <c r="A770" s="19" t="str">
        <f t="shared" ref="A770:A781" ca="1" si="12">SUBSTITUTE(MID(_xlfn.FORMULATEXT(D770),4,4),"'","")</f>
        <v>1033</v>
      </c>
      <c r="B770" s="11">
        <f>+'1033'!A10</f>
        <v>8</v>
      </c>
      <c r="C770" s="11" t="str">
        <f>+'1033'!B10</f>
        <v>Otras sp.</v>
      </c>
      <c r="D770" s="11">
        <f>+'1033'!C10</f>
        <v>14</v>
      </c>
      <c r="E770" s="11">
        <f>+'1033'!D10</f>
        <v>11.831844562000001</v>
      </c>
      <c r="F770" s="11">
        <f>+'1033'!E10</f>
        <v>7.8318445620000006</v>
      </c>
      <c r="G770" s="11" t="str">
        <f>+'1033'!F10</f>
        <v>Sano</v>
      </c>
      <c r="H770" s="11">
        <f>+'1033'!G10</f>
        <v>0</v>
      </c>
      <c r="I770" s="11" t="str">
        <f>+'1033'!H10</f>
        <v>B</v>
      </c>
      <c r="J770" s="11" t="str">
        <f>+'1033'!I10</f>
        <v>T'zotzil, Chajul, Quiche</v>
      </c>
      <c r="K770" s="24">
        <f>+'1033'!J10</f>
        <v>40717</v>
      </c>
      <c r="L770" s="11">
        <f>+'1033'!K10</f>
        <v>0</v>
      </c>
      <c r="M770" s="11">
        <f>+'1033'!L10</f>
        <v>1033</v>
      </c>
      <c r="N770" s="11">
        <f>+'1033'!M10</f>
        <v>0</v>
      </c>
      <c r="O770" s="11">
        <f>+'1033'!N10</f>
        <v>0</v>
      </c>
      <c r="P770" s="11">
        <f>+'1033'!O10</f>
        <v>0</v>
      </c>
    </row>
    <row r="771" spans="1:16" x14ac:dyDescent="0.25">
      <c r="A771" s="19" t="str">
        <f t="shared" ca="1" si="12"/>
        <v>1033</v>
      </c>
      <c r="B771" s="11">
        <f>+'1033'!A11</f>
        <v>9</v>
      </c>
      <c r="C771" s="11" t="str">
        <f>+'1033'!B11</f>
        <v>Otras sp.</v>
      </c>
      <c r="D771" s="11">
        <f>+'1033'!C11</f>
        <v>22</v>
      </c>
      <c r="E771" s="11">
        <f>+'1033'!D11</f>
        <v>15.493888281999997</v>
      </c>
      <c r="F771" s="11">
        <f>+'1033'!E11</f>
        <v>11.493888281999997</v>
      </c>
      <c r="G771" s="11" t="str">
        <f>+'1033'!F11</f>
        <v>Sano</v>
      </c>
      <c r="H771" s="11">
        <f>+'1033'!G11</f>
        <v>0</v>
      </c>
      <c r="I771" s="11" t="str">
        <f>+'1033'!H11</f>
        <v>B</v>
      </c>
      <c r="J771" s="11" t="str">
        <f>+'1033'!I11</f>
        <v>T'zotzil, Chajul, Quiche</v>
      </c>
      <c r="K771" s="24">
        <f>+'1033'!J11</f>
        <v>40717</v>
      </c>
      <c r="L771" s="11">
        <f>+'1033'!K11</f>
        <v>0</v>
      </c>
      <c r="M771" s="11">
        <f>+'1033'!L11</f>
        <v>1033</v>
      </c>
      <c r="N771" s="11">
        <f>+'1033'!M11</f>
        <v>0</v>
      </c>
      <c r="O771" s="11">
        <f>+'1033'!N11</f>
        <v>0</v>
      </c>
      <c r="P771" s="11">
        <f>+'1033'!O11</f>
        <v>0</v>
      </c>
    </row>
    <row r="772" spans="1:16" x14ac:dyDescent="0.25">
      <c r="A772" s="19" t="str">
        <f t="shared" ca="1" si="12"/>
        <v>1033</v>
      </c>
      <c r="B772" s="11">
        <f>+'1033'!A12</f>
        <v>10</v>
      </c>
      <c r="C772" s="11" t="str">
        <f>+'1033'!B12</f>
        <v>Otras sp.</v>
      </c>
      <c r="D772" s="11">
        <f>+'1033'!C12</f>
        <v>15</v>
      </c>
      <c r="E772" s="11">
        <f>+'1033'!D12</f>
        <v>12.301361567000001</v>
      </c>
      <c r="F772" s="11">
        <f>+'1033'!E12</f>
        <v>8.3013615670000007</v>
      </c>
      <c r="G772" s="11" t="str">
        <f>+'1033'!F12</f>
        <v>Sano</v>
      </c>
      <c r="H772" s="11">
        <f>+'1033'!G12</f>
        <v>0</v>
      </c>
      <c r="I772" s="11" t="str">
        <f>+'1033'!H12</f>
        <v>B</v>
      </c>
      <c r="J772" s="11" t="str">
        <f>+'1033'!I12</f>
        <v>T'zotzil, Chajul, Quiche</v>
      </c>
      <c r="K772" s="24">
        <f>+'1033'!J12</f>
        <v>40717</v>
      </c>
      <c r="L772" s="11">
        <f>+'1033'!K12</f>
        <v>0</v>
      </c>
      <c r="M772" s="11">
        <f>+'1033'!L12</f>
        <v>1033</v>
      </c>
      <c r="N772" s="11">
        <f>+'1033'!M12</f>
        <v>0</v>
      </c>
      <c r="O772" s="11">
        <f>+'1033'!N12</f>
        <v>0</v>
      </c>
      <c r="P772" s="11">
        <f>+'1033'!O12</f>
        <v>0</v>
      </c>
    </row>
    <row r="773" spans="1:16" x14ac:dyDescent="0.25">
      <c r="A773" s="19" t="str">
        <f t="shared" ca="1" si="12"/>
        <v>1033</v>
      </c>
      <c r="B773" s="11">
        <f>+'1033'!A13</f>
        <v>11</v>
      </c>
      <c r="C773" s="11" t="str">
        <f>+'1033'!B13</f>
        <v>Otras sp.</v>
      </c>
      <c r="D773" s="11">
        <f>+'1033'!C13</f>
        <v>14</v>
      </c>
      <c r="E773" s="11">
        <f>+'1033'!D13</f>
        <v>11.831844562000001</v>
      </c>
      <c r="F773" s="11">
        <f>+'1033'!E13</f>
        <v>7.8318445620000006</v>
      </c>
      <c r="G773" s="11" t="str">
        <f>+'1033'!F13</f>
        <v>Sano</v>
      </c>
      <c r="H773" s="11">
        <f>+'1033'!G13</f>
        <v>0</v>
      </c>
      <c r="I773" s="11" t="str">
        <f>+'1033'!H13</f>
        <v>B</v>
      </c>
      <c r="J773" s="11" t="str">
        <f>+'1033'!I13</f>
        <v>T'zotzil, Chajul, Quiche</v>
      </c>
      <c r="K773" s="24">
        <f>+'1033'!J13</f>
        <v>40717</v>
      </c>
      <c r="L773" s="11">
        <f>+'1033'!K13</f>
        <v>0</v>
      </c>
      <c r="M773" s="11">
        <f>+'1033'!L13</f>
        <v>1033</v>
      </c>
      <c r="N773" s="11">
        <f>+'1033'!M13</f>
        <v>0</v>
      </c>
      <c r="O773" s="11">
        <f>+'1033'!N13</f>
        <v>0</v>
      </c>
      <c r="P773" s="11">
        <f>+'1033'!O13</f>
        <v>0</v>
      </c>
    </row>
    <row r="774" spans="1:16" x14ac:dyDescent="0.25">
      <c r="A774" s="19" t="str">
        <f t="shared" ca="1" si="12"/>
        <v>1033</v>
      </c>
      <c r="B774" s="11">
        <f>+'1033'!A14</f>
        <v>12</v>
      </c>
      <c r="C774" s="11" t="str">
        <f>+'1033'!B14</f>
        <v>Otras sp.</v>
      </c>
      <c r="D774" s="11">
        <f>+'1033'!C14</f>
        <v>14</v>
      </c>
      <c r="E774" s="11">
        <f>+'1033'!D14</f>
        <v>11.831844562000001</v>
      </c>
      <c r="F774" s="11">
        <f>+'1033'!E14</f>
        <v>7.8318445620000006</v>
      </c>
      <c r="G774" s="11" t="str">
        <f>+'1033'!F14</f>
        <v>Sano</v>
      </c>
      <c r="H774" s="11">
        <f>+'1033'!G14</f>
        <v>0</v>
      </c>
      <c r="I774" s="11" t="str">
        <f>+'1033'!H14</f>
        <v>B</v>
      </c>
      <c r="J774" s="11" t="str">
        <f>+'1033'!I14</f>
        <v>T'zotzil, Chajul, Quiche</v>
      </c>
      <c r="K774" s="24">
        <f>+'1033'!J14</f>
        <v>40717</v>
      </c>
      <c r="L774" s="11">
        <f>+'1033'!K14</f>
        <v>0</v>
      </c>
      <c r="M774" s="11">
        <f>+'1033'!L14</f>
        <v>1033</v>
      </c>
      <c r="N774" s="11">
        <f>+'1033'!M14</f>
        <v>0</v>
      </c>
      <c r="O774" s="11">
        <f>+'1033'!N14</f>
        <v>0</v>
      </c>
      <c r="P774" s="11">
        <f>+'1033'!O14</f>
        <v>0</v>
      </c>
    </row>
    <row r="775" spans="1:16" x14ac:dyDescent="0.25">
      <c r="A775" s="19" t="str">
        <f t="shared" ca="1" si="12"/>
        <v>1033</v>
      </c>
      <c r="B775" s="11">
        <f>+'1033'!A15</f>
        <v>13</v>
      </c>
      <c r="C775" s="11" t="str">
        <f>+'1033'!B15</f>
        <v>Otras sp.</v>
      </c>
      <c r="D775" s="11">
        <f>+'1033'!C15</f>
        <v>13</v>
      </c>
      <c r="E775" s="11">
        <f>+'1033'!D15</f>
        <v>11.358967117000001</v>
      </c>
      <c r="F775" s="11">
        <f>+'1033'!E15</f>
        <v>7.3589671170000006</v>
      </c>
      <c r="G775" s="11" t="str">
        <f>+'1033'!F15</f>
        <v>Sano</v>
      </c>
      <c r="H775" s="11">
        <f>+'1033'!G15</f>
        <v>0</v>
      </c>
      <c r="I775" s="11" t="str">
        <f>+'1033'!H15</f>
        <v>B</v>
      </c>
      <c r="J775" s="11" t="str">
        <f>+'1033'!I15</f>
        <v>T'zotzil, Chajul, Quiche</v>
      </c>
      <c r="K775" s="24">
        <f>+'1033'!J15</f>
        <v>40717</v>
      </c>
      <c r="L775" s="11">
        <f>+'1033'!K15</f>
        <v>0</v>
      </c>
      <c r="M775" s="11">
        <f>+'1033'!L15</f>
        <v>1033</v>
      </c>
      <c r="N775" s="11">
        <f>+'1033'!M15</f>
        <v>0</v>
      </c>
      <c r="O775" s="11">
        <f>+'1033'!N15</f>
        <v>0</v>
      </c>
      <c r="P775" s="11">
        <f>+'1033'!O15</f>
        <v>0</v>
      </c>
    </row>
    <row r="776" spans="1:16" x14ac:dyDescent="0.25">
      <c r="A776" s="19" t="str">
        <f t="shared" ca="1" si="12"/>
        <v>1033</v>
      </c>
      <c r="B776" s="11">
        <f>+'1033'!A16</f>
        <v>14</v>
      </c>
      <c r="C776" s="11" t="str">
        <f>+'1033'!B16</f>
        <v>Otras sp.</v>
      </c>
      <c r="D776" s="11">
        <f>+'1033'!C16</f>
        <v>20</v>
      </c>
      <c r="E776" s="11">
        <f>+'1033'!D16</f>
        <v>14.598539991999999</v>
      </c>
      <c r="F776" s="11">
        <f>+'1033'!E16</f>
        <v>10.598539991999999</v>
      </c>
      <c r="G776" s="11" t="str">
        <f>+'1033'!F16</f>
        <v>Sano</v>
      </c>
      <c r="H776" s="11">
        <f>+'1033'!G16</f>
        <v>0</v>
      </c>
      <c r="I776" s="11" t="str">
        <f>+'1033'!H16</f>
        <v>B</v>
      </c>
      <c r="J776" s="11" t="str">
        <f>+'1033'!I16</f>
        <v>T'zotzil, Chajul, Quiche</v>
      </c>
      <c r="K776" s="24">
        <f>+'1033'!J16</f>
        <v>40717</v>
      </c>
      <c r="L776" s="11">
        <f>+'1033'!K16</f>
        <v>0</v>
      </c>
      <c r="M776" s="11">
        <f>+'1033'!L16</f>
        <v>1033</v>
      </c>
      <c r="N776" s="11">
        <f>+'1033'!M16</f>
        <v>0</v>
      </c>
      <c r="O776" s="11">
        <f>+'1033'!N16</f>
        <v>0</v>
      </c>
      <c r="P776" s="11">
        <f>+'1033'!O16</f>
        <v>0</v>
      </c>
    </row>
    <row r="777" spans="1:16" x14ac:dyDescent="0.25">
      <c r="A777" s="19" t="str">
        <f t="shared" ca="1" si="12"/>
        <v>1033</v>
      </c>
      <c r="B777" s="11">
        <f>+'1033'!A17</f>
        <v>15</v>
      </c>
      <c r="C777" s="11" t="str">
        <f>+'1033'!B17</f>
        <v>Otras sp.</v>
      </c>
      <c r="D777" s="11">
        <f>+'1033'!C17</f>
        <v>19</v>
      </c>
      <c r="E777" s="11">
        <f>+'1033'!D17</f>
        <v>14.145825187</v>
      </c>
      <c r="F777" s="11">
        <f>+'1033'!E17</f>
        <v>10.145825187</v>
      </c>
      <c r="G777" s="11" t="str">
        <f>+'1033'!F17</f>
        <v>Sano</v>
      </c>
      <c r="H777" s="11">
        <f>+'1033'!G17</f>
        <v>0</v>
      </c>
      <c r="I777" s="11" t="str">
        <f>+'1033'!H17</f>
        <v>B</v>
      </c>
      <c r="J777" s="11" t="str">
        <f>+'1033'!I17</f>
        <v>T'zotzil, Chajul, Quiche</v>
      </c>
      <c r="K777" s="24">
        <f>+'1033'!J17</f>
        <v>40717</v>
      </c>
      <c r="L777" s="11">
        <f>+'1033'!K17</f>
        <v>0</v>
      </c>
      <c r="M777" s="11">
        <f>+'1033'!L17</f>
        <v>1033</v>
      </c>
      <c r="N777" s="11">
        <f>+'1033'!M17</f>
        <v>0</v>
      </c>
      <c r="O777" s="11">
        <f>+'1033'!N17</f>
        <v>0</v>
      </c>
      <c r="P777" s="11">
        <f>+'1033'!O17</f>
        <v>0</v>
      </c>
    </row>
    <row r="778" spans="1:16" x14ac:dyDescent="0.25">
      <c r="A778" s="19" t="str">
        <f t="shared" ca="1" si="12"/>
        <v>1033</v>
      </c>
      <c r="B778" s="11">
        <f>+'1033'!A18</f>
        <v>16</v>
      </c>
      <c r="C778" s="11" t="str">
        <f>+'1033'!B18</f>
        <v>Otras sp.</v>
      </c>
      <c r="D778" s="11">
        <f>+'1033'!C18</f>
        <v>15</v>
      </c>
      <c r="E778" s="11">
        <f>+'1033'!D18</f>
        <v>12.301361567000001</v>
      </c>
      <c r="F778" s="11">
        <f>+'1033'!E18</f>
        <v>8.3013615670000007</v>
      </c>
      <c r="G778" s="11" t="str">
        <f>+'1033'!F18</f>
        <v>Sano</v>
      </c>
      <c r="H778" s="11">
        <f>+'1033'!G18</f>
        <v>0</v>
      </c>
      <c r="I778" s="11" t="str">
        <f>+'1033'!H18</f>
        <v>B</v>
      </c>
      <c r="J778" s="11" t="str">
        <f>+'1033'!I18</f>
        <v>T'zotzil, Chajul, Quiche</v>
      </c>
      <c r="K778" s="24">
        <f>+'1033'!J18</f>
        <v>40717</v>
      </c>
      <c r="L778" s="11">
        <f>+'1033'!K18</f>
        <v>0</v>
      </c>
      <c r="M778" s="11">
        <f>+'1033'!L18</f>
        <v>1033</v>
      </c>
      <c r="N778" s="11">
        <f>+'1033'!M18</f>
        <v>0</v>
      </c>
      <c r="O778" s="11">
        <f>+'1033'!N18</f>
        <v>0</v>
      </c>
      <c r="P778" s="11">
        <f>+'1033'!O18</f>
        <v>0</v>
      </c>
    </row>
    <row r="779" spans="1:16" x14ac:dyDescent="0.25">
      <c r="A779" s="19" t="str">
        <f t="shared" ca="1" si="12"/>
        <v>1033</v>
      </c>
      <c r="B779" s="11">
        <f>+'1033'!A19</f>
        <v>17</v>
      </c>
      <c r="C779" s="11" t="str">
        <f>+'1033'!B19</f>
        <v>Otras sp.</v>
      </c>
      <c r="D779" s="11">
        <f>+'1033'!C19</f>
        <v>17</v>
      </c>
      <c r="E779" s="11">
        <f>+'1033'!D19</f>
        <v>13.230314257</v>
      </c>
      <c r="F779" s="11">
        <f>+'1033'!E19</f>
        <v>9.2303142569999999</v>
      </c>
      <c r="G779" s="11" t="str">
        <f>+'1033'!F19</f>
        <v>Sano</v>
      </c>
      <c r="H779" s="11">
        <f>+'1033'!G19</f>
        <v>0</v>
      </c>
      <c r="I779" s="11" t="str">
        <f>+'1033'!H19</f>
        <v>B</v>
      </c>
      <c r="J779" s="11" t="str">
        <f>+'1033'!I19</f>
        <v>T'zotzil, Chajul, Quiche</v>
      </c>
      <c r="K779" s="24">
        <f>+'1033'!J19</f>
        <v>40717</v>
      </c>
      <c r="L779" s="11">
        <f>+'1033'!K19</f>
        <v>0</v>
      </c>
      <c r="M779" s="11">
        <f>+'1033'!L19</f>
        <v>1033</v>
      </c>
      <c r="N779" s="11">
        <f>+'1033'!M19</f>
        <v>0</v>
      </c>
      <c r="O779" s="11">
        <f>+'1033'!N19</f>
        <v>0</v>
      </c>
      <c r="P779" s="11">
        <f>+'1033'!O19</f>
        <v>0</v>
      </c>
    </row>
    <row r="780" spans="1:16" x14ac:dyDescent="0.25">
      <c r="A780" s="19" t="str">
        <f t="shared" ca="1" si="12"/>
        <v>1033</v>
      </c>
      <c r="B780" s="11">
        <f>+'1033'!A20</f>
        <v>18</v>
      </c>
      <c r="C780" s="11" t="str">
        <f>+'1033'!B20</f>
        <v>Otras sp.</v>
      </c>
      <c r="D780" s="11">
        <f>+'1033'!C20</f>
        <v>19</v>
      </c>
      <c r="E780" s="11">
        <f>+'1033'!D20</f>
        <v>14.145825187</v>
      </c>
      <c r="F780" s="11">
        <f>+'1033'!E20</f>
        <v>10.145825187</v>
      </c>
      <c r="G780" s="11" t="str">
        <f>+'1033'!F20</f>
        <v>Sano</v>
      </c>
      <c r="H780" s="11">
        <f>+'1033'!G20</f>
        <v>0</v>
      </c>
      <c r="I780" s="11" t="str">
        <f>+'1033'!H20</f>
        <v>B</v>
      </c>
      <c r="J780" s="11" t="str">
        <f>+'1033'!I20</f>
        <v>T'zotzil, Chajul, Quiche</v>
      </c>
      <c r="K780" s="24">
        <f>+'1033'!J20</f>
        <v>40717</v>
      </c>
      <c r="L780" s="11">
        <f>+'1033'!K20</f>
        <v>0</v>
      </c>
      <c r="M780" s="11">
        <f>+'1033'!L20</f>
        <v>1033</v>
      </c>
      <c r="N780" s="11">
        <f>+'1033'!M20</f>
        <v>0</v>
      </c>
      <c r="O780" s="11">
        <f>+'1033'!N20</f>
        <v>0</v>
      </c>
      <c r="P780" s="11">
        <f>+'1033'!O20</f>
        <v>0</v>
      </c>
    </row>
    <row r="781" spans="1:16" x14ac:dyDescent="0.25">
      <c r="A781" s="19" t="str">
        <f t="shared" ca="1" si="12"/>
        <v>1033</v>
      </c>
      <c r="B781" s="11">
        <f>+'1033'!A21</f>
        <v>19</v>
      </c>
      <c r="C781" s="11" t="str">
        <f>+'1033'!B21</f>
        <v>Pinus sp.</v>
      </c>
      <c r="D781" s="11">
        <f>+'1033'!C21</f>
        <v>81</v>
      </c>
      <c r="E781" s="11">
        <f>+'1033'!D21</f>
        <v>35.859551057000004</v>
      </c>
      <c r="F781" s="11">
        <f>+'1033'!E21</f>
        <v>31.859551057000004</v>
      </c>
      <c r="G781" s="11" t="str">
        <f>+'1033'!F21</f>
        <v>Sano</v>
      </c>
      <c r="H781" s="11">
        <f>+'1033'!G21</f>
        <v>0</v>
      </c>
      <c r="I781" s="11" t="str">
        <f>+'1033'!H21</f>
        <v>B</v>
      </c>
      <c r="J781" s="11" t="str">
        <f>+'1033'!I21</f>
        <v>T'zotzil, Chajul, Quiche</v>
      </c>
      <c r="K781" s="24">
        <f>+'1033'!J21</f>
        <v>40717</v>
      </c>
      <c r="L781" s="11">
        <f>+'1033'!K21</f>
        <v>0</v>
      </c>
      <c r="M781" s="11">
        <f>+'1033'!L21</f>
        <v>1033</v>
      </c>
      <c r="N781" s="11">
        <f>+'1033'!M21</f>
        <v>435202</v>
      </c>
      <c r="O781" s="11">
        <f>+'1033'!N21</f>
        <v>1724886</v>
      </c>
      <c r="P781" s="11">
        <f>+'1033'!O21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C3" sqref="C3:D24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28</v>
      </c>
      <c r="C3" s="3">
        <v>28</v>
      </c>
      <c r="D3" s="3">
        <v>17</v>
      </c>
      <c r="E3" s="8">
        <v>15</v>
      </c>
      <c r="F3" s="3" t="s">
        <v>17</v>
      </c>
      <c r="G3" s="6"/>
      <c r="H3" s="3" t="s">
        <v>18</v>
      </c>
      <c r="I3" s="3" t="s">
        <v>19</v>
      </c>
      <c r="J3" s="4">
        <v>40688</v>
      </c>
      <c r="K3" s="3"/>
      <c r="L3" s="3">
        <v>8</v>
      </c>
      <c r="M3" s="3">
        <v>458466</v>
      </c>
      <c r="N3" s="3">
        <v>1712739</v>
      </c>
      <c r="O3" s="3"/>
    </row>
    <row r="4" spans="1:15" x14ac:dyDescent="0.25">
      <c r="A4" s="3">
        <v>2</v>
      </c>
      <c r="B4" s="3" t="s">
        <v>28</v>
      </c>
      <c r="C4" s="3">
        <v>41</v>
      </c>
      <c r="D4" s="3">
        <v>23</v>
      </c>
      <c r="E4" s="3">
        <v>20</v>
      </c>
      <c r="F4" s="3" t="s">
        <v>17</v>
      </c>
      <c r="G4" s="3"/>
      <c r="H4" s="3" t="s">
        <v>18</v>
      </c>
      <c r="I4" s="3" t="s">
        <v>19</v>
      </c>
      <c r="J4" s="4">
        <v>40688</v>
      </c>
      <c r="K4" s="3"/>
      <c r="L4" s="3">
        <v>8</v>
      </c>
      <c r="M4" s="3">
        <v>458466</v>
      </c>
      <c r="N4" s="3">
        <v>1712739</v>
      </c>
      <c r="O4" s="3"/>
    </row>
    <row r="5" spans="1:15" x14ac:dyDescent="0.25">
      <c r="A5" s="3">
        <v>3</v>
      </c>
      <c r="B5" s="3" t="s">
        <v>28</v>
      </c>
      <c r="C5" s="3">
        <v>18</v>
      </c>
      <c r="D5" s="3">
        <v>13</v>
      </c>
      <c r="E5" s="3">
        <v>10</v>
      </c>
      <c r="F5" s="3" t="s">
        <v>17</v>
      </c>
      <c r="G5" s="3"/>
      <c r="H5" s="3" t="s">
        <v>18</v>
      </c>
      <c r="I5" s="3" t="s">
        <v>19</v>
      </c>
      <c r="J5" s="4">
        <v>40688</v>
      </c>
      <c r="K5" s="3"/>
      <c r="L5" s="3">
        <v>8</v>
      </c>
      <c r="M5" s="3">
        <v>458466</v>
      </c>
      <c r="N5" s="3">
        <v>1712739</v>
      </c>
      <c r="O5" s="3"/>
    </row>
    <row r="6" spans="1:15" x14ac:dyDescent="0.25">
      <c r="A6" s="3">
        <v>4</v>
      </c>
      <c r="B6" s="3" t="s">
        <v>28</v>
      </c>
      <c r="C6" s="3">
        <v>25</v>
      </c>
      <c r="D6" s="3">
        <v>16</v>
      </c>
      <c r="E6" s="3">
        <v>12</v>
      </c>
      <c r="F6" s="3" t="s">
        <v>17</v>
      </c>
      <c r="G6" s="3"/>
      <c r="H6" s="3" t="s">
        <v>18</v>
      </c>
      <c r="I6" s="3" t="s">
        <v>19</v>
      </c>
      <c r="J6" s="4">
        <v>40688</v>
      </c>
      <c r="K6" s="3"/>
      <c r="L6" s="3">
        <v>8</v>
      </c>
      <c r="M6" s="3">
        <v>458466</v>
      </c>
      <c r="N6" s="3">
        <v>1712739</v>
      </c>
      <c r="O6" s="3"/>
    </row>
    <row r="7" spans="1:15" x14ac:dyDescent="0.25">
      <c r="A7" s="3">
        <v>5</v>
      </c>
      <c r="B7" s="3" t="s">
        <v>28</v>
      </c>
      <c r="C7" s="3">
        <v>25</v>
      </c>
      <c r="D7" s="3">
        <v>16</v>
      </c>
      <c r="E7" s="3">
        <v>12</v>
      </c>
      <c r="F7" s="3" t="s">
        <v>17</v>
      </c>
      <c r="G7" s="3"/>
      <c r="H7" s="3" t="s">
        <v>18</v>
      </c>
      <c r="I7" s="3" t="s">
        <v>19</v>
      </c>
      <c r="J7" s="4">
        <v>40688</v>
      </c>
      <c r="K7" s="3"/>
      <c r="L7" s="3">
        <v>8</v>
      </c>
      <c r="M7" s="3">
        <v>458466</v>
      </c>
      <c r="N7" s="3">
        <v>1712739</v>
      </c>
      <c r="O7" s="3"/>
    </row>
    <row r="8" spans="1:15" x14ac:dyDescent="0.25">
      <c r="A8" s="3">
        <v>6</v>
      </c>
      <c r="B8" s="3" t="s">
        <v>28</v>
      </c>
      <c r="C8" s="3">
        <v>17</v>
      </c>
      <c r="D8" s="3">
        <v>13</v>
      </c>
      <c r="E8" s="3">
        <v>10</v>
      </c>
      <c r="F8" s="3" t="s">
        <v>17</v>
      </c>
      <c r="G8" s="3"/>
      <c r="H8" s="3" t="s">
        <v>18</v>
      </c>
      <c r="I8" s="3" t="s">
        <v>19</v>
      </c>
      <c r="J8" s="4">
        <v>40688</v>
      </c>
      <c r="K8" s="3"/>
      <c r="L8" s="3">
        <v>8</v>
      </c>
      <c r="M8" s="3">
        <v>458466</v>
      </c>
      <c r="N8" s="3">
        <v>1712739</v>
      </c>
      <c r="O8" s="3"/>
    </row>
    <row r="9" spans="1:15" x14ac:dyDescent="0.25">
      <c r="A9" s="3">
        <v>7</v>
      </c>
      <c r="B9" s="3" t="s">
        <v>28</v>
      </c>
      <c r="C9" s="3">
        <v>24</v>
      </c>
      <c r="D9" s="3">
        <v>16</v>
      </c>
      <c r="E9" s="3">
        <v>12</v>
      </c>
      <c r="F9" s="3" t="s">
        <v>17</v>
      </c>
      <c r="G9" s="3"/>
      <c r="H9" s="3" t="s">
        <v>18</v>
      </c>
      <c r="I9" s="3" t="s">
        <v>19</v>
      </c>
      <c r="J9" s="4">
        <v>40688</v>
      </c>
      <c r="K9" s="3"/>
      <c r="L9" s="3">
        <v>8</v>
      </c>
      <c r="M9" s="3">
        <v>458466</v>
      </c>
      <c r="N9" s="3">
        <v>1712739</v>
      </c>
      <c r="O9" s="3"/>
    </row>
    <row r="10" spans="1:15" x14ac:dyDescent="0.25">
      <c r="A10" s="3">
        <v>8</v>
      </c>
      <c r="B10" s="3" t="s">
        <v>28</v>
      </c>
      <c r="C10" s="3">
        <v>29</v>
      </c>
      <c r="D10" s="3">
        <v>18</v>
      </c>
      <c r="E10" s="3">
        <v>15</v>
      </c>
      <c r="F10" s="3" t="s">
        <v>17</v>
      </c>
      <c r="G10" s="3"/>
      <c r="H10" s="3" t="s">
        <v>18</v>
      </c>
      <c r="I10" s="3" t="s">
        <v>19</v>
      </c>
      <c r="J10" s="4">
        <v>40688</v>
      </c>
      <c r="K10" s="3"/>
      <c r="L10" s="3">
        <v>8</v>
      </c>
      <c r="M10" s="3">
        <v>458466</v>
      </c>
      <c r="N10" s="3">
        <v>1712739</v>
      </c>
      <c r="O10" s="3"/>
    </row>
    <row r="11" spans="1:15" x14ac:dyDescent="0.25">
      <c r="A11" s="3">
        <v>9</v>
      </c>
      <c r="B11" s="3" t="s">
        <v>28</v>
      </c>
      <c r="C11" s="3">
        <v>18</v>
      </c>
      <c r="D11" s="3">
        <v>13</v>
      </c>
      <c r="E11" s="3">
        <v>11</v>
      </c>
      <c r="F11" s="3" t="s">
        <v>17</v>
      </c>
      <c r="G11" s="3"/>
      <c r="H11" s="3" t="s">
        <v>18</v>
      </c>
      <c r="I11" s="3" t="s">
        <v>19</v>
      </c>
      <c r="J11" s="4">
        <v>40688</v>
      </c>
      <c r="K11" s="3"/>
      <c r="L11" s="3">
        <v>8</v>
      </c>
      <c r="M11" s="3">
        <v>458466</v>
      </c>
      <c r="N11" s="3">
        <v>1712739</v>
      </c>
      <c r="O11" s="3"/>
    </row>
    <row r="12" spans="1:15" x14ac:dyDescent="0.25">
      <c r="A12" s="3">
        <v>10</v>
      </c>
      <c r="B12" s="3" t="s">
        <v>28</v>
      </c>
      <c r="C12" s="3">
        <v>18</v>
      </c>
      <c r="D12" s="3">
        <v>14</v>
      </c>
      <c r="E12" s="3">
        <v>11</v>
      </c>
      <c r="F12" s="3" t="s">
        <v>17</v>
      </c>
      <c r="G12" s="3"/>
      <c r="H12" s="3" t="s">
        <v>18</v>
      </c>
      <c r="I12" s="3" t="s">
        <v>19</v>
      </c>
      <c r="J12" s="4">
        <v>40688</v>
      </c>
      <c r="K12" s="3"/>
      <c r="L12" s="3">
        <v>8</v>
      </c>
      <c r="M12" s="3">
        <v>458466</v>
      </c>
      <c r="N12" s="3">
        <v>1712739</v>
      </c>
      <c r="O12" s="3"/>
    </row>
    <row r="13" spans="1:15" x14ac:dyDescent="0.25">
      <c r="A13" s="3">
        <v>11</v>
      </c>
      <c r="B13" s="3" t="s">
        <v>28</v>
      </c>
      <c r="C13" s="3">
        <v>28</v>
      </c>
      <c r="D13" s="3">
        <v>17</v>
      </c>
      <c r="E13" s="3">
        <v>13</v>
      </c>
      <c r="F13" s="3" t="s">
        <v>17</v>
      </c>
      <c r="G13" s="3"/>
      <c r="H13" s="3" t="s">
        <v>18</v>
      </c>
      <c r="I13" s="3" t="s">
        <v>19</v>
      </c>
      <c r="J13" s="4">
        <v>40688</v>
      </c>
      <c r="K13" s="3"/>
      <c r="L13" s="3">
        <v>8</v>
      </c>
      <c r="M13" s="3">
        <v>458466</v>
      </c>
      <c r="N13" s="3">
        <v>1712739</v>
      </c>
      <c r="O13" s="3"/>
    </row>
    <row r="14" spans="1:15" x14ac:dyDescent="0.25">
      <c r="A14" s="3">
        <v>12</v>
      </c>
      <c r="B14" s="3" t="s">
        <v>28</v>
      </c>
      <c r="C14" s="3">
        <v>37</v>
      </c>
      <c r="D14" s="3">
        <v>20</v>
      </c>
      <c r="E14" s="3">
        <v>15</v>
      </c>
      <c r="F14" s="3" t="s">
        <v>17</v>
      </c>
      <c r="G14" s="3"/>
      <c r="H14" s="3" t="s">
        <v>18</v>
      </c>
      <c r="I14" s="3" t="s">
        <v>19</v>
      </c>
      <c r="J14" s="4">
        <v>40688</v>
      </c>
      <c r="K14" s="3"/>
      <c r="L14" s="3">
        <v>8</v>
      </c>
      <c r="M14" s="3">
        <v>458466</v>
      </c>
      <c r="N14" s="3">
        <v>1712739</v>
      </c>
      <c r="O14" s="3"/>
    </row>
    <row r="15" spans="1:15" x14ac:dyDescent="0.25">
      <c r="A15" s="3">
        <v>13</v>
      </c>
      <c r="B15" s="3" t="s">
        <v>28</v>
      </c>
      <c r="C15" s="3">
        <v>12</v>
      </c>
      <c r="D15" s="3">
        <v>9</v>
      </c>
      <c r="E15" s="3">
        <v>5</v>
      </c>
      <c r="F15" s="3" t="s">
        <v>17</v>
      </c>
      <c r="G15" s="3"/>
      <c r="H15" s="3" t="s">
        <v>18</v>
      </c>
      <c r="I15" s="3" t="s">
        <v>19</v>
      </c>
      <c r="J15" s="4">
        <v>40688</v>
      </c>
      <c r="K15" s="3"/>
      <c r="L15" s="3">
        <v>8</v>
      </c>
      <c r="M15" s="3">
        <v>458466</v>
      </c>
      <c r="N15" s="3">
        <v>1712739</v>
      </c>
      <c r="O15" s="3"/>
    </row>
    <row r="16" spans="1:15" x14ac:dyDescent="0.25">
      <c r="A16" s="3">
        <v>14</v>
      </c>
      <c r="B16" s="3" t="s">
        <v>28</v>
      </c>
      <c r="C16" s="3">
        <v>21</v>
      </c>
      <c r="D16" s="3">
        <v>15</v>
      </c>
      <c r="E16" s="3">
        <v>12</v>
      </c>
      <c r="F16" s="3" t="s">
        <v>17</v>
      </c>
      <c r="G16" s="3"/>
      <c r="H16" s="3" t="s">
        <v>18</v>
      </c>
      <c r="I16" s="3" t="s">
        <v>19</v>
      </c>
      <c r="J16" s="4">
        <v>40688</v>
      </c>
      <c r="K16" s="3"/>
      <c r="L16" s="3">
        <v>8</v>
      </c>
      <c r="M16" s="3">
        <v>458466</v>
      </c>
      <c r="N16" s="3">
        <v>1712739</v>
      </c>
      <c r="O16" s="3"/>
    </row>
    <row r="17" spans="1:15" x14ac:dyDescent="0.25">
      <c r="A17" s="3">
        <v>15</v>
      </c>
      <c r="B17" s="3" t="s">
        <v>28</v>
      </c>
      <c r="C17" s="3">
        <v>49</v>
      </c>
      <c r="D17" s="3">
        <v>25</v>
      </c>
      <c r="E17" s="3">
        <v>20</v>
      </c>
      <c r="F17" s="3" t="s">
        <v>17</v>
      </c>
      <c r="G17" s="3"/>
      <c r="H17" s="3" t="s">
        <v>18</v>
      </c>
      <c r="I17" s="3" t="s">
        <v>19</v>
      </c>
      <c r="J17" s="4">
        <v>40688</v>
      </c>
      <c r="K17" s="3"/>
      <c r="L17" s="3">
        <v>8</v>
      </c>
      <c r="M17" s="3">
        <v>458466</v>
      </c>
      <c r="N17" s="3">
        <v>1712739</v>
      </c>
      <c r="O17" s="3"/>
    </row>
    <row r="18" spans="1:15" x14ac:dyDescent="0.25">
      <c r="A18" s="3">
        <v>16</v>
      </c>
      <c r="B18" s="3" t="s">
        <v>28</v>
      </c>
      <c r="C18" s="3">
        <v>32</v>
      </c>
      <c r="D18" s="3">
        <v>20</v>
      </c>
      <c r="E18" s="3">
        <v>17</v>
      </c>
      <c r="F18" s="3" t="s">
        <v>17</v>
      </c>
      <c r="G18" s="3"/>
      <c r="H18" s="3" t="s">
        <v>18</v>
      </c>
      <c r="I18" s="3" t="s">
        <v>19</v>
      </c>
      <c r="J18" s="4">
        <v>40688</v>
      </c>
      <c r="K18" s="3"/>
      <c r="L18" s="3">
        <v>8</v>
      </c>
      <c r="M18" s="3">
        <v>458466</v>
      </c>
      <c r="N18" s="3">
        <v>1712739</v>
      </c>
      <c r="O18" s="3"/>
    </row>
    <row r="19" spans="1:15" x14ac:dyDescent="0.25">
      <c r="A19" s="3">
        <v>17</v>
      </c>
      <c r="B19" s="3" t="s">
        <v>28</v>
      </c>
      <c r="C19" s="3">
        <v>17</v>
      </c>
      <c r="D19" s="3">
        <v>13</v>
      </c>
      <c r="E19" s="3">
        <v>11</v>
      </c>
      <c r="F19" s="3" t="s">
        <v>17</v>
      </c>
      <c r="G19" s="3"/>
      <c r="H19" s="3" t="s">
        <v>18</v>
      </c>
      <c r="I19" s="3" t="s">
        <v>19</v>
      </c>
      <c r="J19" s="4">
        <v>40688</v>
      </c>
      <c r="K19" s="3"/>
      <c r="L19" s="3">
        <v>8</v>
      </c>
      <c r="M19" s="3">
        <v>458466</v>
      </c>
      <c r="N19" s="3">
        <v>1712739</v>
      </c>
      <c r="O19" s="3"/>
    </row>
    <row r="20" spans="1:15" x14ac:dyDescent="0.25">
      <c r="A20" s="3">
        <v>18</v>
      </c>
      <c r="B20" s="3" t="s">
        <v>28</v>
      </c>
      <c r="C20" s="3">
        <v>16</v>
      </c>
      <c r="D20" s="3">
        <v>13</v>
      </c>
      <c r="E20" s="3">
        <v>11</v>
      </c>
      <c r="F20" s="3" t="s">
        <v>17</v>
      </c>
      <c r="G20" s="3"/>
      <c r="H20" s="3" t="s">
        <v>18</v>
      </c>
      <c r="I20" s="3" t="s">
        <v>19</v>
      </c>
      <c r="J20" s="4">
        <v>40688</v>
      </c>
      <c r="K20" s="3"/>
      <c r="L20" s="3">
        <v>8</v>
      </c>
      <c r="M20" s="3">
        <v>458466</v>
      </c>
      <c r="N20" s="3">
        <v>1712739</v>
      </c>
      <c r="O20" s="3"/>
    </row>
    <row r="21" spans="1:15" x14ac:dyDescent="0.25">
      <c r="A21" s="3">
        <v>19</v>
      </c>
      <c r="B21" s="3" t="s">
        <v>28</v>
      </c>
      <c r="C21" s="3">
        <v>27</v>
      </c>
      <c r="D21" s="3">
        <v>19</v>
      </c>
      <c r="E21" s="3">
        <v>15</v>
      </c>
      <c r="F21" s="3" t="s">
        <v>17</v>
      </c>
      <c r="G21" s="3"/>
      <c r="H21" s="3" t="s">
        <v>18</v>
      </c>
      <c r="I21" s="3" t="s">
        <v>19</v>
      </c>
      <c r="J21" s="4">
        <v>40688</v>
      </c>
      <c r="K21" s="3"/>
      <c r="L21" s="3">
        <v>8</v>
      </c>
      <c r="M21" s="3">
        <v>458466</v>
      </c>
      <c r="N21" s="3">
        <v>1712739</v>
      </c>
      <c r="O21" s="3"/>
    </row>
    <row r="22" spans="1:15" x14ac:dyDescent="0.25">
      <c r="A22" s="3">
        <v>20</v>
      </c>
      <c r="B22" s="3" t="s">
        <v>28</v>
      </c>
      <c r="C22" s="3">
        <v>22</v>
      </c>
      <c r="D22" s="3">
        <v>15</v>
      </c>
      <c r="E22" s="3">
        <v>13</v>
      </c>
      <c r="F22" s="3" t="s">
        <v>17</v>
      </c>
      <c r="G22" s="3"/>
      <c r="H22" s="3" t="s">
        <v>18</v>
      </c>
      <c r="I22" s="3" t="s">
        <v>19</v>
      </c>
      <c r="J22" s="4">
        <v>40688</v>
      </c>
      <c r="K22" s="3"/>
      <c r="L22" s="3">
        <v>8</v>
      </c>
      <c r="M22" s="3">
        <v>458466</v>
      </c>
      <c r="N22" s="3">
        <v>1712739</v>
      </c>
      <c r="O22" s="3"/>
    </row>
    <row r="23" spans="1:15" x14ac:dyDescent="0.25">
      <c r="A23" s="3">
        <v>21</v>
      </c>
      <c r="B23" s="3" t="s">
        <v>28</v>
      </c>
      <c r="C23" s="3">
        <v>11</v>
      </c>
      <c r="D23" s="3">
        <v>9</v>
      </c>
      <c r="E23" s="3">
        <v>7</v>
      </c>
      <c r="F23" s="3" t="s">
        <v>17</v>
      </c>
      <c r="G23" s="3"/>
      <c r="H23" s="3" t="s">
        <v>18</v>
      </c>
      <c r="I23" s="3" t="s">
        <v>19</v>
      </c>
      <c r="J23" s="4">
        <v>40688</v>
      </c>
      <c r="K23" s="3"/>
      <c r="L23" s="3">
        <v>8</v>
      </c>
      <c r="M23" s="3">
        <v>458466</v>
      </c>
      <c r="N23" s="3">
        <v>1712739</v>
      </c>
      <c r="O23" s="3"/>
    </row>
    <row r="24" spans="1:15" x14ac:dyDescent="0.25">
      <c r="A24" s="3">
        <v>22</v>
      </c>
      <c r="B24" s="3" t="s">
        <v>28</v>
      </c>
      <c r="C24" s="3">
        <v>18</v>
      </c>
      <c r="D24" s="3">
        <v>13</v>
      </c>
      <c r="E24" s="3">
        <v>10</v>
      </c>
      <c r="F24" s="3" t="s">
        <v>17</v>
      </c>
      <c r="G24" s="3"/>
      <c r="H24" s="3" t="s">
        <v>18</v>
      </c>
      <c r="I24" s="3" t="s">
        <v>19</v>
      </c>
      <c r="J24" s="4">
        <v>40688</v>
      </c>
      <c r="K24" s="3"/>
      <c r="L24" s="3">
        <v>8</v>
      </c>
      <c r="M24" s="3">
        <v>458466</v>
      </c>
      <c r="N24" s="3">
        <v>1712739</v>
      </c>
      <c r="O24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F13" sqref="F13"/>
    </sheetView>
  </sheetViews>
  <sheetFormatPr baseColWidth="10" defaultRowHeight="15" x14ac:dyDescent="0.25"/>
  <cols>
    <col min="1" max="1" width="4.140625" bestFit="1" customWidth="1"/>
    <col min="2" max="2" width="12.8554687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27</v>
      </c>
      <c r="C3" s="3">
        <v>58</v>
      </c>
      <c r="D3" s="3">
        <v>32</v>
      </c>
      <c r="E3" s="8">
        <v>30</v>
      </c>
      <c r="F3" s="3" t="s">
        <v>17</v>
      </c>
      <c r="G3" s="6"/>
      <c r="H3" s="3" t="s">
        <v>18</v>
      </c>
      <c r="I3" s="3" t="s">
        <v>19</v>
      </c>
      <c r="J3" s="4">
        <v>40688</v>
      </c>
      <c r="K3" s="3"/>
      <c r="L3" s="3">
        <v>9</v>
      </c>
      <c r="M3" s="3">
        <v>458112</v>
      </c>
      <c r="N3" s="3">
        <v>1712568</v>
      </c>
      <c r="O3" s="3"/>
    </row>
    <row r="4" spans="1:15" x14ac:dyDescent="0.25">
      <c r="A4" s="3">
        <v>2</v>
      </c>
      <c r="B4" s="3" t="s">
        <v>27</v>
      </c>
      <c r="C4" s="3">
        <v>61</v>
      </c>
      <c r="D4" s="3">
        <v>33</v>
      </c>
      <c r="E4" s="3">
        <v>30</v>
      </c>
      <c r="F4" s="3" t="s">
        <v>17</v>
      </c>
      <c r="G4" s="3"/>
      <c r="H4" s="3" t="s">
        <v>18</v>
      </c>
      <c r="I4" s="3" t="s">
        <v>19</v>
      </c>
      <c r="J4" s="4">
        <v>40688</v>
      </c>
      <c r="K4" s="3"/>
      <c r="L4" s="3">
        <v>9</v>
      </c>
      <c r="M4" s="3">
        <v>458112</v>
      </c>
      <c r="N4" s="3">
        <v>1712568</v>
      </c>
      <c r="O4" s="3"/>
    </row>
    <row r="5" spans="1:15" x14ac:dyDescent="0.25">
      <c r="A5" s="3">
        <v>3</v>
      </c>
      <c r="B5" s="3" t="s">
        <v>27</v>
      </c>
      <c r="C5" s="3">
        <v>38</v>
      </c>
      <c r="D5" s="3">
        <v>24</v>
      </c>
      <c r="E5" s="3">
        <v>20</v>
      </c>
      <c r="F5" s="3" t="s">
        <v>17</v>
      </c>
      <c r="G5" s="3"/>
      <c r="H5" s="3" t="s">
        <v>18</v>
      </c>
      <c r="I5" s="3" t="s">
        <v>19</v>
      </c>
      <c r="J5" s="4">
        <v>40688</v>
      </c>
      <c r="K5" s="3"/>
      <c r="L5" s="3">
        <v>9</v>
      </c>
      <c r="M5" s="3">
        <v>458112</v>
      </c>
      <c r="N5" s="3">
        <v>1712568</v>
      </c>
      <c r="O5" s="3"/>
    </row>
    <row r="6" spans="1:15" x14ac:dyDescent="0.25">
      <c r="A6" s="3">
        <v>4</v>
      </c>
      <c r="B6" s="3" t="s">
        <v>27</v>
      </c>
      <c r="C6" s="3">
        <v>49</v>
      </c>
      <c r="D6" s="3">
        <v>30</v>
      </c>
      <c r="E6" s="3">
        <v>25</v>
      </c>
      <c r="F6" s="3" t="s">
        <v>17</v>
      </c>
      <c r="G6" s="3"/>
      <c r="H6" s="3" t="s">
        <v>18</v>
      </c>
      <c r="I6" s="3" t="s">
        <v>19</v>
      </c>
      <c r="J6" s="4">
        <v>40688</v>
      </c>
      <c r="K6" s="3"/>
      <c r="L6" s="3">
        <v>9</v>
      </c>
      <c r="M6" s="3">
        <v>458112</v>
      </c>
      <c r="N6" s="3">
        <v>1712568</v>
      </c>
      <c r="O6" s="3"/>
    </row>
    <row r="7" spans="1:15" x14ac:dyDescent="0.25">
      <c r="A7" s="3">
        <v>5</v>
      </c>
      <c r="B7" s="3" t="s">
        <v>27</v>
      </c>
      <c r="C7" s="3">
        <v>58</v>
      </c>
      <c r="D7" s="3">
        <v>32</v>
      </c>
      <c r="E7" s="3">
        <v>30</v>
      </c>
      <c r="F7" s="3" t="s">
        <v>17</v>
      </c>
      <c r="G7" s="3"/>
      <c r="H7" s="3" t="s">
        <v>18</v>
      </c>
      <c r="I7" s="3" t="s">
        <v>19</v>
      </c>
      <c r="J7" s="4">
        <v>40688</v>
      </c>
      <c r="K7" s="3"/>
      <c r="L7" s="3">
        <v>9</v>
      </c>
      <c r="M7" s="3">
        <v>458112</v>
      </c>
      <c r="N7" s="3">
        <v>1712568</v>
      </c>
      <c r="O7" s="3"/>
    </row>
    <row r="8" spans="1:15" x14ac:dyDescent="0.25">
      <c r="A8" s="3">
        <v>6</v>
      </c>
      <c r="B8" s="3" t="s">
        <v>26</v>
      </c>
      <c r="C8" s="3">
        <v>54</v>
      </c>
      <c r="D8" s="3">
        <v>31</v>
      </c>
      <c r="E8" s="3">
        <v>27</v>
      </c>
      <c r="F8" s="3" t="s">
        <v>17</v>
      </c>
      <c r="G8" s="3"/>
      <c r="H8" s="3" t="s">
        <v>18</v>
      </c>
      <c r="I8" s="3" t="s">
        <v>19</v>
      </c>
      <c r="J8" s="4">
        <v>40688</v>
      </c>
      <c r="K8" s="3"/>
      <c r="L8" s="3">
        <v>9</v>
      </c>
      <c r="M8" s="3">
        <v>458112</v>
      </c>
      <c r="N8" s="3">
        <v>1712568</v>
      </c>
      <c r="O8" s="3"/>
    </row>
    <row r="9" spans="1:15" x14ac:dyDescent="0.25">
      <c r="A9" s="3">
        <v>7</v>
      </c>
      <c r="B9" s="3" t="s">
        <v>27</v>
      </c>
      <c r="C9" s="3">
        <v>66</v>
      </c>
      <c r="D9" s="3">
        <v>35</v>
      </c>
      <c r="E9" s="3">
        <v>30</v>
      </c>
      <c r="F9" s="3" t="s">
        <v>17</v>
      </c>
      <c r="G9" s="3"/>
      <c r="H9" s="3" t="s">
        <v>18</v>
      </c>
      <c r="I9" s="3" t="s">
        <v>19</v>
      </c>
      <c r="J9" s="4">
        <v>40688</v>
      </c>
      <c r="K9" s="3"/>
      <c r="L9" s="3">
        <v>9</v>
      </c>
      <c r="M9" s="3">
        <v>458112</v>
      </c>
      <c r="N9" s="3">
        <v>1712568</v>
      </c>
      <c r="O9" s="3"/>
    </row>
    <row r="10" spans="1:15" x14ac:dyDescent="0.25">
      <c r="A10" s="3">
        <v>8</v>
      </c>
      <c r="B10" s="3" t="s">
        <v>27</v>
      </c>
      <c r="C10" s="3">
        <v>41</v>
      </c>
      <c r="D10" s="3">
        <v>24</v>
      </c>
      <c r="E10" s="3">
        <v>20</v>
      </c>
      <c r="F10" s="3" t="s">
        <v>17</v>
      </c>
      <c r="G10" s="3"/>
      <c r="H10" s="3" t="s">
        <v>18</v>
      </c>
      <c r="I10" s="3" t="s">
        <v>19</v>
      </c>
      <c r="J10" s="4">
        <v>40688</v>
      </c>
      <c r="K10" s="3"/>
      <c r="L10" s="3">
        <v>9</v>
      </c>
      <c r="M10" s="3">
        <v>458112</v>
      </c>
      <c r="N10" s="3">
        <v>1712568</v>
      </c>
      <c r="O10" s="3"/>
    </row>
    <row r="11" spans="1:15" x14ac:dyDescent="0.25">
      <c r="A11" s="3">
        <v>9</v>
      </c>
      <c r="B11" s="3" t="s">
        <v>27</v>
      </c>
      <c r="C11" s="3">
        <v>65</v>
      </c>
      <c r="D11" s="3">
        <v>35</v>
      </c>
      <c r="E11" s="3">
        <v>33</v>
      </c>
      <c r="F11" s="3" t="s">
        <v>17</v>
      </c>
      <c r="G11" s="3"/>
      <c r="H11" s="3" t="s">
        <v>18</v>
      </c>
      <c r="I11" s="3" t="s">
        <v>19</v>
      </c>
      <c r="J11" s="4">
        <v>40688</v>
      </c>
      <c r="K11" s="3"/>
      <c r="L11" s="3">
        <v>9</v>
      </c>
      <c r="M11" s="3">
        <v>458112</v>
      </c>
      <c r="N11" s="3">
        <v>1712568</v>
      </c>
      <c r="O11" s="3"/>
    </row>
    <row r="12" spans="1:15" x14ac:dyDescent="0.25">
      <c r="A12" s="3">
        <v>10</v>
      </c>
      <c r="B12" s="3" t="s">
        <v>26</v>
      </c>
      <c r="C12" s="3">
        <v>15</v>
      </c>
      <c r="D12" s="3">
        <v>9</v>
      </c>
      <c r="E12" s="3">
        <v>8</v>
      </c>
      <c r="F12" s="3" t="s">
        <v>17</v>
      </c>
      <c r="G12" s="3"/>
      <c r="H12" s="3" t="s">
        <v>18</v>
      </c>
      <c r="I12" s="3" t="s">
        <v>19</v>
      </c>
      <c r="J12" s="4">
        <v>40688</v>
      </c>
      <c r="K12" s="3"/>
      <c r="L12" s="3">
        <v>9</v>
      </c>
      <c r="M12" s="3">
        <v>458112</v>
      </c>
      <c r="N12" s="3">
        <v>1712568</v>
      </c>
      <c r="O12" s="3"/>
    </row>
    <row r="13" spans="1:15" x14ac:dyDescent="0.25">
      <c r="A13" s="7">
        <v>11</v>
      </c>
      <c r="B13" s="7" t="s">
        <v>26</v>
      </c>
      <c r="C13" s="3">
        <v>13</v>
      </c>
      <c r="D13" s="3">
        <v>9</v>
      </c>
      <c r="E13" s="3">
        <v>8</v>
      </c>
      <c r="F13" s="3" t="s">
        <v>17</v>
      </c>
      <c r="G13" s="3"/>
      <c r="H13" s="3" t="s">
        <v>18</v>
      </c>
      <c r="I13" s="3" t="s">
        <v>19</v>
      </c>
      <c r="J13" s="4">
        <v>40688</v>
      </c>
      <c r="K13" s="3"/>
      <c r="L13" s="3">
        <v>9</v>
      </c>
      <c r="M13" s="3">
        <v>458112</v>
      </c>
      <c r="N13" s="3">
        <v>1712568</v>
      </c>
      <c r="O13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21"/>
    </sheetView>
  </sheetViews>
  <sheetFormatPr baseColWidth="10" defaultRowHeight="15" x14ac:dyDescent="0.25"/>
  <cols>
    <col min="1" max="1" width="4.140625" bestFit="1" customWidth="1"/>
    <col min="2" max="2" width="12.140625" bestFit="1" customWidth="1"/>
    <col min="3" max="3" width="9.140625" bestFit="1" customWidth="1"/>
    <col min="4" max="4" width="11.28515625" bestFit="1" customWidth="1"/>
    <col min="5" max="5" width="10.28515625" customWidth="1"/>
    <col min="6" max="6" width="9.85546875" bestFit="1" customWidth="1"/>
    <col min="7" max="7" width="14" bestFit="1" customWidth="1"/>
    <col min="8" max="8" width="4.85546875" bestFit="1" customWidth="1"/>
    <col min="9" max="9" width="32.85546875" bestFit="1" customWidth="1"/>
    <col min="10" max="10" width="10.7109375" bestFit="1" customWidth="1"/>
    <col min="11" max="11" width="9.5703125" customWidth="1"/>
    <col min="12" max="12" width="7.42578125" bestFit="1" customWidth="1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/>
      <c r="O1" s="28" t="s">
        <v>13</v>
      </c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 t="s">
        <v>14</v>
      </c>
      <c r="N2" s="2" t="s">
        <v>15</v>
      </c>
      <c r="O2" s="28"/>
    </row>
    <row r="3" spans="1:15" x14ac:dyDescent="0.25">
      <c r="A3" s="3">
        <v>1</v>
      </c>
      <c r="B3" s="3" t="s">
        <v>26</v>
      </c>
      <c r="C3" s="3">
        <v>51</v>
      </c>
      <c r="D3" s="3">
        <v>20</v>
      </c>
      <c r="E3" s="8">
        <v>15</v>
      </c>
      <c r="F3" s="3" t="s">
        <v>17</v>
      </c>
      <c r="G3" s="6"/>
      <c r="H3" s="3" t="s">
        <v>18</v>
      </c>
      <c r="I3" s="3" t="s">
        <v>29</v>
      </c>
      <c r="J3" s="4">
        <v>40689</v>
      </c>
      <c r="K3" s="3"/>
      <c r="L3" s="3">
        <v>13</v>
      </c>
      <c r="M3" s="3">
        <v>456732</v>
      </c>
      <c r="N3" s="3">
        <v>1711858</v>
      </c>
      <c r="O3" s="3"/>
    </row>
    <row r="4" spans="1:15" x14ac:dyDescent="0.25">
      <c r="A4" s="3">
        <v>2</v>
      </c>
      <c r="B4" s="3" t="s">
        <v>30</v>
      </c>
      <c r="C4" s="3">
        <v>15</v>
      </c>
      <c r="D4" s="3">
        <v>7</v>
      </c>
      <c r="E4" s="3">
        <v>4</v>
      </c>
      <c r="F4" s="3" t="s">
        <v>17</v>
      </c>
      <c r="G4" s="3"/>
      <c r="H4" s="3" t="s">
        <v>18</v>
      </c>
      <c r="I4" s="3" t="s">
        <v>29</v>
      </c>
      <c r="J4" s="4">
        <v>40689</v>
      </c>
      <c r="K4" s="3"/>
      <c r="L4" s="3">
        <v>13</v>
      </c>
      <c r="M4" s="3">
        <v>456732</v>
      </c>
      <c r="N4" s="3">
        <v>1711858</v>
      </c>
      <c r="O4" s="3"/>
    </row>
    <row r="5" spans="1:15" x14ac:dyDescent="0.25">
      <c r="A5" s="3">
        <v>3</v>
      </c>
      <c r="B5" s="3" t="s">
        <v>31</v>
      </c>
      <c r="C5" s="3">
        <v>15</v>
      </c>
      <c r="D5" s="3">
        <v>7</v>
      </c>
      <c r="E5" s="3">
        <v>3</v>
      </c>
      <c r="F5" s="3" t="s">
        <v>17</v>
      </c>
      <c r="G5" s="3"/>
      <c r="H5" s="3" t="s">
        <v>18</v>
      </c>
      <c r="I5" s="3" t="s">
        <v>29</v>
      </c>
      <c r="J5" s="4">
        <v>40689</v>
      </c>
      <c r="K5" s="3"/>
      <c r="L5" s="3">
        <v>13</v>
      </c>
      <c r="M5" s="3">
        <v>456732</v>
      </c>
      <c r="N5" s="3">
        <v>1711858</v>
      </c>
      <c r="O5" s="3"/>
    </row>
    <row r="6" spans="1:15" x14ac:dyDescent="0.25">
      <c r="A6" s="3">
        <v>4</v>
      </c>
      <c r="B6" s="3" t="s">
        <v>30</v>
      </c>
      <c r="C6" s="3">
        <v>12</v>
      </c>
      <c r="D6" s="3">
        <v>6</v>
      </c>
      <c r="E6" s="3">
        <v>3</v>
      </c>
      <c r="F6" s="3" t="s">
        <v>17</v>
      </c>
      <c r="G6" s="3"/>
      <c r="H6" s="3" t="s">
        <v>18</v>
      </c>
      <c r="I6" s="3" t="s">
        <v>29</v>
      </c>
      <c r="J6" s="4">
        <v>40689</v>
      </c>
      <c r="K6" s="3"/>
      <c r="L6" s="3">
        <v>13</v>
      </c>
      <c r="M6" s="3">
        <v>456732</v>
      </c>
      <c r="N6" s="3">
        <v>1711858</v>
      </c>
      <c r="O6" s="3"/>
    </row>
    <row r="7" spans="1:15" x14ac:dyDescent="0.25">
      <c r="A7" s="3">
        <v>5</v>
      </c>
      <c r="B7" s="3" t="s">
        <v>30</v>
      </c>
      <c r="C7" s="3">
        <v>24</v>
      </c>
      <c r="D7" s="3">
        <v>13</v>
      </c>
      <c r="E7" s="3">
        <v>9</v>
      </c>
      <c r="F7" s="3" t="s">
        <v>17</v>
      </c>
      <c r="G7" s="3"/>
      <c r="H7" s="3" t="s">
        <v>18</v>
      </c>
      <c r="I7" s="3" t="s">
        <v>29</v>
      </c>
      <c r="J7" s="4">
        <v>40689</v>
      </c>
      <c r="K7" s="3"/>
      <c r="L7" s="3">
        <v>13</v>
      </c>
      <c r="M7" s="3">
        <v>456732</v>
      </c>
      <c r="N7" s="3">
        <v>1711858</v>
      </c>
      <c r="O7" s="3"/>
    </row>
    <row r="8" spans="1:15" x14ac:dyDescent="0.25">
      <c r="A8" s="3">
        <v>6</v>
      </c>
      <c r="B8" s="3" t="s">
        <v>26</v>
      </c>
      <c r="C8" s="3">
        <v>34</v>
      </c>
      <c r="D8" s="3">
        <v>15</v>
      </c>
      <c r="E8" s="3">
        <v>12</v>
      </c>
      <c r="F8" s="3" t="s">
        <v>17</v>
      </c>
      <c r="G8" s="3"/>
      <c r="H8" s="3" t="s">
        <v>18</v>
      </c>
      <c r="I8" s="3" t="s">
        <v>29</v>
      </c>
      <c r="J8" s="4">
        <v>40689</v>
      </c>
      <c r="K8" s="3"/>
      <c r="L8" s="3">
        <v>13</v>
      </c>
      <c r="M8" s="3">
        <v>456732</v>
      </c>
      <c r="N8" s="3">
        <v>1711858</v>
      </c>
      <c r="O8" s="3"/>
    </row>
    <row r="9" spans="1:15" x14ac:dyDescent="0.25">
      <c r="A9" s="3">
        <v>7</v>
      </c>
      <c r="B9" s="3" t="s">
        <v>30</v>
      </c>
      <c r="C9" s="3">
        <v>16</v>
      </c>
      <c r="D9" s="3">
        <v>8</v>
      </c>
      <c r="E9" s="3">
        <v>5</v>
      </c>
      <c r="F9" s="3" t="s">
        <v>17</v>
      </c>
      <c r="G9" s="3"/>
      <c r="H9" s="3" t="s">
        <v>18</v>
      </c>
      <c r="I9" s="3" t="s">
        <v>29</v>
      </c>
      <c r="J9" s="4">
        <v>40689</v>
      </c>
      <c r="K9" s="3"/>
      <c r="L9" s="3">
        <v>13</v>
      </c>
      <c r="M9" s="3">
        <v>456732</v>
      </c>
      <c r="N9" s="3">
        <v>1711858</v>
      </c>
      <c r="O9" s="3"/>
    </row>
    <row r="10" spans="1:15" x14ac:dyDescent="0.25">
      <c r="A10" s="3">
        <v>8</v>
      </c>
      <c r="B10" s="3" t="s">
        <v>26</v>
      </c>
      <c r="C10" s="3">
        <v>44</v>
      </c>
      <c r="D10" s="3">
        <v>18</v>
      </c>
      <c r="E10" s="3">
        <v>15</v>
      </c>
      <c r="F10" s="3" t="s">
        <v>17</v>
      </c>
      <c r="G10" s="3"/>
      <c r="H10" s="3" t="s">
        <v>18</v>
      </c>
      <c r="I10" s="3" t="s">
        <v>29</v>
      </c>
      <c r="J10" s="4">
        <v>40689</v>
      </c>
      <c r="K10" s="3"/>
      <c r="L10" s="3">
        <v>13</v>
      </c>
      <c r="M10" s="3">
        <v>456732</v>
      </c>
      <c r="N10" s="3">
        <v>1711858</v>
      </c>
      <c r="O10" s="3"/>
    </row>
    <row r="11" spans="1:15" x14ac:dyDescent="0.25">
      <c r="A11" s="3">
        <v>9</v>
      </c>
      <c r="B11" s="3" t="s">
        <v>31</v>
      </c>
      <c r="C11" s="3">
        <v>12</v>
      </c>
      <c r="D11" s="3">
        <v>8</v>
      </c>
      <c r="E11" s="3">
        <v>5</v>
      </c>
      <c r="F11" s="3" t="s">
        <v>17</v>
      </c>
      <c r="G11" s="3"/>
      <c r="H11" s="3" t="s">
        <v>18</v>
      </c>
      <c r="I11" s="3" t="s">
        <v>29</v>
      </c>
      <c r="J11" s="4">
        <v>40689</v>
      </c>
      <c r="K11" s="3"/>
      <c r="L11" s="3">
        <v>13</v>
      </c>
      <c r="M11" s="3">
        <v>456732</v>
      </c>
      <c r="N11" s="3">
        <v>1711858</v>
      </c>
      <c r="O11" s="3"/>
    </row>
    <row r="12" spans="1:15" x14ac:dyDescent="0.25">
      <c r="A12" s="3">
        <v>10</v>
      </c>
      <c r="B12" s="3" t="s">
        <v>26</v>
      </c>
      <c r="C12" s="3">
        <v>23</v>
      </c>
      <c r="D12" s="3">
        <v>10</v>
      </c>
      <c r="E12" s="3">
        <v>8</v>
      </c>
      <c r="F12" s="3" t="s">
        <v>17</v>
      </c>
      <c r="G12" s="3"/>
      <c r="H12" s="3" t="s">
        <v>18</v>
      </c>
      <c r="I12" s="3" t="s">
        <v>29</v>
      </c>
      <c r="J12" s="4">
        <v>40689</v>
      </c>
      <c r="K12" s="3"/>
      <c r="L12" s="3">
        <v>13</v>
      </c>
      <c r="M12" s="3">
        <v>456732</v>
      </c>
      <c r="N12" s="3">
        <v>1711858</v>
      </c>
      <c r="O12" s="3"/>
    </row>
    <row r="13" spans="1:15" x14ac:dyDescent="0.25">
      <c r="A13" s="3">
        <v>11</v>
      </c>
      <c r="B13" s="3" t="s">
        <v>32</v>
      </c>
      <c r="C13" s="3">
        <v>13</v>
      </c>
      <c r="D13" s="3">
        <v>7</v>
      </c>
      <c r="E13" s="3">
        <v>5</v>
      </c>
      <c r="F13" s="3" t="s">
        <v>17</v>
      </c>
      <c r="G13" s="3"/>
      <c r="H13" s="3" t="s">
        <v>18</v>
      </c>
      <c r="I13" s="3" t="s">
        <v>29</v>
      </c>
      <c r="J13" s="4">
        <v>40689</v>
      </c>
      <c r="K13" s="3"/>
      <c r="L13" s="3">
        <v>13</v>
      </c>
      <c r="M13" s="3">
        <v>456732</v>
      </c>
      <c r="N13" s="3">
        <v>1711858</v>
      </c>
      <c r="O13" s="3"/>
    </row>
    <row r="14" spans="1:15" x14ac:dyDescent="0.25">
      <c r="A14" s="3">
        <v>12</v>
      </c>
      <c r="B14" s="3" t="s">
        <v>33</v>
      </c>
      <c r="C14" s="3">
        <v>47</v>
      </c>
      <c r="D14" s="3">
        <v>20</v>
      </c>
      <c r="E14" s="3">
        <v>15</v>
      </c>
      <c r="F14" s="3" t="s">
        <v>17</v>
      </c>
      <c r="G14" s="3"/>
      <c r="H14" s="3" t="s">
        <v>18</v>
      </c>
      <c r="I14" s="3" t="s">
        <v>29</v>
      </c>
      <c r="J14" s="4">
        <v>40689</v>
      </c>
      <c r="K14" s="3"/>
      <c r="L14" s="3">
        <v>13</v>
      </c>
      <c r="M14" s="3">
        <v>456732</v>
      </c>
      <c r="N14" s="3">
        <v>1711858</v>
      </c>
      <c r="O14" s="3"/>
    </row>
    <row r="15" spans="1:15" x14ac:dyDescent="0.25">
      <c r="A15" s="3">
        <v>13</v>
      </c>
      <c r="B15" s="3" t="s">
        <v>33</v>
      </c>
      <c r="C15" s="3">
        <v>25</v>
      </c>
      <c r="D15" s="3">
        <v>12</v>
      </c>
      <c r="E15" s="3">
        <v>9</v>
      </c>
      <c r="F15" s="3" t="s">
        <v>17</v>
      </c>
      <c r="G15" s="3"/>
      <c r="H15" s="3" t="s">
        <v>18</v>
      </c>
      <c r="I15" s="3" t="s">
        <v>29</v>
      </c>
      <c r="J15" s="4">
        <v>40689</v>
      </c>
      <c r="K15" s="3"/>
      <c r="L15" s="3">
        <v>13</v>
      </c>
      <c r="M15" s="3">
        <v>456732</v>
      </c>
      <c r="N15" s="3">
        <v>1711858</v>
      </c>
      <c r="O15" s="3"/>
    </row>
    <row r="16" spans="1:15" x14ac:dyDescent="0.25">
      <c r="A16" s="3">
        <v>14</v>
      </c>
      <c r="B16" s="3" t="s">
        <v>26</v>
      </c>
      <c r="C16" s="3">
        <v>17</v>
      </c>
      <c r="D16" s="3">
        <v>13</v>
      </c>
      <c r="E16" s="3">
        <v>10</v>
      </c>
      <c r="F16" s="3" t="s">
        <v>17</v>
      </c>
      <c r="G16" s="3"/>
      <c r="H16" s="3" t="s">
        <v>18</v>
      </c>
      <c r="I16" s="3" t="s">
        <v>29</v>
      </c>
      <c r="J16" s="4">
        <v>40689</v>
      </c>
      <c r="K16" s="3"/>
      <c r="L16" s="3">
        <v>13</v>
      </c>
      <c r="M16" s="3">
        <v>456732</v>
      </c>
      <c r="N16" s="3">
        <v>1711858</v>
      </c>
      <c r="O16" s="3"/>
    </row>
    <row r="17" spans="1:15" x14ac:dyDescent="0.25">
      <c r="A17" s="3">
        <v>15</v>
      </c>
      <c r="B17" s="3" t="s">
        <v>16</v>
      </c>
      <c r="C17" s="3">
        <v>18</v>
      </c>
      <c r="D17" s="3">
        <v>10</v>
      </c>
      <c r="E17" s="3">
        <v>8</v>
      </c>
      <c r="F17" s="3" t="s">
        <v>17</v>
      </c>
      <c r="G17" s="3"/>
      <c r="H17" s="3" t="s">
        <v>18</v>
      </c>
      <c r="I17" s="3" t="s">
        <v>29</v>
      </c>
      <c r="J17" s="4">
        <v>40689</v>
      </c>
      <c r="K17" s="3"/>
      <c r="L17" s="3">
        <v>13</v>
      </c>
      <c r="M17" s="3">
        <v>456732</v>
      </c>
      <c r="N17" s="3">
        <v>1711858</v>
      </c>
      <c r="O17" s="3"/>
    </row>
    <row r="18" spans="1:15" x14ac:dyDescent="0.25">
      <c r="A18" s="3">
        <v>16</v>
      </c>
      <c r="B18" s="3" t="s">
        <v>34</v>
      </c>
      <c r="C18" s="3">
        <v>11</v>
      </c>
      <c r="D18" s="3">
        <v>6</v>
      </c>
      <c r="E18" s="3">
        <v>3</v>
      </c>
      <c r="F18" s="3" t="s">
        <v>17</v>
      </c>
      <c r="G18" s="3"/>
      <c r="H18" s="3" t="s">
        <v>18</v>
      </c>
      <c r="I18" s="3" t="s">
        <v>29</v>
      </c>
      <c r="J18" s="4">
        <v>40689</v>
      </c>
      <c r="K18" s="3"/>
      <c r="L18" s="3">
        <v>13</v>
      </c>
      <c r="M18" s="3">
        <v>456732</v>
      </c>
      <c r="N18" s="3">
        <v>1711858</v>
      </c>
      <c r="O18" s="3"/>
    </row>
    <row r="19" spans="1:15" x14ac:dyDescent="0.25">
      <c r="A19" s="3">
        <v>17</v>
      </c>
      <c r="B19" s="3" t="s">
        <v>34</v>
      </c>
      <c r="C19" s="3">
        <v>18</v>
      </c>
      <c r="D19" s="3">
        <v>10</v>
      </c>
      <c r="E19" s="3">
        <v>7</v>
      </c>
      <c r="F19" s="3" t="s">
        <v>17</v>
      </c>
      <c r="G19" s="3"/>
      <c r="H19" s="3" t="s">
        <v>18</v>
      </c>
      <c r="I19" s="3" t="s">
        <v>29</v>
      </c>
      <c r="J19" s="4">
        <v>40689</v>
      </c>
      <c r="K19" s="3"/>
      <c r="L19" s="3">
        <v>13</v>
      </c>
      <c r="M19" s="3">
        <v>456732</v>
      </c>
      <c r="N19" s="3">
        <v>1711858</v>
      </c>
      <c r="O19" s="3"/>
    </row>
    <row r="20" spans="1:15" x14ac:dyDescent="0.25">
      <c r="A20" s="3">
        <v>18</v>
      </c>
      <c r="B20" s="3" t="s">
        <v>26</v>
      </c>
      <c r="C20" s="3">
        <v>14</v>
      </c>
      <c r="D20" s="3">
        <v>8</v>
      </c>
      <c r="E20" s="3">
        <v>5</v>
      </c>
      <c r="F20" s="3" t="s">
        <v>17</v>
      </c>
      <c r="G20" s="3"/>
      <c r="H20" s="3" t="s">
        <v>18</v>
      </c>
      <c r="I20" s="3" t="s">
        <v>29</v>
      </c>
      <c r="J20" s="4">
        <v>40689</v>
      </c>
      <c r="K20" s="3"/>
      <c r="L20" s="3">
        <v>13</v>
      </c>
      <c r="M20" s="3">
        <v>456732</v>
      </c>
      <c r="N20" s="3">
        <v>1711858</v>
      </c>
      <c r="O20" s="3"/>
    </row>
    <row r="21" spans="1:15" x14ac:dyDescent="0.25">
      <c r="A21" s="3">
        <v>19</v>
      </c>
      <c r="B21" s="3" t="s">
        <v>27</v>
      </c>
      <c r="C21" s="3">
        <v>53</v>
      </c>
      <c r="D21" s="3">
        <v>27</v>
      </c>
      <c r="E21" s="3">
        <v>23</v>
      </c>
      <c r="F21" s="3" t="s">
        <v>17</v>
      </c>
      <c r="G21" s="3"/>
      <c r="H21" s="3" t="s">
        <v>18</v>
      </c>
      <c r="I21" s="3" t="s">
        <v>29</v>
      </c>
      <c r="J21" s="4">
        <v>40689</v>
      </c>
      <c r="K21" s="3"/>
      <c r="L21" s="3">
        <v>13</v>
      </c>
      <c r="M21" s="3">
        <v>456732</v>
      </c>
      <c r="N21" s="3">
        <v>1711858</v>
      </c>
      <c r="O21" s="3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67</vt:i4>
      </vt:variant>
    </vt:vector>
  </HeadingPairs>
  <TitlesOfParts>
    <vt:vector size="67" baseType="lpstr">
      <vt:lpstr>2</vt:lpstr>
      <vt:lpstr>3</vt:lpstr>
      <vt:lpstr>4</vt:lpstr>
      <vt:lpstr>5</vt:lpstr>
      <vt:lpstr>6</vt:lpstr>
      <vt:lpstr>7</vt:lpstr>
      <vt:lpstr>8</vt:lpstr>
      <vt:lpstr>9</vt:lpstr>
      <vt:lpstr>13</vt:lpstr>
      <vt:lpstr>14</vt:lpstr>
      <vt:lpstr>15</vt:lpstr>
      <vt:lpstr>70</vt:lpstr>
      <vt:lpstr>72</vt:lpstr>
      <vt:lpstr>73</vt:lpstr>
      <vt:lpstr>74</vt:lpstr>
      <vt:lpstr>75</vt:lpstr>
      <vt:lpstr>76</vt:lpstr>
      <vt:lpstr>81</vt:lpstr>
      <vt:lpstr>1026</vt:lpstr>
      <vt:lpstr>82</vt:lpstr>
      <vt:lpstr>83</vt:lpstr>
      <vt:lpstr>87</vt:lpstr>
      <vt:lpstr>88</vt:lpstr>
      <vt:lpstr>105</vt:lpstr>
      <vt:lpstr>106</vt:lpstr>
      <vt:lpstr>107</vt:lpstr>
      <vt:lpstr>109</vt:lpstr>
      <vt:lpstr>116</vt:lpstr>
      <vt:lpstr>117</vt:lpstr>
      <vt:lpstr>118</vt:lpstr>
      <vt:lpstr>119</vt:lpstr>
      <vt:lpstr>120</vt:lpstr>
      <vt:lpstr>121</vt:lpstr>
      <vt:lpstr>122</vt:lpstr>
      <vt:lpstr>144</vt:lpstr>
      <vt:lpstr>145</vt:lpstr>
      <vt:lpstr>146</vt:lpstr>
      <vt:lpstr>147</vt:lpstr>
      <vt:lpstr>148</vt:lpstr>
      <vt:lpstr>1035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140</vt:lpstr>
      <vt:lpstr>141</vt:lpstr>
      <vt:lpstr>123</vt:lpstr>
      <vt:lpstr>124</vt:lpstr>
      <vt:lpstr>125</vt:lpstr>
      <vt:lpstr>128</vt:lpstr>
      <vt:lpstr>1033</vt:lpstr>
      <vt:lpstr>129</vt:lpstr>
      <vt:lpstr>130</vt:lpstr>
      <vt:lpstr>94</vt:lpstr>
      <vt:lpstr>95</vt:lpstr>
      <vt:lpstr>96</vt:lpstr>
      <vt:lpstr>97</vt:lpstr>
      <vt:lpstr>98</vt:lpstr>
      <vt:lpstr>99</vt:lpstr>
      <vt:lpstr>100</vt:lpstr>
      <vt:lpstr>PARCELAS</vt:lpstr>
      <vt:lpstr>BASE</vt:lpstr>
    </vt:vector>
  </TitlesOfParts>
  <Company>Gremial Forestal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Yenry Alexander López López</dc:creator>
  <cp:lastModifiedBy>DangerGo</cp:lastModifiedBy>
  <dcterms:created xsi:type="dcterms:W3CDTF">2011-07-04T15:54:58Z</dcterms:created>
  <dcterms:modified xsi:type="dcterms:W3CDTF">2017-03-25T01:51:19Z</dcterms:modified>
</cp:coreProperties>
</file>