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CARBONO_REDD+GT\BD_C_LB_pais_2015\"/>
    </mc:Choice>
  </mc:AlternateContent>
  <bookViews>
    <workbookView xWindow="1860" yWindow="0" windowWidth="20670" windowHeight="10320" activeTab="1"/>
  </bookViews>
  <sheets>
    <sheet name="Datos Grales" sheetId="2" r:id="rId1"/>
    <sheet name="Hoja1" sheetId="9" r:id="rId2"/>
    <sheet name="Arboles" sheetId="8" r:id="rId3"/>
    <sheet name="Arbustos" sheetId="4" r:id="rId4"/>
    <sheet name="Resumen AGROCYT" sheetId="7" r:id="rId5"/>
  </sheets>
  <definedNames>
    <definedName name="_xlnm._FilterDatabase" localSheetId="2" hidden="1">Arboles!$A$1:$J$2249</definedName>
  </definedNames>
  <calcPr calcId="162913"/>
  <pivotCaches>
    <pivotCache cacheId="3" r:id="rId6"/>
  </pivotCaches>
</workbook>
</file>

<file path=xl/calcChain.xml><?xml version="1.0" encoding="utf-8"?>
<calcChain xmlns="http://schemas.openxmlformats.org/spreadsheetml/2006/main">
  <c r="D10" i="9" l="1"/>
  <c r="Y4" i="8" l="1"/>
  <c r="L3" i="8" l="1"/>
  <c r="L4" i="8"/>
  <c r="L5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L45" i="8"/>
  <c r="L46" i="8"/>
  <c r="L47" i="8"/>
  <c r="L48" i="8"/>
  <c r="L49" i="8"/>
  <c r="L50" i="8"/>
  <c r="L51" i="8"/>
  <c r="L52" i="8"/>
  <c r="L53" i="8"/>
  <c r="L54" i="8"/>
  <c r="L55" i="8"/>
  <c r="L56" i="8"/>
  <c r="L57" i="8"/>
  <c r="L58" i="8"/>
  <c r="L59" i="8"/>
  <c r="L60" i="8"/>
  <c r="L61" i="8"/>
  <c r="L62" i="8"/>
  <c r="L63" i="8"/>
  <c r="L64" i="8"/>
  <c r="L65" i="8"/>
  <c r="L66" i="8"/>
  <c r="L67" i="8"/>
  <c r="L68" i="8"/>
  <c r="L69" i="8"/>
  <c r="L70" i="8"/>
  <c r="L71" i="8"/>
  <c r="L72" i="8"/>
  <c r="L73" i="8"/>
  <c r="L74" i="8"/>
  <c r="L75" i="8"/>
  <c r="L76" i="8"/>
  <c r="L77" i="8"/>
  <c r="L78" i="8"/>
  <c r="L79" i="8"/>
  <c r="L80" i="8"/>
  <c r="L81" i="8"/>
  <c r="L82" i="8"/>
  <c r="L83" i="8"/>
  <c r="L84" i="8"/>
  <c r="L85" i="8"/>
  <c r="L86" i="8"/>
  <c r="L87" i="8"/>
  <c r="L88" i="8"/>
  <c r="L89" i="8"/>
  <c r="L90" i="8"/>
  <c r="L91" i="8"/>
  <c r="L92" i="8"/>
  <c r="L93" i="8"/>
  <c r="L94" i="8"/>
  <c r="L95" i="8"/>
  <c r="L96" i="8"/>
  <c r="L97" i="8"/>
  <c r="L98" i="8"/>
  <c r="L99" i="8"/>
  <c r="L100" i="8"/>
  <c r="L101" i="8"/>
  <c r="L102" i="8"/>
  <c r="L103" i="8"/>
  <c r="L104" i="8"/>
  <c r="L105" i="8"/>
  <c r="L106" i="8"/>
  <c r="L107" i="8"/>
  <c r="L108" i="8"/>
  <c r="L109" i="8"/>
  <c r="L110" i="8"/>
  <c r="L111" i="8"/>
  <c r="L112" i="8"/>
  <c r="L113" i="8"/>
  <c r="L114" i="8"/>
  <c r="L115" i="8"/>
  <c r="L116" i="8"/>
  <c r="L117" i="8"/>
  <c r="L118" i="8"/>
  <c r="L119" i="8"/>
  <c r="L120" i="8"/>
  <c r="L121" i="8"/>
  <c r="L122" i="8"/>
  <c r="L123" i="8"/>
  <c r="L124" i="8"/>
  <c r="L125" i="8"/>
  <c r="L126" i="8"/>
  <c r="L127" i="8"/>
  <c r="L128" i="8"/>
  <c r="L129" i="8"/>
  <c r="L130" i="8"/>
  <c r="L131" i="8"/>
  <c r="L132" i="8"/>
  <c r="L133" i="8"/>
  <c r="L134" i="8"/>
  <c r="L135" i="8"/>
  <c r="L136" i="8"/>
  <c r="L137" i="8"/>
  <c r="L138" i="8"/>
  <c r="L139" i="8"/>
  <c r="L140" i="8"/>
  <c r="L141" i="8"/>
  <c r="L142" i="8"/>
  <c r="L143" i="8"/>
  <c r="L144" i="8"/>
  <c r="L145" i="8"/>
  <c r="L146" i="8"/>
  <c r="L147" i="8"/>
  <c r="L148" i="8"/>
  <c r="L149" i="8"/>
  <c r="L150" i="8"/>
  <c r="L151" i="8"/>
  <c r="L152" i="8"/>
  <c r="L153" i="8"/>
  <c r="L154" i="8"/>
  <c r="L155" i="8"/>
  <c r="L156" i="8"/>
  <c r="L157" i="8"/>
  <c r="L158" i="8"/>
  <c r="L159" i="8"/>
  <c r="L160" i="8"/>
  <c r="L161" i="8"/>
  <c r="L162" i="8"/>
  <c r="L163" i="8"/>
  <c r="L164" i="8"/>
  <c r="L165" i="8"/>
  <c r="L166" i="8"/>
  <c r="L167" i="8"/>
  <c r="L168" i="8"/>
  <c r="L169" i="8"/>
  <c r="L170" i="8"/>
  <c r="L171" i="8"/>
  <c r="L172" i="8"/>
  <c r="L173" i="8"/>
  <c r="L174" i="8"/>
  <c r="L175" i="8"/>
  <c r="L176" i="8"/>
  <c r="L177" i="8"/>
  <c r="L178" i="8"/>
  <c r="L179" i="8"/>
  <c r="L180" i="8"/>
  <c r="L181" i="8"/>
  <c r="L182" i="8"/>
  <c r="L183" i="8"/>
  <c r="L184" i="8"/>
  <c r="L185" i="8"/>
  <c r="L186" i="8"/>
  <c r="L187" i="8"/>
  <c r="L188" i="8"/>
  <c r="L189" i="8"/>
  <c r="L190" i="8"/>
  <c r="L191" i="8"/>
  <c r="L192" i="8"/>
  <c r="L193" i="8"/>
  <c r="L194" i="8"/>
  <c r="L195" i="8"/>
  <c r="L196" i="8"/>
  <c r="L197" i="8"/>
  <c r="L198" i="8"/>
  <c r="L199" i="8"/>
  <c r="L200" i="8"/>
  <c r="L201" i="8"/>
  <c r="L202" i="8"/>
  <c r="L203" i="8"/>
  <c r="L204" i="8"/>
  <c r="L205" i="8"/>
  <c r="L206" i="8"/>
  <c r="L207" i="8"/>
  <c r="L208" i="8"/>
  <c r="L209" i="8"/>
  <c r="L210" i="8"/>
  <c r="L211" i="8"/>
  <c r="L212" i="8"/>
  <c r="L213" i="8"/>
  <c r="L214" i="8"/>
  <c r="L215" i="8"/>
  <c r="L216" i="8"/>
  <c r="L217" i="8"/>
  <c r="L218" i="8"/>
  <c r="L219" i="8"/>
  <c r="L220" i="8"/>
  <c r="L221" i="8"/>
  <c r="L222" i="8"/>
  <c r="L223" i="8"/>
  <c r="L224" i="8"/>
  <c r="L225" i="8"/>
  <c r="L226" i="8"/>
  <c r="L227" i="8"/>
  <c r="L228" i="8"/>
  <c r="L229" i="8"/>
  <c r="L230" i="8"/>
  <c r="L231" i="8"/>
  <c r="L232" i="8"/>
  <c r="L233" i="8"/>
  <c r="L234" i="8"/>
  <c r="L235" i="8"/>
  <c r="L236" i="8"/>
  <c r="L237" i="8"/>
  <c r="L238" i="8"/>
  <c r="L239" i="8"/>
  <c r="L240" i="8"/>
  <c r="L241" i="8"/>
  <c r="L242" i="8"/>
  <c r="L243" i="8"/>
  <c r="L244" i="8"/>
  <c r="L245" i="8"/>
  <c r="L246" i="8"/>
  <c r="L247" i="8"/>
  <c r="L248" i="8"/>
  <c r="L249" i="8"/>
  <c r="L250" i="8"/>
  <c r="L251" i="8"/>
  <c r="L252" i="8"/>
  <c r="L253" i="8"/>
  <c r="L254" i="8"/>
  <c r="L255" i="8"/>
  <c r="L256" i="8"/>
  <c r="L257" i="8"/>
  <c r="L258" i="8"/>
  <c r="L259" i="8"/>
  <c r="L260" i="8"/>
  <c r="L261" i="8"/>
  <c r="L262" i="8"/>
  <c r="L263" i="8"/>
  <c r="L264" i="8"/>
  <c r="L265" i="8"/>
  <c r="L266" i="8"/>
  <c r="L267" i="8"/>
  <c r="L268" i="8"/>
  <c r="L269" i="8"/>
  <c r="L270" i="8"/>
  <c r="L271" i="8"/>
  <c r="L272" i="8"/>
  <c r="L273" i="8"/>
  <c r="L274" i="8"/>
  <c r="L275" i="8"/>
  <c r="L276" i="8"/>
  <c r="L277" i="8"/>
  <c r="L278" i="8"/>
  <c r="L279" i="8"/>
  <c r="L280" i="8"/>
  <c r="L281" i="8"/>
  <c r="L282" i="8"/>
  <c r="L283" i="8"/>
  <c r="L284" i="8"/>
  <c r="L285" i="8"/>
  <c r="L286" i="8"/>
  <c r="L287" i="8"/>
  <c r="L288" i="8"/>
  <c r="L289" i="8"/>
  <c r="L290" i="8"/>
  <c r="L291" i="8"/>
  <c r="L292" i="8"/>
  <c r="L293" i="8"/>
  <c r="L294" i="8"/>
  <c r="L295" i="8"/>
  <c r="L296" i="8"/>
  <c r="L297" i="8"/>
  <c r="L298" i="8"/>
  <c r="L299" i="8"/>
  <c r="L300" i="8"/>
  <c r="L301" i="8"/>
  <c r="L302" i="8"/>
  <c r="L303" i="8"/>
  <c r="L304" i="8"/>
  <c r="L305" i="8"/>
  <c r="L306" i="8"/>
  <c r="L307" i="8"/>
  <c r="L308" i="8"/>
  <c r="L309" i="8"/>
  <c r="L310" i="8"/>
  <c r="L311" i="8"/>
  <c r="L312" i="8"/>
  <c r="L313" i="8"/>
  <c r="L314" i="8"/>
  <c r="L315" i="8"/>
  <c r="L316" i="8"/>
  <c r="L317" i="8"/>
  <c r="L318" i="8"/>
  <c r="L319" i="8"/>
  <c r="L320" i="8"/>
  <c r="L321" i="8"/>
  <c r="L322" i="8"/>
  <c r="L323" i="8"/>
  <c r="L324" i="8"/>
  <c r="L325" i="8"/>
  <c r="L326" i="8"/>
  <c r="L327" i="8"/>
  <c r="L328" i="8"/>
  <c r="L329" i="8"/>
  <c r="L330" i="8"/>
  <c r="L331" i="8"/>
  <c r="L332" i="8"/>
  <c r="L333" i="8"/>
  <c r="L334" i="8"/>
  <c r="L335" i="8"/>
  <c r="L336" i="8"/>
  <c r="L337" i="8"/>
  <c r="L338" i="8"/>
  <c r="L339" i="8"/>
  <c r="L340" i="8"/>
  <c r="L341" i="8"/>
  <c r="L342" i="8"/>
  <c r="L343" i="8"/>
  <c r="L344" i="8"/>
  <c r="L345" i="8"/>
  <c r="L346" i="8"/>
  <c r="L347" i="8"/>
  <c r="L348" i="8"/>
  <c r="L349" i="8"/>
  <c r="L350" i="8"/>
  <c r="L351" i="8"/>
  <c r="L352" i="8"/>
  <c r="L353" i="8"/>
  <c r="L354" i="8"/>
  <c r="L355" i="8"/>
  <c r="L356" i="8"/>
  <c r="L357" i="8"/>
  <c r="L358" i="8"/>
  <c r="L359" i="8"/>
  <c r="L360" i="8"/>
  <c r="L361" i="8"/>
  <c r="L362" i="8"/>
  <c r="L363" i="8"/>
  <c r="L364" i="8"/>
  <c r="L365" i="8"/>
  <c r="L366" i="8"/>
  <c r="L367" i="8"/>
  <c r="L368" i="8"/>
  <c r="L369" i="8"/>
  <c r="L370" i="8"/>
  <c r="L371" i="8"/>
  <c r="L372" i="8"/>
  <c r="L373" i="8"/>
  <c r="L374" i="8"/>
  <c r="L375" i="8"/>
  <c r="L376" i="8"/>
  <c r="L377" i="8"/>
  <c r="L378" i="8"/>
  <c r="L379" i="8"/>
  <c r="L380" i="8"/>
  <c r="L381" i="8"/>
  <c r="L382" i="8"/>
  <c r="L383" i="8"/>
  <c r="L384" i="8"/>
  <c r="L385" i="8"/>
  <c r="L386" i="8"/>
  <c r="L387" i="8"/>
  <c r="L388" i="8"/>
  <c r="L389" i="8"/>
  <c r="L390" i="8"/>
  <c r="L391" i="8"/>
  <c r="L392" i="8"/>
  <c r="L393" i="8"/>
  <c r="L394" i="8"/>
  <c r="L395" i="8"/>
  <c r="L396" i="8"/>
  <c r="L397" i="8"/>
  <c r="L398" i="8"/>
  <c r="L399" i="8"/>
  <c r="L400" i="8"/>
  <c r="L401" i="8"/>
  <c r="L402" i="8"/>
  <c r="L403" i="8"/>
  <c r="L404" i="8"/>
  <c r="L405" i="8"/>
  <c r="L406" i="8"/>
  <c r="L407" i="8"/>
  <c r="L408" i="8"/>
  <c r="L409" i="8"/>
  <c r="L410" i="8"/>
  <c r="L411" i="8"/>
  <c r="L412" i="8"/>
  <c r="L413" i="8"/>
  <c r="L414" i="8"/>
  <c r="L415" i="8"/>
  <c r="L416" i="8"/>
  <c r="L417" i="8"/>
  <c r="L418" i="8"/>
  <c r="L419" i="8"/>
  <c r="L420" i="8"/>
  <c r="L421" i="8"/>
  <c r="L422" i="8"/>
  <c r="L423" i="8"/>
  <c r="L424" i="8"/>
  <c r="L425" i="8"/>
  <c r="L426" i="8"/>
  <c r="L427" i="8"/>
  <c r="L428" i="8"/>
  <c r="L429" i="8"/>
  <c r="L430" i="8"/>
  <c r="L431" i="8"/>
  <c r="L432" i="8"/>
  <c r="L433" i="8"/>
  <c r="L434" i="8"/>
  <c r="L435" i="8"/>
  <c r="L436" i="8"/>
  <c r="L437" i="8"/>
  <c r="L438" i="8"/>
  <c r="L439" i="8"/>
  <c r="L440" i="8"/>
  <c r="L441" i="8"/>
  <c r="L442" i="8"/>
  <c r="L443" i="8"/>
  <c r="L444" i="8"/>
  <c r="L445" i="8"/>
  <c r="L446" i="8"/>
  <c r="L447" i="8"/>
  <c r="L448" i="8"/>
  <c r="L449" i="8"/>
  <c r="L450" i="8"/>
  <c r="L451" i="8"/>
  <c r="L452" i="8"/>
  <c r="L453" i="8"/>
  <c r="L454" i="8"/>
  <c r="L455" i="8"/>
  <c r="L456" i="8"/>
  <c r="L457" i="8"/>
  <c r="L458" i="8"/>
  <c r="L459" i="8"/>
  <c r="L460" i="8"/>
  <c r="L461" i="8"/>
  <c r="L462" i="8"/>
  <c r="L463" i="8"/>
  <c r="L464" i="8"/>
  <c r="L465" i="8"/>
  <c r="L466" i="8"/>
  <c r="L467" i="8"/>
  <c r="L468" i="8"/>
  <c r="L469" i="8"/>
  <c r="L470" i="8"/>
  <c r="L471" i="8"/>
  <c r="L472" i="8"/>
  <c r="L473" i="8"/>
  <c r="L474" i="8"/>
  <c r="L475" i="8"/>
  <c r="L476" i="8"/>
  <c r="L477" i="8"/>
  <c r="L478" i="8"/>
  <c r="L479" i="8"/>
  <c r="L480" i="8"/>
  <c r="L481" i="8"/>
  <c r="L482" i="8"/>
  <c r="L483" i="8"/>
  <c r="L484" i="8"/>
  <c r="L485" i="8"/>
  <c r="L486" i="8"/>
  <c r="L487" i="8"/>
  <c r="L488" i="8"/>
  <c r="L489" i="8"/>
  <c r="L490" i="8"/>
  <c r="L491" i="8"/>
  <c r="L492" i="8"/>
  <c r="L493" i="8"/>
  <c r="L494" i="8"/>
  <c r="L495" i="8"/>
  <c r="L496" i="8"/>
  <c r="L497" i="8"/>
  <c r="L498" i="8"/>
  <c r="L499" i="8"/>
  <c r="L500" i="8"/>
  <c r="L501" i="8"/>
  <c r="L502" i="8"/>
  <c r="L503" i="8"/>
  <c r="L504" i="8"/>
  <c r="L505" i="8"/>
  <c r="L506" i="8"/>
  <c r="L507" i="8"/>
  <c r="L508" i="8"/>
  <c r="L509" i="8"/>
  <c r="L510" i="8"/>
  <c r="L511" i="8"/>
  <c r="L512" i="8"/>
  <c r="L513" i="8"/>
  <c r="L514" i="8"/>
  <c r="L515" i="8"/>
  <c r="L516" i="8"/>
  <c r="L517" i="8"/>
  <c r="L518" i="8"/>
  <c r="L519" i="8"/>
  <c r="L520" i="8"/>
  <c r="L521" i="8"/>
  <c r="L522" i="8"/>
  <c r="L523" i="8"/>
  <c r="L524" i="8"/>
  <c r="L525" i="8"/>
  <c r="L526" i="8"/>
  <c r="L527" i="8"/>
  <c r="L528" i="8"/>
  <c r="L529" i="8"/>
  <c r="L530" i="8"/>
  <c r="L531" i="8"/>
  <c r="L532" i="8"/>
  <c r="L533" i="8"/>
  <c r="L534" i="8"/>
  <c r="L535" i="8"/>
  <c r="L536" i="8"/>
  <c r="L537" i="8"/>
  <c r="L538" i="8"/>
  <c r="L539" i="8"/>
  <c r="L540" i="8"/>
  <c r="L541" i="8"/>
  <c r="L542" i="8"/>
  <c r="L543" i="8"/>
  <c r="L544" i="8"/>
  <c r="L545" i="8"/>
  <c r="L546" i="8"/>
  <c r="L547" i="8"/>
  <c r="L548" i="8"/>
  <c r="L549" i="8"/>
  <c r="L550" i="8"/>
  <c r="L551" i="8"/>
  <c r="L552" i="8"/>
  <c r="L553" i="8"/>
  <c r="L554" i="8"/>
  <c r="L555" i="8"/>
  <c r="L556" i="8"/>
  <c r="L557" i="8"/>
  <c r="L558" i="8"/>
  <c r="L559" i="8"/>
  <c r="L560" i="8"/>
  <c r="L561" i="8"/>
  <c r="L562" i="8"/>
  <c r="L563" i="8"/>
  <c r="L564" i="8"/>
  <c r="L565" i="8"/>
  <c r="L566" i="8"/>
  <c r="L567" i="8"/>
  <c r="L568" i="8"/>
  <c r="L569" i="8"/>
  <c r="L570" i="8"/>
  <c r="L571" i="8"/>
  <c r="L572" i="8"/>
  <c r="L573" i="8"/>
  <c r="L574" i="8"/>
  <c r="L575" i="8"/>
  <c r="L576" i="8"/>
  <c r="L577" i="8"/>
  <c r="L578" i="8"/>
  <c r="L579" i="8"/>
  <c r="L580" i="8"/>
  <c r="L581" i="8"/>
  <c r="L582" i="8"/>
  <c r="L583" i="8"/>
  <c r="L584" i="8"/>
  <c r="L585" i="8"/>
  <c r="L586" i="8"/>
  <c r="L587" i="8"/>
  <c r="L588" i="8"/>
  <c r="L589" i="8"/>
  <c r="L590" i="8"/>
  <c r="L591" i="8"/>
  <c r="L592" i="8"/>
  <c r="L593" i="8"/>
  <c r="L594" i="8"/>
  <c r="L595" i="8"/>
  <c r="L596" i="8"/>
  <c r="L597" i="8"/>
  <c r="L598" i="8"/>
  <c r="L599" i="8"/>
  <c r="L600" i="8"/>
  <c r="L601" i="8"/>
  <c r="L602" i="8"/>
  <c r="L603" i="8"/>
  <c r="L604" i="8"/>
  <c r="L605" i="8"/>
  <c r="L606" i="8"/>
  <c r="L607" i="8"/>
  <c r="L608" i="8"/>
  <c r="L609" i="8"/>
  <c r="L610" i="8"/>
  <c r="L611" i="8"/>
  <c r="L612" i="8"/>
  <c r="L613" i="8"/>
  <c r="L614" i="8"/>
  <c r="L615" i="8"/>
  <c r="L616" i="8"/>
  <c r="L617" i="8"/>
  <c r="L618" i="8"/>
  <c r="L619" i="8"/>
  <c r="L620" i="8"/>
  <c r="L621" i="8"/>
  <c r="L622" i="8"/>
  <c r="L623" i="8"/>
  <c r="L624" i="8"/>
  <c r="L625" i="8"/>
  <c r="L626" i="8"/>
  <c r="L627" i="8"/>
  <c r="L628" i="8"/>
  <c r="L629" i="8"/>
  <c r="L630" i="8"/>
  <c r="L631" i="8"/>
  <c r="L632" i="8"/>
  <c r="L633" i="8"/>
  <c r="L634" i="8"/>
  <c r="L635" i="8"/>
  <c r="L636" i="8"/>
  <c r="L637" i="8"/>
  <c r="L638" i="8"/>
  <c r="L639" i="8"/>
  <c r="L640" i="8"/>
  <c r="L641" i="8"/>
  <c r="L642" i="8"/>
  <c r="L643" i="8"/>
  <c r="L644" i="8"/>
  <c r="L645" i="8"/>
  <c r="L646" i="8"/>
  <c r="L647" i="8"/>
  <c r="L648" i="8"/>
  <c r="L649" i="8"/>
  <c r="L650" i="8"/>
  <c r="L651" i="8"/>
  <c r="L652" i="8"/>
  <c r="L653" i="8"/>
  <c r="L654" i="8"/>
  <c r="L655" i="8"/>
  <c r="L656" i="8"/>
  <c r="L657" i="8"/>
  <c r="L658" i="8"/>
  <c r="L659" i="8"/>
  <c r="L660" i="8"/>
  <c r="L661" i="8"/>
  <c r="L662" i="8"/>
  <c r="L663" i="8"/>
  <c r="L664" i="8"/>
  <c r="L665" i="8"/>
  <c r="L666" i="8"/>
  <c r="L667" i="8"/>
  <c r="L668" i="8"/>
  <c r="L669" i="8"/>
  <c r="L670" i="8"/>
  <c r="L671" i="8"/>
  <c r="L672" i="8"/>
  <c r="L673" i="8"/>
  <c r="L674" i="8"/>
  <c r="L675" i="8"/>
  <c r="L676" i="8"/>
  <c r="L677" i="8"/>
  <c r="L678" i="8"/>
  <c r="L679" i="8"/>
  <c r="L680" i="8"/>
  <c r="L681" i="8"/>
  <c r="L682" i="8"/>
  <c r="L683" i="8"/>
  <c r="L684" i="8"/>
  <c r="L685" i="8"/>
  <c r="L686" i="8"/>
  <c r="L687" i="8"/>
  <c r="L688" i="8"/>
  <c r="L689" i="8"/>
  <c r="L690" i="8"/>
  <c r="L691" i="8"/>
  <c r="L692" i="8"/>
  <c r="L693" i="8"/>
  <c r="L694" i="8"/>
  <c r="L695" i="8"/>
  <c r="L696" i="8"/>
  <c r="L697" i="8"/>
  <c r="L698" i="8"/>
  <c r="L699" i="8"/>
  <c r="L700" i="8"/>
  <c r="L701" i="8"/>
  <c r="L702" i="8"/>
  <c r="L703" i="8"/>
  <c r="L704" i="8"/>
  <c r="L705" i="8"/>
  <c r="L706" i="8"/>
  <c r="L707" i="8"/>
  <c r="L708" i="8"/>
  <c r="L709" i="8"/>
  <c r="L710" i="8"/>
  <c r="L711" i="8"/>
  <c r="L712" i="8"/>
  <c r="L713" i="8"/>
  <c r="L714" i="8"/>
  <c r="L715" i="8"/>
  <c r="L716" i="8"/>
  <c r="L717" i="8"/>
  <c r="L718" i="8"/>
  <c r="L719" i="8"/>
  <c r="L720" i="8"/>
  <c r="L721" i="8"/>
  <c r="L722" i="8"/>
  <c r="L723" i="8"/>
  <c r="L724" i="8"/>
  <c r="L725" i="8"/>
  <c r="L726" i="8"/>
  <c r="L727" i="8"/>
  <c r="L728" i="8"/>
  <c r="L729" i="8"/>
  <c r="L730" i="8"/>
  <c r="L731" i="8"/>
  <c r="L732" i="8"/>
  <c r="L733" i="8"/>
  <c r="L734" i="8"/>
  <c r="L735" i="8"/>
  <c r="L736" i="8"/>
  <c r="L737" i="8"/>
  <c r="L738" i="8"/>
  <c r="L739" i="8"/>
  <c r="L740" i="8"/>
  <c r="L741" i="8"/>
  <c r="L742" i="8"/>
  <c r="L743" i="8"/>
  <c r="L744" i="8"/>
  <c r="L745" i="8"/>
  <c r="L746" i="8"/>
  <c r="L747" i="8"/>
  <c r="L748" i="8"/>
  <c r="L749" i="8"/>
  <c r="L750" i="8"/>
  <c r="L751" i="8"/>
  <c r="L752" i="8"/>
  <c r="L753" i="8"/>
  <c r="L754" i="8"/>
  <c r="L755" i="8"/>
  <c r="L756" i="8"/>
  <c r="L757" i="8"/>
  <c r="L758" i="8"/>
  <c r="L759" i="8"/>
  <c r="L760" i="8"/>
  <c r="L761" i="8"/>
  <c r="L762" i="8"/>
  <c r="L763" i="8"/>
  <c r="L764" i="8"/>
  <c r="L765" i="8"/>
  <c r="L766" i="8"/>
  <c r="L767" i="8"/>
  <c r="L768" i="8"/>
  <c r="L769" i="8"/>
  <c r="L770" i="8"/>
  <c r="L771" i="8"/>
  <c r="L772" i="8"/>
  <c r="L773" i="8"/>
  <c r="L774" i="8"/>
  <c r="L775" i="8"/>
  <c r="L776" i="8"/>
  <c r="L777" i="8"/>
  <c r="L778" i="8"/>
  <c r="L779" i="8"/>
  <c r="L780" i="8"/>
  <c r="L781" i="8"/>
  <c r="L782" i="8"/>
  <c r="L783" i="8"/>
  <c r="L784" i="8"/>
  <c r="L785" i="8"/>
  <c r="L786" i="8"/>
  <c r="L787" i="8"/>
  <c r="L788" i="8"/>
  <c r="L789" i="8"/>
  <c r="L790" i="8"/>
  <c r="L791" i="8"/>
  <c r="L792" i="8"/>
  <c r="L793" i="8"/>
  <c r="L794" i="8"/>
  <c r="L795" i="8"/>
  <c r="L796" i="8"/>
  <c r="L797" i="8"/>
  <c r="L798" i="8"/>
  <c r="L799" i="8"/>
  <c r="L800" i="8"/>
  <c r="L801" i="8"/>
  <c r="L802" i="8"/>
  <c r="L803" i="8"/>
  <c r="L804" i="8"/>
  <c r="L805" i="8"/>
  <c r="L806" i="8"/>
  <c r="L807" i="8"/>
  <c r="L808" i="8"/>
  <c r="L809" i="8"/>
  <c r="L810" i="8"/>
  <c r="L811" i="8"/>
  <c r="L812" i="8"/>
  <c r="L813" i="8"/>
  <c r="L814" i="8"/>
  <c r="L815" i="8"/>
  <c r="L816" i="8"/>
  <c r="L817" i="8"/>
  <c r="L818" i="8"/>
  <c r="L819" i="8"/>
  <c r="L820" i="8"/>
  <c r="L821" i="8"/>
  <c r="L822" i="8"/>
  <c r="L823" i="8"/>
  <c r="L824" i="8"/>
  <c r="L825" i="8"/>
  <c r="L826" i="8"/>
  <c r="L827" i="8"/>
  <c r="L828" i="8"/>
  <c r="L829" i="8"/>
  <c r="L830" i="8"/>
  <c r="L831" i="8"/>
  <c r="L832" i="8"/>
  <c r="L833" i="8"/>
  <c r="L834" i="8"/>
  <c r="L835" i="8"/>
  <c r="L836" i="8"/>
  <c r="L837" i="8"/>
  <c r="L838" i="8"/>
  <c r="L839" i="8"/>
  <c r="L840" i="8"/>
  <c r="L841" i="8"/>
  <c r="L842" i="8"/>
  <c r="L843" i="8"/>
  <c r="L844" i="8"/>
  <c r="L845" i="8"/>
  <c r="L846" i="8"/>
  <c r="L847" i="8"/>
  <c r="L848" i="8"/>
  <c r="L849" i="8"/>
  <c r="L850" i="8"/>
  <c r="L851" i="8"/>
  <c r="L852" i="8"/>
  <c r="L853" i="8"/>
  <c r="L854" i="8"/>
  <c r="L855" i="8"/>
  <c r="L856" i="8"/>
  <c r="L857" i="8"/>
  <c r="L858" i="8"/>
  <c r="L859" i="8"/>
  <c r="L860" i="8"/>
  <c r="L861" i="8"/>
  <c r="L862" i="8"/>
  <c r="L863" i="8"/>
  <c r="L864" i="8"/>
  <c r="L865" i="8"/>
  <c r="L866" i="8"/>
  <c r="L867" i="8"/>
  <c r="L868" i="8"/>
  <c r="L869" i="8"/>
  <c r="L870" i="8"/>
  <c r="L871" i="8"/>
  <c r="L872" i="8"/>
  <c r="L873" i="8"/>
  <c r="L874" i="8"/>
  <c r="L875" i="8"/>
  <c r="L876" i="8"/>
  <c r="L877" i="8"/>
  <c r="L878" i="8"/>
  <c r="L879" i="8"/>
  <c r="L880" i="8"/>
  <c r="L881" i="8"/>
  <c r="L882" i="8"/>
  <c r="L883" i="8"/>
  <c r="L884" i="8"/>
  <c r="L885" i="8"/>
  <c r="L886" i="8"/>
  <c r="L887" i="8"/>
  <c r="L888" i="8"/>
  <c r="L889" i="8"/>
  <c r="L890" i="8"/>
  <c r="L891" i="8"/>
  <c r="L892" i="8"/>
  <c r="L893" i="8"/>
  <c r="L894" i="8"/>
  <c r="L895" i="8"/>
  <c r="L896" i="8"/>
  <c r="L897" i="8"/>
  <c r="L898" i="8"/>
  <c r="L899" i="8"/>
  <c r="L900" i="8"/>
  <c r="L901" i="8"/>
  <c r="L902" i="8"/>
  <c r="L903" i="8"/>
  <c r="L904" i="8"/>
  <c r="L905" i="8"/>
  <c r="L906" i="8"/>
  <c r="L907" i="8"/>
  <c r="L908" i="8"/>
  <c r="L909" i="8"/>
  <c r="L910" i="8"/>
  <c r="L911" i="8"/>
  <c r="L912" i="8"/>
  <c r="L913" i="8"/>
  <c r="L914" i="8"/>
  <c r="L915" i="8"/>
  <c r="L916" i="8"/>
  <c r="L917" i="8"/>
  <c r="L918" i="8"/>
  <c r="L919" i="8"/>
  <c r="L920" i="8"/>
  <c r="L921" i="8"/>
  <c r="L922" i="8"/>
  <c r="L923" i="8"/>
  <c r="L924" i="8"/>
  <c r="L925" i="8"/>
  <c r="L926" i="8"/>
  <c r="L927" i="8"/>
  <c r="L928" i="8"/>
  <c r="L929" i="8"/>
  <c r="L930" i="8"/>
  <c r="L931" i="8"/>
  <c r="L932" i="8"/>
  <c r="L933" i="8"/>
  <c r="L934" i="8"/>
  <c r="L935" i="8"/>
  <c r="L936" i="8"/>
  <c r="L937" i="8"/>
  <c r="L938" i="8"/>
  <c r="L939" i="8"/>
  <c r="L940" i="8"/>
  <c r="L941" i="8"/>
  <c r="L942" i="8"/>
  <c r="L943" i="8"/>
  <c r="L944" i="8"/>
  <c r="L945" i="8"/>
  <c r="L946" i="8"/>
  <c r="L947" i="8"/>
  <c r="L948" i="8"/>
  <c r="L949" i="8"/>
  <c r="L950" i="8"/>
  <c r="L951" i="8"/>
  <c r="L952" i="8"/>
  <c r="L953" i="8"/>
  <c r="L954" i="8"/>
  <c r="L955" i="8"/>
  <c r="L956" i="8"/>
  <c r="L957" i="8"/>
  <c r="L958" i="8"/>
  <c r="L959" i="8"/>
  <c r="L960" i="8"/>
  <c r="L961" i="8"/>
  <c r="L962" i="8"/>
  <c r="L963" i="8"/>
  <c r="L964" i="8"/>
  <c r="L965" i="8"/>
  <c r="L966" i="8"/>
  <c r="L967" i="8"/>
  <c r="L968" i="8"/>
  <c r="L969" i="8"/>
  <c r="L970" i="8"/>
  <c r="L971" i="8"/>
  <c r="L972" i="8"/>
  <c r="L973" i="8"/>
  <c r="L974" i="8"/>
  <c r="L975" i="8"/>
  <c r="L976" i="8"/>
  <c r="L977" i="8"/>
  <c r="L978" i="8"/>
  <c r="L979" i="8"/>
  <c r="L980" i="8"/>
  <c r="L981" i="8"/>
  <c r="L982" i="8"/>
  <c r="L983" i="8"/>
  <c r="L984" i="8"/>
  <c r="L985" i="8"/>
  <c r="L986" i="8"/>
  <c r="L987" i="8"/>
  <c r="L988" i="8"/>
  <c r="L989" i="8"/>
  <c r="L990" i="8"/>
  <c r="L991" i="8"/>
  <c r="L992" i="8"/>
  <c r="L993" i="8"/>
  <c r="L994" i="8"/>
  <c r="L995" i="8"/>
  <c r="L996" i="8"/>
  <c r="L997" i="8"/>
  <c r="L998" i="8"/>
  <c r="L999" i="8"/>
  <c r="L1000" i="8"/>
  <c r="L1001" i="8"/>
  <c r="L1002" i="8"/>
  <c r="L1003" i="8"/>
  <c r="L1004" i="8"/>
  <c r="L1005" i="8"/>
  <c r="L1006" i="8"/>
  <c r="L1007" i="8"/>
  <c r="L1008" i="8"/>
  <c r="L1009" i="8"/>
  <c r="L1010" i="8"/>
  <c r="L1011" i="8"/>
  <c r="L1012" i="8"/>
  <c r="L1013" i="8"/>
  <c r="L1014" i="8"/>
  <c r="L1015" i="8"/>
  <c r="L1016" i="8"/>
  <c r="L1017" i="8"/>
  <c r="L1018" i="8"/>
  <c r="L1019" i="8"/>
  <c r="L1020" i="8"/>
  <c r="L1021" i="8"/>
  <c r="L1022" i="8"/>
  <c r="L1023" i="8"/>
  <c r="L1024" i="8"/>
  <c r="L1025" i="8"/>
  <c r="L1026" i="8"/>
  <c r="L1027" i="8"/>
  <c r="L1028" i="8"/>
  <c r="L1029" i="8"/>
  <c r="L1030" i="8"/>
  <c r="L1031" i="8"/>
  <c r="L1032" i="8"/>
  <c r="L1033" i="8"/>
  <c r="L1034" i="8"/>
  <c r="L1035" i="8"/>
  <c r="L1036" i="8"/>
  <c r="L1037" i="8"/>
  <c r="L1038" i="8"/>
  <c r="L1039" i="8"/>
  <c r="L1040" i="8"/>
  <c r="L1041" i="8"/>
  <c r="L1042" i="8"/>
  <c r="L1043" i="8"/>
  <c r="L1044" i="8"/>
  <c r="L1045" i="8"/>
  <c r="L1046" i="8"/>
  <c r="L1047" i="8"/>
  <c r="L1048" i="8"/>
  <c r="L1049" i="8"/>
  <c r="L1050" i="8"/>
  <c r="L1051" i="8"/>
  <c r="L1052" i="8"/>
  <c r="L1053" i="8"/>
  <c r="L1054" i="8"/>
  <c r="L1055" i="8"/>
  <c r="L1056" i="8"/>
  <c r="L1057" i="8"/>
  <c r="L1058" i="8"/>
  <c r="L1059" i="8"/>
  <c r="L1060" i="8"/>
  <c r="L1061" i="8"/>
  <c r="L1062" i="8"/>
  <c r="L1063" i="8"/>
  <c r="L1064" i="8"/>
  <c r="L1065" i="8"/>
  <c r="L1066" i="8"/>
  <c r="L1067" i="8"/>
  <c r="L1068" i="8"/>
  <c r="L1069" i="8"/>
  <c r="L1070" i="8"/>
  <c r="L1071" i="8"/>
  <c r="L1072" i="8"/>
  <c r="L1073" i="8"/>
  <c r="L1074" i="8"/>
  <c r="L1075" i="8"/>
  <c r="L1076" i="8"/>
  <c r="L1077" i="8"/>
  <c r="L1078" i="8"/>
  <c r="L1079" i="8"/>
  <c r="L1080" i="8"/>
  <c r="L1081" i="8"/>
  <c r="L1082" i="8"/>
  <c r="L1083" i="8"/>
  <c r="L1084" i="8"/>
  <c r="L1085" i="8"/>
  <c r="L1086" i="8"/>
  <c r="L1087" i="8"/>
  <c r="L1088" i="8"/>
  <c r="L1089" i="8"/>
  <c r="L1090" i="8"/>
  <c r="L1091" i="8"/>
  <c r="L1092" i="8"/>
  <c r="L1093" i="8"/>
  <c r="L1094" i="8"/>
  <c r="L1095" i="8"/>
  <c r="L1096" i="8"/>
  <c r="L1097" i="8"/>
  <c r="L1098" i="8"/>
  <c r="L1099" i="8"/>
  <c r="L1100" i="8"/>
  <c r="L1101" i="8"/>
  <c r="L1102" i="8"/>
  <c r="L1103" i="8"/>
  <c r="L1104" i="8"/>
  <c r="L1105" i="8"/>
  <c r="L1106" i="8"/>
  <c r="L1107" i="8"/>
  <c r="L1108" i="8"/>
  <c r="L1109" i="8"/>
  <c r="L1110" i="8"/>
  <c r="L1111" i="8"/>
  <c r="L1112" i="8"/>
  <c r="L1113" i="8"/>
  <c r="L1114" i="8"/>
  <c r="L1115" i="8"/>
  <c r="L1116" i="8"/>
  <c r="L1117" i="8"/>
  <c r="L1118" i="8"/>
  <c r="L1119" i="8"/>
  <c r="L1120" i="8"/>
  <c r="L1121" i="8"/>
  <c r="L1122" i="8"/>
  <c r="L1123" i="8"/>
  <c r="L1124" i="8"/>
  <c r="L1125" i="8"/>
  <c r="L1126" i="8"/>
  <c r="L1127" i="8"/>
  <c r="L1128" i="8"/>
  <c r="L1129" i="8"/>
  <c r="L1130" i="8"/>
  <c r="L1131" i="8"/>
  <c r="L1132" i="8"/>
  <c r="L1133" i="8"/>
  <c r="L1134" i="8"/>
  <c r="L1135" i="8"/>
  <c r="L1136" i="8"/>
  <c r="L1137" i="8"/>
  <c r="L1138" i="8"/>
  <c r="L1139" i="8"/>
  <c r="L1140" i="8"/>
  <c r="L1141" i="8"/>
  <c r="L1142" i="8"/>
  <c r="L1143" i="8"/>
  <c r="L1144" i="8"/>
  <c r="L1145" i="8"/>
  <c r="L1146" i="8"/>
  <c r="L1147" i="8"/>
  <c r="L1148" i="8"/>
  <c r="L1149" i="8"/>
  <c r="L1150" i="8"/>
  <c r="L1151" i="8"/>
  <c r="L1152" i="8"/>
  <c r="L1153" i="8"/>
  <c r="L1154" i="8"/>
  <c r="L1155" i="8"/>
  <c r="L1156" i="8"/>
  <c r="L1157" i="8"/>
  <c r="L1158" i="8"/>
  <c r="L1159" i="8"/>
  <c r="L1160" i="8"/>
  <c r="L1161" i="8"/>
  <c r="L1162" i="8"/>
  <c r="L1163" i="8"/>
  <c r="L1164" i="8"/>
  <c r="L1165" i="8"/>
  <c r="L1166" i="8"/>
  <c r="L1167" i="8"/>
  <c r="L1168" i="8"/>
  <c r="L1169" i="8"/>
  <c r="L1170" i="8"/>
  <c r="L1171" i="8"/>
  <c r="L1172" i="8"/>
  <c r="L1173" i="8"/>
  <c r="L1174" i="8"/>
  <c r="L1175" i="8"/>
  <c r="L1176" i="8"/>
  <c r="L1177" i="8"/>
  <c r="L1178" i="8"/>
  <c r="L1179" i="8"/>
  <c r="L1180" i="8"/>
  <c r="L1181" i="8"/>
  <c r="L1182" i="8"/>
  <c r="L1183" i="8"/>
  <c r="L1184" i="8"/>
  <c r="L1185" i="8"/>
  <c r="L1186" i="8"/>
  <c r="L1187" i="8"/>
  <c r="L1188" i="8"/>
  <c r="L1189" i="8"/>
  <c r="L1190" i="8"/>
  <c r="L1191" i="8"/>
  <c r="L1192" i="8"/>
  <c r="L1193" i="8"/>
  <c r="L1194" i="8"/>
  <c r="L1195" i="8"/>
  <c r="L1196" i="8"/>
  <c r="L1197" i="8"/>
  <c r="L1198" i="8"/>
  <c r="L1199" i="8"/>
  <c r="L1200" i="8"/>
  <c r="L1201" i="8"/>
  <c r="L1202" i="8"/>
  <c r="L1203" i="8"/>
  <c r="L1204" i="8"/>
  <c r="L1205" i="8"/>
  <c r="L1206" i="8"/>
  <c r="L1207" i="8"/>
  <c r="L1208" i="8"/>
  <c r="L1209" i="8"/>
  <c r="L1210" i="8"/>
  <c r="L1211" i="8"/>
  <c r="L1212" i="8"/>
  <c r="L1213" i="8"/>
  <c r="L1214" i="8"/>
  <c r="L1215" i="8"/>
  <c r="L1216" i="8"/>
  <c r="L1217" i="8"/>
  <c r="L1218" i="8"/>
  <c r="L1219" i="8"/>
  <c r="L1220" i="8"/>
  <c r="L1221" i="8"/>
  <c r="L1222" i="8"/>
  <c r="L1223" i="8"/>
  <c r="L1224" i="8"/>
  <c r="L1225" i="8"/>
  <c r="L1226" i="8"/>
  <c r="L1227" i="8"/>
  <c r="L1228" i="8"/>
  <c r="L1229" i="8"/>
  <c r="L1230" i="8"/>
  <c r="L1231" i="8"/>
  <c r="L1232" i="8"/>
  <c r="L1233" i="8"/>
  <c r="L1234" i="8"/>
  <c r="L1235" i="8"/>
  <c r="L1236" i="8"/>
  <c r="L1237" i="8"/>
  <c r="L1238" i="8"/>
  <c r="L1239" i="8"/>
  <c r="L1240" i="8"/>
  <c r="L1241" i="8"/>
  <c r="L1242" i="8"/>
  <c r="L1243" i="8"/>
  <c r="L1244" i="8"/>
  <c r="L1245" i="8"/>
  <c r="L1246" i="8"/>
  <c r="L1247" i="8"/>
  <c r="L1248" i="8"/>
  <c r="L1249" i="8"/>
  <c r="L1250" i="8"/>
  <c r="L1251" i="8"/>
  <c r="L1252" i="8"/>
  <c r="L1253" i="8"/>
  <c r="L1254" i="8"/>
  <c r="L1255" i="8"/>
  <c r="L1256" i="8"/>
  <c r="L1257" i="8"/>
  <c r="L1258" i="8"/>
  <c r="L1259" i="8"/>
  <c r="L1260" i="8"/>
  <c r="L1261" i="8"/>
  <c r="L1262" i="8"/>
  <c r="L1263" i="8"/>
  <c r="L1264" i="8"/>
  <c r="L1265" i="8"/>
  <c r="L1266" i="8"/>
  <c r="L1267" i="8"/>
  <c r="L1268" i="8"/>
  <c r="L1269" i="8"/>
  <c r="L1270" i="8"/>
  <c r="L1271" i="8"/>
  <c r="L1272" i="8"/>
  <c r="L1273" i="8"/>
  <c r="L1274" i="8"/>
  <c r="L1275" i="8"/>
  <c r="L1276" i="8"/>
  <c r="L1277" i="8"/>
  <c r="L1278" i="8"/>
  <c r="L1279" i="8"/>
  <c r="L1280" i="8"/>
  <c r="L1281" i="8"/>
  <c r="L1282" i="8"/>
  <c r="L1283" i="8"/>
  <c r="L1284" i="8"/>
  <c r="L1285" i="8"/>
  <c r="L1286" i="8"/>
  <c r="L1287" i="8"/>
  <c r="L1288" i="8"/>
  <c r="L1289" i="8"/>
  <c r="L1290" i="8"/>
  <c r="L1291" i="8"/>
  <c r="L1292" i="8"/>
  <c r="L1293" i="8"/>
  <c r="L1294" i="8"/>
  <c r="L1295" i="8"/>
  <c r="L1296" i="8"/>
  <c r="L1297" i="8"/>
  <c r="L1298" i="8"/>
  <c r="L1299" i="8"/>
  <c r="L1300" i="8"/>
  <c r="L1301" i="8"/>
  <c r="L1302" i="8"/>
  <c r="L1303" i="8"/>
  <c r="L1304" i="8"/>
  <c r="L1305" i="8"/>
  <c r="L1306" i="8"/>
  <c r="L1307" i="8"/>
  <c r="L1308" i="8"/>
  <c r="L1309" i="8"/>
  <c r="L1310" i="8"/>
  <c r="L1311" i="8"/>
  <c r="L1312" i="8"/>
  <c r="L1313" i="8"/>
  <c r="L1314" i="8"/>
  <c r="L1315" i="8"/>
  <c r="L1316" i="8"/>
  <c r="L1317" i="8"/>
  <c r="L1318" i="8"/>
  <c r="L1319" i="8"/>
  <c r="L1320" i="8"/>
  <c r="L1321" i="8"/>
  <c r="L1322" i="8"/>
  <c r="L1323" i="8"/>
  <c r="L1324" i="8"/>
  <c r="L1325" i="8"/>
  <c r="L1326" i="8"/>
  <c r="L1327" i="8"/>
  <c r="L1328" i="8"/>
  <c r="L1329" i="8"/>
  <c r="L1330" i="8"/>
  <c r="L1331" i="8"/>
  <c r="L1332" i="8"/>
  <c r="L1333" i="8"/>
  <c r="L1334" i="8"/>
  <c r="L1335" i="8"/>
  <c r="L1336" i="8"/>
  <c r="L1337" i="8"/>
  <c r="L1338" i="8"/>
  <c r="L1339" i="8"/>
  <c r="L1340" i="8"/>
  <c r="L1341" i="8"/>
  <c r="L1342" i="8"/>
  <c r="L1343" i="8"/>
  <c r="L1344" i="8"/>
  <c r="L1345" i="8"/>
  <c r="L1346" i="8"/>
  <c r="L1347" i="8"/>
  <c r="L1348" i="8"/>
  <c r="L1349" i="8"/>
  <c r="L1350" i="8"/>
  <c r="L1351" i="8"/>
  <c r="L1352" i="8"/>
  <c r="L1353" i="8"/>
  <c r="L1354" i="8"/>
  <c r="L1355" i="8"/>
  <c r="L1356" i="8"/>
  <c r="L1357" i="8"/>
  <c r="L1358" i="8"/>
  <c r="L1359" i="8"/>
  <c r="L1360" i="8"/>
  <c r="L1361" i="8"/>
  <c r="L1362" i="8"/>
  <c r="L1363" i="8"/>
  <c r="L1364" i="8"/>
  <c r="L1365" i="8"/>
  <c r="L1366" i="8"/>
  <c r="L1367" i="8"/>
  <c r="L1368" i="8"/>
  <c r="L1369" i="8"/>
  <c r="L1370" i="8"/>
  <c r="L1371" i="8"/>
  <c r="L1372" i="8"/>
  <c r="L1373" i="8"/>
  <c r="L1374" i="8"/>
  <c r="L1375" i="8"/>
  <c r="L1376" i="8"/>
  <c r="L1377" i="8"/>
  <c r="L1378" i="8"/>
  <c r="L1379" i="8"/>
  <c r="L1380" i="8"/>
  <c r="L1381" i="8"/>
  <c r="L1382" i="8"/>
  <c r="L1383" i="8"/>
  <c r="L1384" i="8"/>
  <c r="L1385" i="8"/>
  <c r="L1386" i="8"/>
  <c r="L1387" i="8"/>
  <c r="L1388" i="8"/>
  <c r="L1389" i="8"/>
  <c r="L1390" i="8"/>
  <c r="L1391" i="8"/>
  <c r="L1392" i="8"/>
  <c r="L1393" i="8"/>
  <c r="L1394" i="8"/>
  <c r="L1395" i="8"/>
  <c r="L1396" i="8"/>
  <c r="L1397" i="8"/>
  <c r="L1398" i="8"/>
  <c r="L1399" i="8"/>
  <c r="L1400" i="8"/>
  <c r="L1401" i="8"/>
  <c r="L1402" i="8"/>
  <c r="L1403" i="8"/>
  <c r="L1404" i="8"/>
  <c r="L1405" i="8"/>
  <c r="L1406" i="8"/>
  <c r="L1407" i="8"/>
  <c r="L1408" i="8"/>
  <c r="L1409" i="8"/>
  <c r="L1410" i="8"/>
  <c r="L1411" i="8"/>
  <c r="L1412" i="8"/>
  <c r="L1413" i="8"/>
  <c r="L1414" i="8"/>
  <c r="L1415" i="8"/>
  <c r="L1416" i="8"/>
  <c r="L1417" i="8"/>
  <c r="L1418" i="8"/>
  <c r="L1419" i="8"/>
  <c r="L1420" i="8"/>
  <c r="L1421" i="8"/>
  <c r="L1422" i="8"/>
  <c r="L1423" i="8"/>
  <c r="L1424" i="8"/>
  <c r="L1425" i="8"/>
  <c r="L1426" i="8"/>
  <c r="L1427" i="8"/>
  <c r="L1428" i="8"/>
  <c r="L1429" i="8"/>
  <c r="L1430" i="8"/>
  <c r="L1431" i="8"/>
  <c r="L1432" i="8"/>
  <c r="L1433" i="8"/>
  <c r="L1434" i="8"/>
  <c r="L1435" i="8"/>
  <c r="L1436" i="8"/>
  <c r="L1437" i="8"/>
  <c r="L1438" i="8"/>
  <c r="L1439" i="8"/>
  <c r="L1440" i="8"/>
  <c r="L1441" i="8"/>
  <c r="L1442" i="8"/>
  <c r="L1443" i="8"/>
  <c r="L1444" i="8"/>
  <c r="L1445" i="8"/>
  <c r="L1446" i="8"/>
  <c r="L1447" i="8"/>
  <c r="L1448" i="8"/>
  <c r="L1449" i="8"/>
  <c r="L1450" i="8"/>
  <c r="L1451" i="8"/>
  <c r="L1452" i="8"/>
  <c r="L1453" i="8"/>
  <c r="L1454" i="8"/>
  <c r="L1455" i="8"/>
  <c r="L1456" i="8"/>
  <c r="L1457" i="8"/>
  <c r="L1458" i="8"/>
  <c r="L1459" i="8"/>
  <c r="L1460" i="8"/>
  <c r="L1461" i="8"/>
  <c r="L1462" i="8"/>
  <c r="L1463" i="8"/>
  <c r="L1464" i="8"/>
  <c r="L1465" i="8"/>
  <c r="L1466" i="8"/>
  <c r="L1467" i="8"/>
  <c r="L1468" i="8"/>
  <c r="L1469" i="8"/>
  <c r="L1470" i="8"/>
  <c r="L1471" i="8"/>
  <c r="L1472" i="8"/>
  <c r="L1473" i="8"/>
  <c r="L1474" i="8"/>
  <c r="L1475" i="8"/>
  <c r="L1476" i="8"/>
  <c r="L1477" i="8"/>
  <c r="L1478" i="8"/>
  <c r="L1479" i="8"/>
  <c r="L1480" i="8"/>
  <c r="L1481" i="8"/>
  <c r="L1482" i="8"/>
  <c r="L1483" i="8"/>
  <c r="L1484" i="8"/>
  <c r="L1485" i="8"/>
  <c r="L1486" i="8"/>
  <c r="L1487" i="8"/>
  <c r="L1488" i="8"/>
  <c r="L1489" i="8"/>
  <c r="L1490" i="8"/>
  <c r="L1491" i="8"/>
  <c r="L1492" i="8"/>
  <c r="L1493" i="8"/>
  <c r="L1494" i="8"/>
  <c r="L1495" i="8"/>
  <c r="L1496" i="8"/>
  <c r="L1497" i="8"/>
  <c r="L1498" i="8"/>
  <c r="L1499" i="8"/>
  <c r="L1500" i="8"/>
  <c r="L1501" i="8"/>
  <c r="L1502" i="8"/>
  <c r="L1503" i="8"/>
  <c r="L1504" i="8"/>
  <c r="L1505" i="8"/>
  <c r="L1506" i="8"/>
  <c r="L1507" i="8"/>
  <c r="L1508" i="8"/>
  <c r="L1509" i="8"/>
  <c r="L1510" i="8"/>
  <c r="L1511" i="8"/>
  <c r="L1512" i="8"/>
  <c r="L1513" i="8"/>
  <c r="L1514" i="8"/>
  <c r="L1515" i="8"/>
  <c r="L1516" i="8"/>
  <c r="L1517" i="8"/>
  <c r="L1518" i="8"/>
  <c r="L1519" i="8"/>
  <c r="L1520" i="8"/>
  <c r="L1521" i="8"/>
  <c r="L1522" i="8"/>
  <c r="L1523" i="8"/>
  <c r="L1524" i="8"/>
  <c r="L1525" i="8"/>
  <c r="L1526" i="8"/>
  <c r="L1527" i="8"/>
  <c r="L1528" i="8"/>
  <c r="L1529" i="8"/>
  <c r="L1530" i="8"/>
  <c r="L1531" i="8"/>
  <c r="L1532" i="8"/>
  <c r="L1533" i="8"/>
  <c r="L1534" i="8"/>
  <c r="L1535" i="8"/>
  <c r="L1536" i="8"/>
  <c r="L1537" i="8"/>
  <c r="L1538" i="8"/>
  <c r="L1539" i="8"/>
  <c r="L1540" i="8"/>
  <c r="L1541" i="8"/>
  <c r="L1542" i="8"/>
  <c r="L1543" i="8"/>
  <c r="L1544" i="8"/>
  <c r="L1545" i="8"/>
  <c r="L1546" i="8"/>
  <c r="L1547" i="8"/>
  <c r="L1548" i="8"/>
  <c r="L1549" i="8"/>
  <c r="L1550" i="8"/>
  <c r="L1551" i="8"/>
  <c r="L1552" i="8"/>
  <c r="L1553" i="8"/>
  <c r="L1554" i="8"/>
  <c r="L1555" i="8"/>
  <c r="L1556" i="8"/>
  <c r="L1557" i="8"/>
  <c r="L1558" i="8"/>
  <c r="L1559" i="8"/>
  <c r="L1560" i="8"/>
  <c r="L1561" i="8"/>
  <c r="L1562" i="8"/>
  <c r="L1563" i="8"/>
  <c r="L1564" i="8"/>
  <c r="L1565" i="8"/>
  <c r="L1566" i="8"/>
  <c r="L1567" i="8"/>
  <c r="L1568" i="8"/>
  <c r="L1569" i="8"/>
  <c r="L1570" i="8"/>
  <c r="L1571" i="8"/>
  <c r="L1572" i="8"/>
  <c r="L1573" i="8"/>
  <c r="L1574" i="8"/>
  <c r="L1575" i="8"/>
  <c r="L1576" i="8"/>
  <c r="L1577" i="8"/>
  <c r="L1578" i="8"/>
  <c r="L1579" i="8"/>
  <c r="L1580" i="8"/>
  <c r="L1581" i="8"/>
  <c r="L1582" i="8"/>
  <c r="L1583" i="8"/>
  <c r="L1584" i="8"/>
  <c r="L1585" i="8"/>
  <c r="L1586" i="8"/>
  <c r="L1587" i="8"/>
  <c r="L1588" i="8"/>
  <c r="L1589" i="8"/>
  <c r="L1590" i="8"/>
  <c r="L1591" i="8"/>
  <c r="L1592" i="8"/>
  <c r="L1593" i="8"/>
  <c r="L1594" i="8"/>
  <c r="L1595" i="8"/>
  <c r="L1596" i="8"/>
  <c r="L1597" i="8"/>
  <c r="L1598" i="8"/>
  <c r="L1599" i="8"/>
  <c r="L1600" i="8"/>
  <c r="L1601" i="8"/>
  <c r="L1602" i="8"/>
  <c r="L1603" i="8"/>
  <c r="L1604" i="8"/>
  <c r="L1605" i="8"/>
  <c r="L1606" i="8"/>
  <c r="L1607" i="8"/>
  <c r="L1608" i="8"/>
  <c r="L1609" i="8"/>
  <c r="L1610" i="8"/>
  <c r="L1611" i="8"/>
  <c r="L1612" i="8"/>
  <c r="L1613" i="8"/>
  <c r="L1614" i="8"/>
  <c r="L1615" i="8"/>
  <c r="L1616" i="8"/>
  <c r="L1617" i="8"/>
  <c r="L1618" i="8"/>
  <c r="L1619" i="8"/>
  <c r="L1620" i="8"/>
  <c r="L1621" i="8"/>
  <c r="L1622" i="8"/>
  <c r="L1623" i="8"/>
  <c r="L1624" i="8"/>
  <c r="L1625" i="8"/>
  <c r="L1626" i="8"/>
  <c r="L1627" i="8"/>
  <c r="L1628" i="8"/>
  <c r="L1629" i="8"/>
  <c r="L1630" i="8"/>
  <c r="L1631" i="8"/>
  <c r="L1632" i="8"/>
  <c r="L1633" i="8"/>
  <c r="L1634" i="8"/>
  <c r="L1635" i="8"/>
  <c r="L1636" i="8"/>
  <c r="L1637" i="8"/>
  <c r="L1638" i="8"/>
  <c r="L1639" i="8"/>
  <c r="L1640" i="8"/>
  <c r="L1641" i="8"/>
  <c r="L1642" i="8"/>
  <c r="L1643" i="8"/>
  <c r="L1644" i="8"/>
  <c r="L1645" i="8"/>
  <c r="L1646" i="8"/>
  <c r="L1647" i="8"/>
  <c r="L1648" i="8"/>
  <c r="L1649" i="8"/>
  <c r="L1650" i="8"/>
  <c r="L1651" i="8"/>
  <c r="L1652" i="8"/>
  <c r="L1653" i="8"/>
  <c r="L1654" i="8"/>
  <c r="L1655" i="8"/>
  <c r="L1656" i="8"/>
  <c r="L1657" i="8"/>
  <c r="L1658" i="8"/>
  <c r="L1659" i="8"/>
  <c r="L1660" i="8"/>
  <c r="L1661" i="8"/>
  <c r="L1662" i="8"/>
  <c r="L1663" i="8"/>
  <c r="L1664" i="8"/>
  <c r="L1665" i="8"/>
  <c r="L1666" i="8"/>
  <c r="L1667" i="8"/>
  <c r="L1668" i="8"/>
  <c r="L1669" i="8"/>
  <c r="L1670" i="8"/>
  <c r="L1671" i="8"/>
  <c r="L1672" i="8"/>
  <c r="L1673" i="8"/>
  <c r="L1674" i="8"/>
  <c r="L1675" i="8"/>
  <c r="L1676" i="8"/>
  <c r="L1677" i="8"/>
  <c r="L1678" i="8"/>
  <c r="L1679" i="8"/>
  <c r="L1680" i="8"/>
  <c r="L1681" i="8"/>
  <c r="L1682" i="8"/>
  <c r="L1683" i="8"/>
  <c r="L1684" i="8"/>
  <c r="L1685" i="8"/>
  <c r="L1686" i="8"/>
  <c r="L1687" i="8"/>
  <c r="L1688" i="8"/>
  <c r="L1689" i="8"/>
  <c r="L1690" i="8"/>
  <c r="L1691" i="8"/>
  <c r="L1692" i="8"/>
  <c r="L1693" i="8"/>
  <c r="L1694" i="8"/>
  <c r="L1695" i="8"/>
  <c r="L1696" i="8"/>
  <c r="L1697" i="8"/>
  <c r="L1698" i="8"/>
  <c r="L1699" i="8"/>
  <c r="L1700" i="8"/>
  <c r="L1701" i="8"/>
  <c r="L1702" i="8"/>
  <c r="L1703" i="8"/>
  <c r="L1704" i="8"/>
  <c r="L1705" i="8"/>
  <c r="L1706" i="8"/>
  <c r="L1707" i="8"/>
  <c r="L1708" i="8"/>
  <c r="L1709" i="8"/>
  <c r="L1710" i="8"/>
  <c r="L1711" i="8"/>
  <c r="L1712" i="8"/>
  <c r="L1713" i="8"/>
  <c r="L1714" i="8"/>
  <c r="L1715" i="8"/>
  <c r="L1716" i="8"/>
  <c r="L1717" i="8"/>
  <c r="L1718" i="8"/>
  <c r="L1719" i="8"/>
  <c r="L1720" i="8"/>
  <c r="L1721" i="8"/>
  <c r="L1722" i="8"/>
  <c r="L1723" i="8"/>
  <c r="L1724" i="8"/>
  <c r="L1725" i="8"/>
  <c r="L1726" i="8"/>
  <c r="L1727" i="8"/>
  <c r="L1728" i="8"/>
  <c r="L1729" i="8"/>
  <c r="L1730" i="8"/>
  <c r="L1731" i="8"/>
  <c r="L1732" i="8"/>
  <c r="L1733" i="8"/>
  <c r="L1734" i="8"/>
  <c r="L1735" i="8"/>
  <c r="L1736" i="8"/>
  <c r="L1737" i="8"/>
  <c r="L1738" i="8"/>
  <c r="L1739" i="8"/>
  <c r="L1740" i="8"/>
  <c r="L1741" i="8"/>
  <c r="L1742" i="8"/>
  <c r="L1743" i="8"/>
  <c r="L1744" i="8"/>
  <c r="L1745" i="8"/>
  <c r="L1746" i="8"/>
  <c r="L1747" i="8"/>
  <c r="L1748" i="8"/>
  <c r="L1749" i="8"/>
  <c r="L1750" i="8"/>
  <c r="L1751" i="8"/>
  <c r="L1752" i="8"/>
  <c r="L1753" i="8"/>
  <c r="L1754" i="8"/>
  <c r="L1755" i="8"/>
  <c r="L1756" i="8"/>
  <c r="L1757" i="8"/>
  <c r="L1758" i="8"/>
  <c r="L1759" i="8"/>
  <c r="L1760" i="8"/>
  <c r="L1761" i="8"/>
  <c r="L1762" i="8"/>
  <c r="L1763" i="8"/>
  <c r="L1764" i="8"/>
  <c r="L1765" i="8"/>
  <c r="L1766" i="8"/>
  <c r="L1767" i="8"/>
  <c r="L1768" i="8"/>
  <c r="L1769" i="8"/>
  <c r="L1770" i="8"/>
  <c r="L1771" i="8"/>
  <c r="L1772" i="8"/>
  <c r="L1773" i="8"/>
  <c r="L1774" i="8"/>
  <c r="L1775" i="8"/>
  <c r="L1776" i="8"/>
  <c r="L1777" i="8"/>
  <c r="L1778" i="8"/>
  <c r="L1779" i="8"/>
  <c r="L1780" i="8"/>
  <c r="L1781" i="8"/>
  <c r="L1782" i="8"/>
  <c r="L1783" i="8"/>
  <c r="L1784" i="8"/>
  <c r="L1785" i="8"/>
  <c r="L1786" i="8"/>
  <c r="L1787" i="8"/>
  <c r="L1788" i="8"/>
  <c r="L1789" i="8"/>
  <c r="L1790" i="8"/>
  <c r="L1791" i="8"/>
  <c r="L1792" i="8"/>
  <c r="L1793" i="8"/>
  <c r="L1794" i="8"/>
  <c r="L1795" i="8"/>
  <c r="L1796" i="8"/>
  <c r="L1797" i="8"/>
  <c r="L1798" i="8"/>
  <c r="L1799" i="8"/>
  <c r="L1800" i="8"/>
  <c r="L1801" i="8"/>
  <c r="L1802" i="8"/>
  <c r="L1803" i="8"/>
  <c r="L1804" i="8"/>
  <c r="L1805" i="8"/>
  <c r="L1806" i="8"/>
  <c r="L1807" i="8"/>
  <c r="L1808" i="8"/>
  <c r="L1809" i="8"/>
  <c r="L1810" i="8"/>
  <c r="L1811" i="8"/>
  <c r="L1812" i="8"/>
  <c r="L1813" i="8"/>
  <c r="L1814" i="8"/>
  <c r="L1815" i="8"/>
  <c r="L1816" i="8"/>
  <c r="L1817" i="8"/>
  <c r="L1818" i="8"/>
  <c r="L1819" i="8"/>
  <c r="L1820" i="8"/>
  <c r="L1821" i="8"/>
  <c r="L1822" i="8"/>
  <c r="L1823" i="8"/>
  <c r="L1824" i="8"/>
  <c r="L1825" i="8"/>
  <c r="L1826" i="8"/>
  <c r="L1827" i="8"/>
  <c r="L1828" i="8"/>
  <c r="L1829" i="8"/>
  <c r="L1830" i="8"/>
  <c r="L1831" i="8"/>
  <c r="L1832" i="8"/>
  <c r="L1833" i="8"/>
  <c r="L1834" i="8"/>
  <c r="L1835" i="8"/>
  <c r="L1836" i="8"/>
  <c r="L1837" i="8"/>
  <c r="L1838" i="8"/>
  <c r="L1839" i="8"/>
  <c r="L1840" i="8"/>
  <c r="L1841" i="8"/>
  <c r="L1842" i="8"/>
  <c r="L1843" i="8"/>
  <c r="L1844" i="8"/>
  <c r="L1845" i="8"/>
  <c r="L1846" i="8"/>
  <c r="L1847" i="8"/>
  <c r="L1848" i="8"/>
  <c r="L1849" i="8"/>
  <c r="L1850" i="8"/>
  <c r="L1851" i="8"/>
  <c r="L1852" i="8"/>
  <c r="L1853" i="8"/>
  <c r="L1854" i="8"/>
  <c r="L1855" i="8"/>
  <c r="L1856" i="8"/>
  <c r="L1857" i="8"/>
  <c r="L1858" i="8"/>
  <c r="L1859" i="8"/>
  <c r="L1860" i="8"/>
  <c r="L1861" i="8"/>
  <c r="L1862" i="8"/>
  <c r="L1863" i="8"/>
  <c r="L1864" i="8"/>
  <c r="L1865" i="8"/>
  <c r="L1866" i="8"/>
  <c r="L1867" i="8"/>
  <c r="L1868" i="8"/>
  <c r="L1869" i="8"/>
  <c r="L1870" i="8"/>
  <c r="L1871" i="8"/>
  <c r="L1872" i="8"/>
  <c r="L1873" i="8"/>
  <c r="L1874" i="8"/>
  <c r="L1875" i="8"/>
  <c r="L1876" i="8"/>
  <c r="L1877" i="8"/>
  <c r="L1878" i="8"/>
  <c r="L1879" i="8"/>
  <c r="L1880" i="8"/>
  <c r="L1881" i="8"/>
  <c r="L1882" i="8"/>
  <c r="L1883" i="8"/>
  <c r="L1884" i="8"/>
  <c r="L1885" i="8"/>
  <c r="L1886" i="8"/>
  <c r="L1887" i="8"/>
  <c r="L1888" i="8"/>
  <c r="L1889" i="8"/>
  <c r="L1890" i="8"/>
  <c r="L1891" i="8"/>
  <c r="L1892" i="8"/>
  <c r="L1893" i="8"/>
  <c r="L1894" i="8"/>
  <c r="L1895" i="8"/>
  <c r="L1896" i="8"/>
  <c r="L1897" i="8"/>
  <c r="L1898" i="8"/>
  <c r="L1899" i="8"/>
  <c r="L1900" i="8"/>
  <c r="L1901" i="8"/>
  <c r="L1902" i="8"/>
  <c r="L1903" i="8"/>
  <c r="L1904" i="8"/>
  <c r="L1905" i="8"/>
  <c r="L1906" i="8"/>
  <c r="L1907" i="8"/>
  <c r="L1908" i="8"/>
  <c r="L1909" i="8"/>
  <c r="L1910" i="8"/>
  <c r="L1911" i="8"/>
  <c r="L1912" i="8"/>
  <c r="L1913" i="8"/>
  <c r="L1914" i="8"/>
  <c r="L1915" i="8"/>
  <c r="L1916" i="8"/>
  <c r="L1917" i="8"/>
  <c r="L1918" i="8"/>
  <c r="L1919" i="8"/>
  <c r="L1920" i="8"/>
  <c r="L1921" i="8"/>
  <c r="L1922" i="8"/>
  <c r="L1923" i="8"/>
  <c r="L1924" i="8"/>
  <c r="L1925" i="8"/>
  <c r="L1926" i="8"/>
  <c r="L1927" i="8"/>
  <c r="L1928" i="8"/>
  <c r="L1929" i="8"/>
  <c r="L1930" i="8"/>
  <c r="L1931" i="8"/>
  <c r="L1932" i="8"/>
  <c r="L1933" i="8"/>
  <c r="L1934" i="8"/>
  <c r="L1935" i="8"/>
  <c r="L1936" i="8"/>
  <c r="L1937" i="8"/>
  <c r="L1938" i="8"/>
  <c r="L1939" i="8"/>
  <c r="L1940" i="8"/>
  <c r="L1941" i="8"/>
  <c r="L1942" i="8"/>
  <c r="L1943" i="8"/>
  <c r="L1944" i="8"/>
  <c r="L1945" i="8"/>
  <c r="L1946" i="8"/>
  <c r="L1947" i="8"/>
  <c r="L1948" i="8"/>
  <c r="L1949" i="8"/>
  <c r="L1950" i="8"/>
  <c r="L1951" i="8"/>
  <c r="L1952" i="8"/>
  <c r="L1953" i="8"/>
  <c r="L1954" i="8"/>
  <c r="L1955" i="8"/>
  <c r="L1956" i="8"/>
  <c r="L1957" i="8"/>
  <c r="L1958" i="8"/>
  <c r="L1959" i="8"/>
  <c r="L1960" i="8"/>
  <c r="L1961" i="8"/>
  <c r="L1962" i="8"/>
  <c r="L1963" i="8"/>
  <c r="L1964" i="8"/>
  <c r="L1965" i="8"/>
  <c r="L1966" i="8"/>
  <c r="L1967" i="8"/>
  <c r="L1968" i="8"/>
  <c r="L1969" i="8"/>
  <c r="L1970" i="8"/>
  <c r="L1971" i="8"/>
  <c r="L1972" i="8"/>
  <c r="L1973" i="8"/>
  <c r="L1974" i="8"/>
  <c r="L1975" i="8"/>
  <c r="L1976" i="8"/>
  <c r="L1977" i="8"/>
  <c r="L1978" i="8"/>
  <c r="L1979" i="8"/>
  <c r="L1980" i="8"/>
  <c r="L1981" i="8"/>
  <c r="L1982" i="8"/>
  <c r="L1983" i="8"/>
  <c r="L1984" i="8"/>
  <c r="L1985" i="8"/>
  <c r="L1986" i="8"/>
  <c r="L1987" i="8"/>
  <c r="L1988" i="8"/>
  <c r="L1989" i="8"/>
  <c r="L1990" i="8"/>
  <c r="L1991" i="8"/>
  <c r="L1992" i="8"/>
  <c r="L1993" i="8"/>
  <c r="L1994" i="8"/>
  <c r="L1995" i="8"/>
  <c r="L1996" i="8"/>
  <c r="L1997" i="8"/>
  <c r="L1998" i="8"/>
  <c r="L1999" i="8"/>
  <c r="L2000" i="8"/>
  <c r="L2001" i="8"/>
  <c r="L2002" i="8"/>
  <c r="L2003" i="8"/>
  <c r="L2004" i="8"/>
  <c r="L2005" i="8"/>
  <c r="L2006" i="8"/>
  <c r="L2007" i="8"/>
  <c r="L2008" i="8"/>
  <c r="L2009" i="8"/>
  <c r="L2010" i="8"/>
  <c r="L2011" i="8"/>
  <c r="L2012" i="8"/>
  <c r="L2013" i="8"/>
  <c r="L2014" i="8"/>
  <c r="L2015" i="8"/>
  <c r="L2016" i="8"/>
  <c r="L2017" i="8"/>
  <c r="L2018" i="8"/>
  <c r="L2019" i="8"/>
  <c r="L2020" i="8"/>
  <c r="L2021" i="8"/>
  <c r="L2022" i="8"/>
  <c r="L2023" i="8"/>
  <c r="L2024" i="8"/>
  <c r="L2025" i="8"/>
  <c r="L2026" i="8"/>
  <c r="L2027" i="8"/>
  <c r="L2028" i="8"/>
  <c r="L2029" i="8"/>
  <c r="L2030" i="8"/>
  <c r="L2031" i="8"/>
  <c r="L2032" i="8"/>
  <c r="L2033" i="8"/>
  <c r="L2034" i="8"/>
  <c r="L2035" i="8"/>
  <c r="L2036" i="8"/>
  <c r="L2037" i="8"/>
  <c r="L2038" i="8"/>
  <c r="L2039" i="8"/>
  <c r="L2040" i="8"/>
  <c r="L2041" i="8"/>
  <c r="L2042" i="8"/>
  <c r="L2043" i="8"/>
  <c r="L2044" i="8"/>
  <c r="L2045" i="8"/>
  <c r="L2046" i="8"/>
  <c r="L2047" i="8"/>
  <c r="L2048" i="8"/>
  <c r="L2049" i="8"/>
  <c r="L2050" i="8"/>
  <c r="L2051" i="8"/>
  <c r="L2052" i="8"/>
  <c r="L2053" i="8"/>
  <c r="L2054" i="8"/>
  <c r="L2055" i="8"/>
  <c r="L2056" i="8"/>
  <c r="L2057" i="8"/>
  <c r="L2058" i="8"/>
  <c r="L2059" i="8"/>
  <c r="L2060" i="8"/>
  <c r="L2061" i="8"/>
  <c r="L2062" i="8"/>
  <c r="L2063" i="8"/>
  <c r="L2064" i="8"/>
  <c r="L2065" i="8"/>
  <c r="L2066" i="8"/>
  <c r="L2067" i="8"/>
  <c r="L2068" i="8"/>
  <c r="L2069" i="8"/>
  <c r="L2070" i="8"/>
  <c r="L2071" i="8"/>
  <c r="L2072" i="8"/>
  <c r="L2073" i="8"/>
  <c r="L2074" i="8"/>
  <c r="L2075" i="8"/>
  <c r="L2076" i="8"/>
  <c r="L2077" i="8"/>
  <c r="L2078" i="8"/>
  <c r="L2079" i="8"/>
  <c r="L2080" i="8"/>
  <c r="L2081" i="8"/>
  <c r="L2082" i="8"/>
  <c r="L2083" i="8"/>
  <c r="L2084" i="8"/>
  <c r="L2085" i="8"/>
  <c r="L2086" i="8"/>
  <c r="L2087" i="8"/>
  <c r="L2088" i="8"/>
  <c r="L2089" i="8"/>
  <c r="L2090" i="8"/>
  <c r="L2091" i="8"/>
  <c r="L2092" i="8"/>
  <c r="L2093" i="8"/>
  <c r="L2094" i="8"/>
  <c r="L2095" i="8"/>
  <c r="L2096" i="8"/>
  <c r="L2097" i="8"/>
  <c r="L2098" i="8"/>
  <c r="L2099" i="8"/>
  <c r="L2100" i="8"/>
  <c r="L2101" i="8"/>
  <c r="L2102" i="8"/>
  <c r="L2103" i="8"/>
  <c r="L2104" i="8"/>
  <c r="L2105" i="8"/>
  <c r="L2106" i="8"/>
  <c r="L2107" i="8"/>
  <c r="L2108" i="8"/>
  <c r="L2109" i="8"/>
  <c r="L2110" i="8"/>
  <c r="L2111" i="8"/>
  <c r="L2112" i="8"/>
  <c r="L2113" i="8"/>
  <c r="L2114" i="8"/>
  <c r="L2115" i="8"/>
  <c r="L2116" i="8"/>
  <c r="L2117" i="8"/>
  <c r="L2118" i="8"/>
  <c r="L2119" i="8"/>
  <c r="L2120" i="8"/>
  <c r="L2121" i="8"/>
  <c r="L2122" i="8"/>
  <c r="L2123" i="8"/>
  <c r="L2124" i="8"/>
  <c r="L2125" i="8"/>
  <c r="L2126" i="8"/>
  <c r="L2127" i="8"/>
  <c r="L2128" i="8"/>
  <c r="L2129" i="8"/>
  <c r="L2130" i="8"/>
  <c r="L2131" i="8"/>
  <c r="L2132" i="8"/>
  <c r="L2133" i="8"/>
  <c r="L2134" i="8"/>
  <c r="L2135" i="8"/>
  <c r="L2136" i="8"/>
  <c r="L2137" i="8"/>
  <c r="L2138" i="8"/>
  <c r="L2139" i="8"/>
  <c r="L2140" i="8"/>
  <c r="L2141" i="8"/>
  <c r="L2142" i="8"/>
  <c r="L2143" i="8"/>
  <c r="L2144" i="8"/>
  <c r="L2145" i="8"/>
  <c r="L2146" i="8"/>
  <c r="L2147" i="8"/>
  <c r="L2148" i="8"/>
  <c r="L2149" i="8"/>
  <c r="L2150" i="8"/>
  <c r="L2151" i="8"/>
  <c r="L2152" i="8"/>
  <c r="L2153" i="8"/>
  <c r="L2154" i="8"/>
  <c r="L2155" i="8"/>
  <c r="L2156" i="8"/>
  <c r="L2157" i="8"/>
  <c r="L2158" i="8"/>
  <c r="L2159" i="8"/>
  <c r="L2160" i="8"/>
  <c r="L2161" i="8"/>
  <c r="L2162" i="8"/>
  <c r="L2163" i="8"/>
  <c r="L2164" i="8"/>
  <c r="L2165" i="8"/>
  <c r="L2166" i="8"/>
  <c r="L2167" i="8"/>
  <c r="L2168" i="8"/>
  <c r="L2169" i="8"/>
  <c r="L2170" i="8"/>
  <c r="L2171" i="8"/>
  <c r="L2172" i="8"/>
  <c r="L2173" i="8"/>
  <c r="L2174" i="8"/>
  <c r="L2175" i="8"/>
  <c r="L2176" i="8"/>
  <c r="L2177" i="8"/>
  <c r="L2178" i="8"/>
  <c r="L2179" i="8"/>
  <c r="L2180" i="8"/>
  <c r="L2181" i="8"/>
  <c r="L2182" i="8"/>
  <c r="L2183" i="8"/>
  <c r="L2184" i="8"/>
  <c r="L2185" i="8"/>
  <c r="L2186" i="8"/>
  <c r="L2187" i="8"/>
  <c r="L2188" i="8"/>
  <c r="L2189" i="8"/>
  <c r="L2190" i="8"/>
  <c r="L2191" i="8"/>
  <c r="L2192" i="8"/>
  <c r="L2193" i="8"/>
  <c r="L2194" i="8"/>
  <c r="L2195" i="8"/>
  <c r="L2196" i="8"/>
  <c r="L2197" i="8"/>
  <c r="L2198" i="8"/>
  <c r="L2199" i="8"/>
  <c r="L2200" i="8"/>
  <c r="L2201" i="8"/>
  <c r="L2202" i="8"/>
  <c r="L2203" i="8"/>
  <c r="L2204" i="8"/>
  <c r="L2205" i="8"/>
  <c r="L2206" i="8"/>
  <c r="L2207" i="8"/>
  <c r="L2208" i="8"/>
  <c r="L2209" i="8"/>
  <c r="L2210" i="8"/>
  <c r="L2211" i="8"/>
  <c r="L2212" i="8"/>
  <c r="L2213" i="8"/>
  <c r="L2214" i="8"/>
  <c r="L2215" i="8"/>
  <c r="L2216" i="8"/>
  <c r="L2217" i="8"/>
  <c r="L2218" i="8"/>
  <c r="L2219" i="8"/>
  <c r="L2220" i="8"/>
  <c r="L2221" i="8"/>
  <c r="L2222" i="8"/>
  <c r="L2223" i="8"/>
  <c r="L2224" i="8"/>
  <c r="L2225" i="8"/>
  <c r="L2226" i="8"/>
  <c r="L2227" i="8"/>
  <c r="L2228" i="8"/>
  <c r="L2229" i="8"/>
  <c r="L2230" i="8"/>
  <c r="L2231" i="8"/>
  <c r="L2232" i="8"/>
  <c r="L2233" i="8"/>
  <c r="L2234" i="8"/>
  <c r="L2235" i="8"/>
  <c r="L2236" i="8"/>
  <c r="L2237" i="8"/>
  <c r="L2238" i="8"/>
  <c r="L2239" i="8"/>
  <c r="L2240" i="8"/>
  <c r="L2241" i="8"/>
  <c r="L2242" i="8"/>
  <c r="L2243" i="8"/>
  <c r="L2244" i="8"/>
  <c r="L2245" i="8"/>
  <c r="L2246" i="8"/>
  <c r="L2247" i="8"/>
  <c r="L2248" i="8"/>
  <c r="L2249" i="8"/>
  <c r="L2" i="8"/>
  <c r="K3" i="8" l="1"/>
  <c r="M3" i="8" s="1"/>
  <c r="K4" i="8"/>
  <c r="M4" i="8" s="1"/>
  <c r="K5" i="8"/>
  <c r="M5" i="8" s="1"/>
  <c r="K6" i="8"/>
  <c r="M6" i="8" s="1"/>
  <c r="K7" i="8"/>
  <c r="M7" i="8" s="1"/>
  <c r="K8" i="8"/>
  <c r="M8" i="8" s="1"/>
  <c r="K9" i="8"/>
  <c r="M9" i="8" s="1"/>
  <c r="K10" i="8"/>
  <c r="M10" i="8" s="1"/>
  <c r="K11" i="8"/>
  <c r="M11" i="8" s="1"/>
  <c r="K12" i="8"/>
  <c r="M12" i="8" s="1"/>
  <c r="K13" i="8"/>
  <c r="M13" i="8" s="1"/>
  <c r="K14" i="8"/>
  <c r="M14" i="8" s="1"/>
  <c r="K15" i="8"/>
  <c r="M15" i="8" s="1"/>
  <c r="K16" i="8"/>
  <c r="M16" i="8" s="1"/>
  <c r="K17" i="8"/>
  <c r="M17" i="8" s="1"/>
  <c r="K18" i="8"/>
  <c r="M18" i="8" s="1"/>
  <c r="K19" i="8"/>
  <c r="M19" i="8" s="1"/>
  <c r="K20" i="8"/>
  <c r="M20" i="8" s="1"/>
  <c r="K21" i="8"/>
  <c r="M21" i="8" s="1"/>
  <c r="K22" i="8"/>
  <c r="M22" i="8" s="1"/>
  <c r="K23" i="8"/>
  <c r="M23" i="8" s="1"/>
  <c r="K24" i="8"/>
  <c r="M24" i="8" s="1"/>
  <c r="K25" i="8"/>
  <c r="M25" i="8" s="1"/>
  <c r="K26" i="8"/>
  <c r="M26" i="8" s="1"/>
  <c r="K27" i="8"/>
  <c r="M27" i="8" s="1"/>
  <c r="K28" i="8"/>
  <c r="M28" i="8" s="1"/>
  <c r="K29" i="8"/>
  <c r="M29" i="8" s="1"/>
  <c r="K30" i="8"/>
  <c r="M30" i="8" s="1"/>
  <c r="K31" i="8"/>
  <c r="M31" i="8" s="1"/>
  <c r="K32" i="8"/>
  <c r="M32" i="8" s="1"/>
  <c r="K33" i="8"/>
  <c r="M33" i="8" s="1"/>
  <c r="K34" i="8"/>
  <c r="M34" i="8" s="1"/>
  <c r="K35" i="8"/>
  <c r="M35" i="8" s="1"/>
  <c r="K36" i="8"/>
  <c r="M36" i="8" s="1"/>
  <c r="K37" i="8"/>
  <c r="M37" i="8" s="1"/>
  <c r="K38" i="8"/>
  <c r="M38" i="8" s="1"/>
  <c r="K39" i="8"/>
  <c r="M39" i="8" s="1"/>
  <c r="K40" i="8"/>
  <c r="M40" i="8" s="1"/>
  <c r="K41" i="8"/>
  <c r="M41" i="8" s="1"/>
  <c r="K42" i="8"/>
  <c r="M42" i="8" s="1"/>
  <c r="K43" i="8"/>
  <c r="M43" i="8" s="1"/>
  <c r="K44" i="8"/>
  <c r="M44" i="8" s="1"/>
  <c r="K45" i="8"/>
  <c r="M45" i="8" s="1"/>
  <c r="K46" i="8"/>
  <c r="M46" i="8" s="1"/>
  <c r="K47" i="8"/>
  <c r="M47" i="8" s="1"/>
  <c r="K48" i="8"/>
  <c r="M48" i="8" s="1"/>
  <c r="K49" i="8"/>
  <c r="M49" i="8" s="1"/>
  <c r="K50" i="8"/>
  <c r="M50" i="8" s="1"/>
  <c r="K51" i="8"/>
  <c r="M51" i="8" s="1"/>
  <c r="K52" i="8"/>
  <c r="M52" i="8" s="1"/>
  <c r="K53" i="8"/>
  <c r="M53" i="8" s="1"/>
  <c r="K54" i="8"/>
  <c r="M54" i="8" s="1"/>
  <c r="K55" i="8"/>
  <c r="M55" i="8" s="1"/>
  <c r="K56" i="8"/>
  <c r="M56" i="8" s="1"/>
  <c r="K57" i="8"/>
  <c r="M57" i="8" s="1"/>
  <c r="K58" i="8"/>
  <c r="M58" i="8" s="1"/>
  <c r="K59" i="8"/>
  <c r="M59" i="8" s="1"/>
  <c r="K60" i="8"/>
  <c r="M60" i="8" s="1"/>
  <c r="K61" i="8"/>
  <c r="M61" i="8" s="1"/>
  <c r="K62" i="8"/>
  <c r="M62" i="8" s="1"/>
  <c r="K63" i="8"/>
  <c r="M63" i="8" s="1"/>
  <c r="K64" i="8"/>
  <c r="M64" i="8" s="1"/>
  <c r="K65" i="8"/>
  <c r="M65" i="8" s="1"/>
  <c r="K66" i="8"/>
  <c r="M66" i="8" s="1"/>
  <c r="K67" i="8"/>
  <c r="M67" i="8" s="1"/>
  <c r="K68" i="8"/>
  <c r="M68" i="8" s="1"/>
  <c r="K69" i="8"/>
  <c r="M69" i="8" s="1"/>
  <c r="K70" i="8"/>
  <c r="M70" i="8" s="1"/>
  <c r="K71" i="8"/>
  <c r="M71" i="8" s="1"/>
  <c r="K72" i="8"/>
  <c r="M72" i="8" s="1"/>
  <c r="K73" i="8"/>
  <c r="M73" i="8" s="1"/>
  <c r="K74" i="8"/>
  <c r="M74" i="8" s="1"/>
  <c r="K75" i="8"/>
  <c r="M75" i="8" s="1"/>
  <c r="K76" i="8"/>
  <c r="M76" i="8" s="1"/>
  <c r="K77" i="8"/>
  <c r="M77" i="8" s="1"/>
  <c r="K78" i="8"/>
  <c r="M78" i="8" s="1"/>
  <c r="K79" i="8"/>
  <c r="M79" i="8" s="1"/>
  <c r="K80" i="8"/>
  <c r="M80" i="8" s="1"/>
  <c r="K81" i="8"/>
  <c r="M81" i="8" s="1"/>
  <c r="K82" i="8"/>
  <c r="M82" i="8" s="1"/>
  <c r="K83" i="8"/>
  <c r="M83" i="8" s="1"/>
  <c r="K84" i="8"/>
  <c r="M84" i="8" s="1"/>
  <c r="K85" i="8"/>
  <c r="M85" i="8" s="1"/>
  <c r="K86" i="8"/>
  <c r="M86" i="8" s="1"/>
  <c r="K87" i="8"/>
  <c r="M87" i="8" s="1"/>
  <c r="K88" i="8"/>
  <c r="M88" i="8" s="1"/>
  <c r="K89" i="8"/>
  <c r="M89" i="8" s="1"/>
  <c r="K90" i="8"/>
  <c r="M90" i="8" s="1"/>
  <c r="K91" i="8"/>
  <c r="M91" i="8" s="1"/>
  <c r="K92" i="8"/>
  <c r="M92" i="8" s="1"/>
  <c r="K93" i="8"/>
  <c r="M93" i="8" s="1"/>
  <c r="K94" i="8"/>
  <c r="M94" i="8" s="1"/>
  <c r="K95" i="8"/>
  <c r="M95" i="8" s="1"/>
  <c r="K96" i="8"/>
  <c r="M96" i="8" s="1"/>
  <c r="K97" i="8"/>
  <c r="M97" i="8" s="1"/>
  <c r="K98" i="8"/>
  <c r="M98" i="8" s="1"/>
  <c r="K99" i="8"/>
  <c r="M99" i="8" s="1"/>
  <c r="K100" i="8"/>
  <c r="M100" i="8" s="1"/>
  <c r="K101" i="8"/>
  <c r="M101" i="8" s="1"/>
  <c r="K102" i="8"/>
  <c r="M102" i="8" s="1"/>
  <c r="K103" i="8"/>
  <c r="M103" i="8" s="1"/>
  <c r="K104" i="8"/>
  <c r="M104" i="8" s="1"/>
  <c r="K105" i="8"/>
  <c r="M105" i="8" s="1"/>
  <c r="K106" i="8"/>
  <c r="M106" i="8" s="1"/>
  <c r="K107" i="8"/>
  <c r="M107" i="8" s="1"/>
  <c r="K108" i="8"/>
  <c r="M108" i="8" s="1"/>
  <c r="K109" i="8"/>
  <c r="M109" i="8" s="1"/>
  <c r="K110" i="8"/>
  <c r="M110" i="8" s="1"/>
  <c r="K111" i="8"/>
  <c r="M111" i="8" s="1"/>
  <c r="K112" i="8"/>
  <c r="M112" i="8" s="1"/>
  <c r="K113" i="8"/>
  <c r="M113" i="8" s="1"/>
  <c r="K114" i="8"/>
  <c r="M114" i="8" s="1"/>
  <c r="K115" i="8"/>
  <c r="M115" i="8" s="1"/>
  <c r="K116" i="8"/>
  <c r="M116" i="8" s="1"/>
  <c r="K117" i="8"/>
  <c r="M117" i="8" s="1"/>
  <c r="K118" i="8"/>
  <c r="M118" i="8" s="1"/>
  <c r="K119" i="8"/>
  <c r="M119" i="8" s="1"/>
  <c r="K120" i="8"/>
  <c r="M120" i="8" s="1"/>
  <c r="K121" i="8"/>
  <c r="M121" i="8" s="1"/>
  <c r="K122" i="8"/>
  <c r="M122" i="8" s="1"/>
  <c r="K123" i="8"/>
  <c r="M123" i="8" s="1"/>
  <c r="K124" i="8"/>
  <c r="M124" i="8" s="1"/>
  <c r="K125" i="8"/>
  <c r="M125" i="8" s="1"/>
  <c r="K126" i="8"/>
  <c r="M126" i="8" s="1"/>
  <c r="K127" i="8"/>
  <c r="M127" i="8" s="1"/>
  <c r="K128" i="8"/>
  <c r="M128" i="8" s="1"/>
  <c r="K129" i="8"/>
  <c r="M129" i="8" s="1"/>
  <c r="K130" i="8"/>
  <c r="M130" i="8" s="1"/>
  <c r="K131" i="8"/>
  <c r="M131" i="8" s="1"/>
  <c r="K132" i="8"/>
  <c r="M132" i="8" s="1"/>
  <c r="K133" i="8"/>
  <c r="M133" i="8" s="1"/>
  <c r="K134" i="8"/>
  <c r="M134" i="8" s="1"/>
  <c r="K135" i="8"/>
  <c r="M135" i="8" s="1"/>
  <c r="K136" i="8"/>
  <c r="M136" i="8" s="1"/>
  <c r="K137" i="8"/>
  <c r="M137" i="8" s="1"/>
  <c r="K138" i="8"/>
  <c r="M138" i="8" s="1"/>
  <c r="K139" i="8"/>
  <c r="M139" i="8" s="1"/>
  <c r="K140" i="8"/>
  <c r="M140" i="8" s="1"/>
  <c r="K141" i="8"/>
  <c r="M141" i="8" s="1"/>
  <c r="K142" i="8"/>
  <c r="M142" i="8" s="1"/>
  <c r="K143" i="8"/>
  <c r="M143" i="8" s="1"/>
  <c r="K144" i="8"/>
  <c r="M144" i="8" s="1"/>
  <c r="K145" i="8"/>
  <c r="M145" i="8" s="1"/>
  <c r="K146" i="8"/>
  <c r="M146" i="8" s="1"/>
  <c r="K147" i="8"/>
  <c r="M147" i="8" s="1"/>
  <c r="K148" i="8"/>
  <c r="M148" i="8" s="1"/>
  <c r="K149" i="8"/>
  <c r="M149" i="8" s="1"/>
  <c r="K150" i="8"/>
  <c r="M150" i="8" s="1"/>
  <c r="K151" i="8"/>
  <c r="M151" i="8" s="1"/>
  <c r="K152" i="8"/>
  <c r="M152" i="8" s="1"/>
  <c r="K153" i="8"/>
  <c r="M153" i="8" s="1"/>
  <c r="K154" i="8"/>
  <c r="M154" i="8" s="1"/>
  <c r="K155" i="8"/>
  <c r="M155" i="8" s="1"/>
  <c r="K156" i="8"/>
  <c r="M156" i="8" s="1"/>
  <c r="K157" i="8"/>
  <c r="M157" i="8" s="1"/>
  <c r="K158" i="8"/>
  <c r="M158" i="8" s="1"/>
  <c r="K159" i="8"/>
  <c r="M159" i="8" s="1"/>
  <c r="K160" i="8"/>
  <c r="M160" i="8" s="1"/>
  <c r="K161" i="8"/>
  <c r="M161" i="8" s="1"/>
  <c r="K162" i="8"/>
  <c r="M162" i="8" s="1"/>
  <c r="K163" i="8"/>
  <c r="M163" i="8" s="1"/>
  <c r="K164" i="8"/>
  <c r="M164" i="8" s="1"/>
  <c r="K165" i="8"/>
  <c r="M165" i="8" s="1"/>
  <c r="K166" i="8"/>
  <c r="M166" i="8" s="1"/>
  <c r="K167" i="8"/>
  <c r="M167" i="8" s="1"/>
  <c r="K168" i="8"/>
  <c r="M168" i="8" s="1"/>
  <c r="K169" i="8"/>
  <c r="M169" i="8" s="1"/>
  <c r="K170" i="8"/>
  <c r="M170" i="8" s="1"/>
  <c r="K171" i="8"/>
  <c r="M171" i="8" s="1"/>
  <c r="K172" i="8"/>
  <c r="M172" i="8" s="1"/>
  <c r="K173" i="8"/>
  <c r="M173" i="8" s="1"/>
  <c r="K174" i="8"/>
  <c r="M174" i="8" s="1"/>
  <c r="K175" i="8"/>
  <c r="M175" i="8" s="1"/>
  <c r="K176" i="8"/>
  <c r="M176" i="8" s="1"/>
  <c r="K177" i="8"/>
  <c r="M177" i="8" s="1"/>
  <c r="K178" i="8"/>
  <c r="M178" i="8" s="1"/>
  <c r="K179" i="8"/>
  <c r="M179" i="8" s="1"/>
  <c r="K180" i="8"/>
  <c r="M180" i="8" s="1"/>
  <c r="K181" i="8"/>
  <c r="M181" i="8" s="1"/>
  <c r="K182" i="8"/>
  <c r="M182" i="8" s="1"/>
  <c r="K183" i="8"/>
  <c r="M183" i="8" s="1"/>
  <c r="K184" i="8"/>
  <c r="M184" i="8" s="1"/>
  <c r="K185" i="8"/>
  <c r="M185" i="8" s="1"/>
  <c r="K186" i="8"/>
  <c r="M186" i="8" s="1"/>
  <c r="K187" i="8"/>
  <c r="M187" i="8" s="1"/>
  <c r="K188" i="8"/>
  <c r="M188" i="8" s="1"/>
  <c r="K189" i="8"/>
  <c r="M189" i="8" s="1"/>
  <c r="K190" i="8"/>
  <c r="M190" i="8" s="1"/>
  <c r="K191" i="8"/>
  <c r="M191" i="8" s="1"/>
  <c r="K192" i="8"/>
  <c r="M192" i="8" s="1"/>
  <c r="K193" i="8"/>
  <c r="M193" i="8" s="1"/>
  <c r="K194" i="8"/>
  <c r="M194" i="8" s="1"/>
  <c r="K195" i="8"/>
  <c r="M195" i="8" s="1"/>
  <c r="K196" i="8"/>
  <c r="M196" i="8" s="1"/>
  <c r="K197" i="8"/>
  <c r="M197" i="8" s="1"/>
  <c r="K198" i="8"/>
  <c r="M198" i="8" s="1"/>
  <c r="K199" i="8"/>
  <c r="M199" i="8" s="1"/>
  <c r="K200" i="8"/>
  <c r="M200" i="8" s="1"/>
  <c r="K201" i="8"/>
  <c r="M201" i="8" s="1"/>
  <c r="K202" i="8"/>
  <c r="M202" i="8" s="1"/>
  <c r="K203" i="8"/>
  <c r="M203" i="8" s="1"/>
  <c r="K204" i="8"/>
  <c r="M204" i="8" s="1"/>
  <c r="K205" i="8"/>
  <c r="M205" i="8" s="1"/>
  <c r="K206" i="8"/>
  <c r="M206" i="8" s="1"/>
  <c r="K207" i="8"/>
  <c r="M207" i="8" s="1"/>
  <c r="K208" i="8"/>
  <c r="M208" i="8" s="1"/>
  <c r="K209" i="8"/>
  <c r="M209" i="8" s="1"/>
  <c r="K210" i="8"/>
  <c r="M210" i="8" s="1"/>
  <c r="K211" i="8"/>
  <c r="M211" i="8" s="1"/>
  <c r="K212" i="8"/>
  <c r="M212" i="8" s="1"/>
  <c r="K213" i="8"/>
  <c r="M213" i="8" s="1"/>
  <c r="K214" i="8"/>
  <c r="M214" i="8" s="1"/>
  <c r="K215" i="8"/>
  <c r="M215" i="8" s="1"/>
  <c r="K216" i="8"/>
  <c r="M216" i="8" s="1"/>
  <c r="K217" i="8"/>
  <c r="M217" i="8" s="1"/>
  <c r="K218" i="8"/>
  <c r="M218" i="8" s="1"/>
  <c r="K219" i="8"/>
  <c r="M219" i="8" s="1"/>
  <c r="K220" i="8"/>
  <c r="M220" i="8" s="1"/>
  <c r="K221" i="8"/>
  <c r="M221" i="8" s="1"/>
  <c r="K222" i="8"/>
  <c r="M222" i="8" s="1"/>
  <c r="K223" i="8"/>
  <c r="M223" i="8" s="1"/>
  <c r="K224" i="8"/>
  <c r="M224" i="8" s="1"/>
  <c r="K225" i="8"/>
  <c r="M225" i="8" s="1"/>
  <c r="K226" i="8"/>
  <c r="M226" i="8" s="1"/>
  <c r="K227" i="8"/>
  <c r="M227" i="8" s="1"/>
  <c r="K228" i="8"/>
  <c r="M228" i="8" s="1"/>
  <c r="K229" i="8"/>
  <c r="M229" i="8" s="1"/>
  <c r="K230" i="8"/>
  <c r="M230" i="8" s="1"/>
  <c r="K231" i="8"/>
  <c r="M231" i="8" s="1"/>
  <c r="K232" i="8"/>
  <c r="M232" i="8" s="1"/>
  <c r="K233" i="8"/>
  <c r="M233" i="8" s="1"/>
  <c r="K234" i="8"/>
  <c r="M234" i="8" s="1"/>
  <c r="K235" i="8"/>
  <c r="M235" i="8" s="1"/>
  <c r="K236" i="8"/>
  <c r="M236" i="8" s="1"/>
  <c r="K237" i="8"/>
  <c r="M237" i="8" s="1"/>
  <c r="K238" i="8"/>
  <c r="M238" i="8" s="1"/>
  <c r="K239" i="8"/>
  <c r="M239" i="8" s="1"/>
  <c r="K240" i="8"/>
  <c r="M240" i="8" s="1"/>
  <c r="K241" i="8"/>
  <c r="M241" i="8" s="1"/>
  <c r="K242" i="8"/>
  <c r="M242" i="8" s="1"/>
  <c r="K243" i="8"/>
  <c r="M243" i="8" s="1"/>
  <c r="K244" i="8"/>
  <c r="M244" i="8" s="1"/>
  <c r="K245" i="8"/>
  <c r="M245" i="8" s="1"/>
  <c r="K246" i="8"/>
  <c r="M246" i="8" s="1"/>
  <c r="K247" i="8"/>
  <c r="M247" i="8" s="1"/>
  <c r="K248" i="8"/>
  <c r="M248" i="8" s="1"/>
  <c r="K249" i="8"/>
  <c r="M249" i="8" s="1"/>
  <c r="K250" i="8"/>
  <c r="M250" i="8" s="1"/>
  <c r="K251" i="8"/>
  <c r="M251" i="8" s="1"/>
  <c r="K252" i="8"/>
  <c r="M252" i="8" s="1"/>
  <c r="K253" i="8"/>
  <c r="M253" i="8" s="1"/>
  <c r="K254" i="8"/>
  <c r="M254" i="8" s="1"/>
  <c r="K255" i="8"/>
  <c r="M255" i="8" s="1"/>
  <c r="K256" i="8"/>
  <c r="M256" i="8" s="1"/>
  <c r="K257" i="8"/>
  <c r="M257" i="8" s="1"/>
  <c r="K258" i="8"/>
  <c r="M258" i="8" s="1"/>
  <c r="K259" i="8"/>
  <c r="M259" i="8" s="1"/>
  <c r="K260" i="8"/>
  <c r="M260" i="8" s="1"/>
  <c r="K261" i="8"/>
  <c r="M261" i="8" s="1"/>
  <c r="K262" i="8"/>
  <c r="M262" i="8" s="1"/>
  <c r="K263" i="8"/>
  <c r="M263" i="8" s="1"/>
  <c r="K264" i="8"/>
  <c r="M264" i="8" s="1"/>
  <c r="K265" i="8"/>
  <c r="M265" i="8" s="1"/>
  <c r="K266" i="8"/>
  <c r="M266" i="8" s="1"/>
  <c r="K267" i="8"/>
  <c r="M267" i="8" s="1"/>
  <c r="K268" i="8"/>
  <c r="M268" i="8" s="1"/>
  <c r="K269" i="8"/>
  <c r="M269" i="8" s="1"/>
  <c r="K270" i="8"/>
  <c r="M270" i="8" s="1"/>
  <c r="K271" i="8"/>
  <c r="M271" i="8" s="1"/>
  <c r="K272" i="8"/>
  <c r="M272" i="8" s="1"/>
  <c r="K273" i="8"/>
  <c r="M273" i="8" s="1"/>
  <c r="K274" i="8"/>
  <c r="M274" i="8" s="1"/>
  <c r="K275" i="8"/>
  <c r="M275" i="8" s="1"/>
  <c r="K276" i="8"/>
  <c r="M276" i="8" s="1"/>
  <c r="K277" i="8"/>
  <c r="M277" i="8" s="1"/>
  <c r="K278" i="8"/>
  <c r="M278" i="8" s="1"/>
  <c r="K279" i="8"/>
  <c r="M279" i="8" s="1"/>
  <c r="K280" i="8"/>
  <c r="M280" i="8" s="1"/>
  <c r="K281" i="8"/>
  <c r="M281" i="8" s="1"/>
  <c r="K282" i="8"/>
  <c r="M282" i="8" s="1"/>
  <c r="K283" i="8"/>
  <c r="M283" i="8" s="1"/>
  <c r="K284" i="8"/>
  <c r="M284" i="8" s="1"/>
  <c r="K285" i="8"/>
  <c r="M285" i="8" s="1"/>
  <c r="K286" i="8"/>
  <c r="M286" i="8" s="1"/>
  <c r="K287" i="8"/>
  <c r="M287" i="8" s="1"/>
  <c r="K288" i="8"/>
  <c r="M288" i="8" s="1"/>
  <c r="K289" i="8"/>
  <c r="M289" i="8" s="1"/>
  <c r="K290" i="8"/>
  <c r="M290" i="8" s="1"/>
  <c r="K291" i="8"/>
  <c r="M291" i="8" s="1"/>
  <c r="K292" i="8"/>
  <c r="M292" i="8" s="1"/>
  <c r="K293" i="8"/>
  <c r="M293" i="8" s="1"/>
  <c r="K294" i="8"/>
  <c r="M294" i="8" s="1"/>
  <c r="K295" i="8"/>
  <c r="M295" i="8" s="1"/>
  <c r="K296" i="8"/>
  <c r="M296" i="8" s="1"/>
  <c r="K297" i="8"/>
  <c r="M297" i="8" s="1"/>
  <c r="K298" i="8"/>
  <c r="M298" i="8" s="1"/>
  <c r="K299" i="8"/>
  <c r="M299" i="8" s="1"/>
  <c r="K300" i="8"/>
  <c r="M300" i="8" s="1"/>
  <c r="K301" i="8"/>
  <c r="M301" i="8" s="1"/>
  <c r="K302" i="8"/>
  <c r="M302" i="8" s="1"/>
  <c r="K303" i="8"/>
  <c r="M303" i="8" s="1"/>
  <c r="K304" i="8"/>
  <c r="M304" i="8" s="1"/>
  <c r="K305" i="8"/>
  <c r="M305" i="8" s="1"/>
  <c r="K306" i="8"/>
  <c r="M306" i="8" s="1"/>
  <c r="K307" i="8"/>
  <c r="M307" i="8" s="1"/>
  <c r="K308" i="8"/>
  <c r="M308" i="8" s="1"/>
  <c r="K309" i="8"/>
  <c r="M309" i="8" s="1"/>
  <c r="K310" i="8"/>
  <c r="M310" i="8" s="1"/>
  <c r="K311" i="8"/>
  <c r="M311" i="8" s="1"/>
  <c r="K312" i="8"/>
  <c r="M312" i="8" s="1"/>
  <c r="K313" i="8"/>
  <c r="M313" i="8" s="1"/>
  <c r="K314" i="8"/>
  <c r="M314" i="8" s="1"/>
  <c r="K315" i="8"/>
  <c r="M315" i="8" s="1"/>
  <c r="K316" i="8"/>
  <c r="M316" i="8" s="1"/>
  <c r="K317" i="8"/>
  <c r="M317" i="8" s="1"/>
  <c r="K318" i="8"/>
  <c r="M318" i="8" s="1"/>
  <c r="K319" i="8"/>
  <c r="M319" i="8" s="1"/>
  <c r="K320" i="8"/>
  <c r="M320" i="8" s="1"/>
  <c r="K321" i="8"/>
  <c r="M321" i="8" s="1"/>
  <c r="K322" i="8"/>
  <c r="M322" i="8" s="1"/>
  <c r="K323" i="8"/>
  <c r="M323" i="8" s="1"/>
  <c r="K324" i="8"/>
  <c r="M324" i="8" s="1"/>
  <c r="K325" i="8"/>
  <c r="M325" i="8" s="1"/>
  <c r="K326" i="8"/>
  <c r="M326" i="8" s="1"/>
  <c r="K327" i="8"/>
  <c r="M327" i="8" s="1"/>
  <c r="K328" i="8"/>
  <c r="M328" i="8" s="1"/>
  <c r="K329" i="8"/>
  <c r="M329" i="8" s="1"/>
  <c r="K330" i="8"/>
  <c r="M330" i="8" s="1"/>
  <c r="K331" i="8"/>
  <c r="M331" i="8" s="1"/>
  <c r="K332" i="8"/>
  <c r="M332" i="8" s="1"/>
  <c r="K333" i="8"/>
  <c r="M333" i="8" s="1"/>
  <c r="K334" i="8"/>
  <c r="M334" i="8" s="1"/>
  <c r="K335" i="8"/>
  <c r="M335" i="8" s="1"/>
  <c r="K336" i="8"/>
  <c r="M336" i="8" s="1"/>
  <c r="K337" i="8"/>
  <c r="M337" i="8" s="1"/>
  <c r="K338" i="8"/>
  <c r="M338" i="8" s="1"/>
  <c r="K339" i="8"/>
  <c r="M339" i="8" s="1"/>
  <c r="K340" i="8"/>
  <c r="M340" i="8" s="1"/>
  <c r="K341" i="8"/>
  <c r="M341" i="8" s="1"/>
  <c r="K342" i="8"/>
  <c r="M342" i="8" s="1"/>
  <c r="K343" i="8"/>
  <c r="M343" i="8" s="1"/>
  <c r="K344" i="8"/>
  <c r="M344" i="8" s="1"/>
  <c r="K345" i="8"/>
  <c r="M345" i="8" s="1"/>
  <c r="K346" i="8"/>
  <c r="M346" i="8" s="1"/>
  <c r="K347" i="8"/>
  <c r="M347" i="8" s="1"/>
  <c r="K348" i="8"/>
  <c r="M348" i="8" s="1"/>
  <c r="K349" i="8"/>
  <c r="M349" i="8" s="1"/>
  <c r="K350" i="8"/>
  <c r="M350" i="8" s="1"/>
  <c r="K351" i="8"/>
  <c r="M351" i="8" s="1"/>
  <c r="K352" i="8"/>
  <c r="M352" i="8" s="1"/>
  <c r="K353" i="8"/>
  <c r="M353" i="8" s="1"/>
  <c r="K354" i="8"/>
  <c r="M354" i="8" s="1"/>
  <c r="K355" i="8"/>
  <c r="M355" i="8" s="1"/>
  <c r="K356" i="8"/>
  <c r="M356" i="8" s="1"/>
  <c r="K357" i="8"/>
  <c r="M357" i="8" s="1"/>
  <c r="K358" i="8"/>
  <c r="M358" i="8" s="1"/>
  <c r="K359" i="8"/>
  <c r="M359" i="8" s="1"/>
  <c r="K360" i="8"/>
  <c r="M360" i="8" s="1"/>
  <c r="K361" i="8"/>
  <c r="M361" i="8" s="1"/>
  <c r="K362" i="8"/>
  <c r="M362" i="8" s="1"/>
  <c r="K363" i="8"/>
  <c r="M363" i="8" s="1"/>
  <c r="K364" i="8"/>
  <c r="M364" i="8" s="1"/>
  <c r="K365" i="8"/>
  <c r="M365" i="8" s="1"/>
  <c r="K366" i="8"/>
  <c r="M366" i="8" s="1"/>
  <c r="K367" i="8"/>
  <c r="M367" i="8" s="1"/>
  <c r="K368" i="8"/>
  <c r="M368" i="8" s="1"/>
  <c r="K369" i="8"/>
  <c r="M369" i="8" s="1"/>
  <c r="K370" i="8"/>
  <c r="M370" i="8" s="1"/>
  <c r="K371" i="8"/>
  <c r="M371" i="8" s="1"/>
  <c r="K372" i="8"/>
  <c r="M372" i="8" s="1"/>
  <c r="K373" i="8"/>
  <c r="M373" i="8" s="1"/>
  <c r="K374" i="8"/>
  <c r="M374" i="8" s="1"/>
  <c r="K375" i="8"/>
  <c r="M375" i="8" s="1"/>
  <c r="K376" i="8"/>
  <c r="M376" i="8" s="1"/>
  <c r="K377" i="8"/>
  <c r="M377" i="8" s="1"/>
  <c r="K378" i="8"/>
  <c r="M378" i="8" s="1"/>
  <c r="K379" i="8"/>
  <c r="M379" i="8" s="1"/>
  <c r="K380" i="8"/>
  <c r="M380" i="8" s="1"/>
  <c r="K381" i="8"/>
  <c r="M381" i="8" s="1"/>
  <c r="K382" i="8"/>
  <c r="M382" i="8" s="1"/>
  <c r="K383" i="8"/>
  <c r="M383" i="8" s="1"/>
  <c r="K384" i="8"/>
  <c r="M384" i="8" s="1"/>
  <c r="K385" i="8"/>
  <c r="M385" i="8" s="1"/>
  <c r="K386" i="8"/>
  <c r="M386" i="8" s="1"/>
  <c r="K387" i="8"/>
  <c r="M387" i="8" s="1"/>
  <c r="K388" i="8"/>
  <c r="M388" i="8" s="1"/>
  <c r="K389" i="8"/>
  <c r="M389" i="8" s="1"/>
  <c r="K390" i="8"/>
  <c r="M390" i="8" s="1"/>
  <c r="K391" i="8"/>
  <c r="M391" i="8" s="1"/>
  <c r="K392" i="8"/>
  <c r="M392" i="8" s="1"/>
  <c r="K393" i="8"/>
  <c r="M393" i="8" s="1"/>
  <c r="K394" i="8"/>
  <c r="M394" i="8" s="1"/>
  <c r="K395" i="8"/>
  <c r="M395" i="8" s="1"/>
  <c r="K396" i="8"/>
  <c r="M396" i="8" s="1"/>
  <c r="K397" i="8"/>
  <c r="M397" i="8" s="1"/>
  <c r="K398" i="8"/>
  <c r="M398" i="8" s="1"/>
  <c r="K399" i="8"/>
  <c r="M399" i="8" s="1"/>
  <c r="K400" i="8"/>
  <c r="M400" i="8" s="1"/>
  <c r="K401" i="8"/>
  <c r="M401" i="8" s="1"/>
  <c r="K402" i="8"/>
  <c r="M402" i="8" s="1"/>
  <c r="K403" i="8"/>
  <c r="M403" i="8" s="1"/>
  <c r="K404" i="8"/>
  <c r="M404" i="8" s="1"/>
  <c r="K405" i="8"/>
  <c r="M405" i="8" s="1"/>
  <c r="K406" i="8"/>
  <c r="M406" i="8" s="1"/>
  <c r="K407" i="8"/>
  <c r="M407" i="8" s="1"/>
  <c r="K408" i="8"/>
  <c r="M408" i="8" s="1"/>
  <c r="K409" i="8"/>
  <c r="M409" i="8" s="1"/>
  <c r="K410" i="8"/>
  <c r="M410" i="8" s="1"/>
  <c r="K411" i="8"/>
  <c r="M411" i="8" s="1"/>
  <c r="K412" i="8"/>
  <c r="M412" i="8" s="1"/>
  <c r="K413" i="8"/>
  <c r="M413" i="8" s="1"/>
  <c r="K414" i="8"/>
  <c r="M414" i="8" s="1"/>
  <c r="K415" i="8"/>
  <c r="M415" i="8" s="1"/>
  <c r="K416" i="8"/>
  <c r="M416" i="8" s="1"/>
  <c r="K417" i="8"/>
  <c r="M417" i="8" s="1"/>
  <c r="K418" i="8"/>
  <c r="M418" i="8" s="1"/>
  <c r="K419" i="8"/>
  <c r="M419" i="8" s="1"/>
  <c r="K420" i="8"/>
  <c r="M420" i="8" s="1"/>
  <c r="K421" i="8"/>
  <c r="M421" i="8" s="1"/>
  <c r="K422" i="8"/>
  <c r="M422" i="8" s="1"/>
  <c r="K423" i="8"/>
  <c r="M423" i="8" s="1"/>
  <c r="K424" i="8"/>
  <c r="M424" i="8" s="1"/>
  <c r="K425" i="8"/>
  <c r="M425" i="8" s="1"/>
  <c r="K426" i="8"/>
  <c r="M426" i="8" s="1"/>
  <c r="K427" i="8"/>
  <c r="M427" i="8" s="1"/>
  <c r="K428" i="8"/>
  <c r="M428" i="8" s="1"/>
  <c r="K429" i="8"/>
  <c r="M429" i="8" s="1"/>
  <c r="K430" i="8"/>
  <c r="M430" i="8" s="1"/>
  <c r="K431" i="8"/>
  <c r="M431" i="8" s="1"/>
  <c r="K432" i="8"/>
  <c r="M432" i="8" s="1"/>
  <c r="K433" i="8"/>
  <c r="M433" i="8" s="1"/>
  <c r="K434" i="8"/>
  <c r="M434" i="8" s="1"/>
  <c r="K435" i="8"/>
  <c r="M435" i="8" s="1"/>
  <c r="K436" i="8"/>
  <c r="M436" i="8" s="1"/>
  <c r="K437" i="8"/>
  <c r="M437" i="8" s="1"/>
  <c r="K438" i="8"/>
  <c r="M438" i="8" s="1"/>
  <c r="K439" i="8"/>
  <c r="M439" i="8" s="1"/>
  <c r="K440" i="8"/>
  <c r="M440" i="8" s="1"/>
  <c r="K441" i="8"/>
  <c r="M441" i="8" s="1"/>
  <c r="K442" i="8"/>
  <c r="M442" i="8" s="1"/>
  <c r="K443" i="8"/>
  <c r="M443" i="8" s="1"/>
  <c r="K444" i="8"/>
  <c r="M444" i="8" s="1"/>
  <c r="K445" i="8"/>
  <c r="M445" i="8" s="1"/>
  <c r="K446" i="8"/>
  <c r="M446" i="8" s="1"/>
  <c r="K447" i="8"/>
  <c r="M447" i="8" s="1"/>
  <c r="K448" i="8"/>
  <c r="M448" i="8" s="1"/>
  <c r="K449" i="8"/>
  <c r="M449" i="8" s="1"/>
  <c r="K450" i="8"/>
  <c r="M450" i="8" s="1"/>
  <c r="K451" i="8"/>
  <c r="M451" i="8" s="1"/>
  <c r="K452" i="8"/>
  <c r="M452" i="8" s="1"/>
  <c r="K453" i="8"/>
  <c r="M453" i="8" s="1"/>
  <c r="K454" i="8"/>
  <c r="M454" i="8" s="1"/>
  <c r="K455" i="8"/>
  <c r="M455" i="8" s="1"/>
  <c r="K456" i="8"/>
  <c r="M456" i="8" s="1"/>
  <c r="K457" i="8"/>
  <c r="M457" i="8" s="1"/>
  <c r="K458" i="8"/>
  <c r="M458" i="8" s="1"/>
  <c r="K459" i="8"/>
  <c r="M459" i="8" s="1"/>
  <c r="K460" i="8"/>
  <c r="M460" i="8" s="1"/>
  <c r="K461" i="8"/>
  <c r="M461" i="8" s="1"/>
  <c r="K462" i="8"/>
  <c r="M462" i="8" s="1"/>
  <c r="K463" i="8"/>
  <c r="M463" i="8" s="1"/>
  <c r="K464" i="8"/>
  <c r="M464" i="8" s="1"/>
  <c r="K465" i="8"/>
  <c r="M465" i="8" s="1"/>
  <c r="K466" i="8"/>
  <c r="M466" i="8" s="1"/>
  <c r="K467" i="8"/>
  <c r="M467" i="8" s="1"/>
  <c r="K468" i="8"/>
  <c r="M468" i="8" s="1"/>
  <c r="K469" i="8"/>
  <c r="M469" i="8" s="1"/>
  <c r="K470" i="8"/>
  <c r="M470" i="8" s="1"/>
  <c r="K471" i="8"/>
  <c r="M471" i="8" s="1"/>
  <c r="K472" i="8"/>
  <c r="M472" i="8" s="1"/>
  <c r="K473" i="8"/>
  <c r="M473" i="8" s="1"/>
  <c r="K474" i="8"/>
  <c r="M474" i="8" s="1"/>
  <c r="K475" i="8"/>
  <c r="M475" i="8" s="1"/>
  <c r="K476" i="8"/>
  <c r="M476" i="8" s="1"/>
  <c r="K477" i="8"/>
  <c r="M477" i="8" s="1"/>
  <c r="K478" i="8"/>
  <c r="M478" i="8" s="1"/>
  <c r="K479" i="8"/>
  <c r="M479" i="8" s="1"/>
  <c r="K480" i="8"/>
  <c r="M480" i="8" s="1"/>
  <c r="K481" i="8"/>
  <c r="M481" i="8" s="1"/>
  <c r="K482" i="8"/>
  <c r="M482" i="8" s="1"/>
  <c r="K483" i="8"/>
  <c r="M483" i="8" s="1"/>
  <c r="K484" i="8"/>
  <c r="M484" i="8" s="1"/>
  <c r="K485" i="8"/>
  <c r="M485" i="8" s="1"/>
  <c r="K486" i="8"/>
  <c r="M486" i="8" s="1"/>
  <c r="K487" i="8"/>
  <c r="M487" i="8" s="1"/>
  <c r="K488" i="8"/>
  <c r="M488" i="8" s="1"/>
  <c r="K489" i="8"/>
  <c r="M489" i="8" s="1"/>
  <c r="K490" i="8"/>
  <c r="M490" i="8" s="1"/>
  <c r="K491" i="8"/>
  <c r="M491" i="8" s="1"/>
  <c r="K492" i="8"/>
  <c r="M492" i="8" s="1"/>
  <c r="K493" i="8"/>
  <c r="M493" i="8" s="1"/>
  <c r="K494" i="8"/>
  <c r="M494" i="8" s="1"/>
  <c r="K495" i="8"/>
  <c r="M495" i="8" s="1"/>
  <c r="K496" i="8"/>
  <c r="M496" i="8" s="1"/>
  <c r="K497" i="8"/>
  <c r="M497" i="8" s="1"/>
  <c r="K498" i="8"/>
  <c r="M498" i="8" s="1"/>
  <c r="K499" i="8"/>
  <c r="M499" i="8" s="1"/>
  <c r="K500" i="8"/>
  <c r="M500" i="8" s="1"/>
  <c r="K501" i="8"/>
  <c r="M501" i="8" s="1"/>
  <c r="K502" i="8"/>
  <c r="M502" i="8" s="1"/>
  <c r="K503" i="8"/>
  <c r="M503" i="8" s="1"/>
  <c r="K504" i="8"/>
  <c r="M504" i="8" s="1"/>
  <c r="K505" i="8"/>
  <c r="M505" i="8" s="1"/>
  <c r="K506" i="8"/>
  <c r="M506" i="8" s="1"/>
  <c r="K507" i="8"/>
  <c r="M507" i="8" s="1"/>
  <c r="K508" i="8"/>
  <c r="M508" i="8" s="1"/>
  <c r="K509" i="8"/>
  <c r="M509" i="8" s="1"/>
  <c r="K510" i="8"/>
  <c r="M510" i="8" s="1"/>
  <c r="K511" i="8"/>
  <c r="M511" i="8" s="1"/>
  <c r="K512" i="8"/>
  <c r="M512" i="8" s="1"/>
  <c r="K513" i="8"/>
  <c r="M513" i="8" s="1"/>
  <c r="K514" i="8"/>
  <c r="M514" i="8" s="1"/>
  <c r="K515" i="8"/>
  <c r="M515" i="8" s="1"/>
  <c r="K516" i="8"/>
  <c r="M516" i="8" s="1"/>
  <c r="K517" i="8"/>
  <c r="M517" i="8" s="1"/>
  <c r="K518" i="8"/>
  <c r="M518" i="8" s="1"/>
  <c r="K519" i="8"/>
  <c r="M519" i="8" s="1"/>
  <c r="K520" i="8"/>
  <c r="M520" i="8" s="1"/>
  <c r="K521" i="8"/>
  <c r="M521" i="8" s="1"/>
  <c r="K522" i="8"/>
  <c r="M522" i="8" s="1"/>
  <c r="K523" i="8"/>
  <c r="M523" i="8" s="1"/>
  <c r="K524" i="8"/>
  <c r="M524" i="8" s="1"/>
  <c r="K525" i="8"/>
  <c r="M525" i="8" s="1"/>
  <c r="K526" i="8"/>
  <c r="M526" i="8" s="1"/>
  <c r="K527" i="8"/>
  <c r="M527" i="8" s="1"/>
  <c r="K528" i="8"/>
  <c r="M528" i="8" s="1"/>
  <c r="K529" i="8"/>
  <c r="M529" i="8" s="1"/>
  <c r="K530" i="8"/>
  <c r="M530" i="8" s="1"/>
  <c r="K531" i="8"/>
  <c r="M531" i="8" s="1"/>
  <c r="K532" i="8"/>
  <c r="M532" i="8" s="1"/>
  <c r="K533" i="8"/>
  <c r="M533" i="8" s="1"/>
  <c r="K534" i="8"/>
  <c r="M534" i="8" s="1"/>
  <c r="K535" i="8"/>
  <c r="M535" i="8" s="1"/>
  <c r="K536" i="8"/>
  <c r="M536" i="8" s="1"/>
  <c r="K537" i="8"/>
  <c r="M537" i="8" s="1"/>
  <c r="K538" i="8"/>
  <c r="M538" i="8" s="1"/>
  <c r="K539" i="8"/>
  <c r="M539" i="8" s="1"/>
  <c r="K540" i="8"/>
  <c r="M540" i="8" s="1"/>
  <c r="K541" i="8"/>
  <c r="M541" i="8" s="1"/>
  <c r="K542" i="8"/>
  <c r="M542" i="8" s="1"/>
  <c r="K543" i="8"/>
  <c r="M543" i="8" s="1"/>
  <c r="K544" i="8"/>
  <c r="M544" i="8" s="1"/>
  <c r="K545" i="8"/>
  <c r="M545" i="8" s="1"/>
  <c r="K546" i="8"/>
  <c r="M546" i="8" s="1"/>
  <c r="K547" i="8"/>
  <c r="M547" i="8" s="1"/>
  <c r="K548" i="8"/>
  <c r="M548" i="8" s="1"/>
  <c r="K549" i="8"/>
  <c r="M549" i="8" s="1"/>
  <c r="K550" i="8"/>
  <c r="M550" i="8" s="1"/>
  <c r="K551" i="8"/>
  <c r="M551" i="8" s="1"/>
  <c r="K552" i="8"/>
  <c r="M552" i="8" s="1"/>
  <c r="K553" i="8"/>
  <c r="M553" i="8" s="1"/>
  <c r="K554" i="8"/>
  <c r="M554" i="8" s="1"/>
  <c r="K555" i="8"/>
  <c r="M555" i="8" s="1"/>
  <c r="K556" i="8"/>
  <c r="M556" i="8" s="1"/>
  <c r="K557" i="8"/>
  <c r="M557" i="8" s="1"/>
  <c r="K558" i="8"/>
  <c r="M558" i="8" s="1"/>
  <c r="K559" i="8"/>
  <c r="M559" i="8" s="1"/>
  <c r="K560" i="8"/>
  <c r="M560" i="8" s="1"/>
  <c r="K561" i="8"/>
  <c r="M561" i="8" s="1"/>
  <c r="K562" i="8"/>
  <c r="M562" i="8" s="1"/>
  <c r="K563" i="8"/>
  <c r="M563" i="8" s="1"/>
  <c r="K564" i="8"/>
  <c r="M564" i="8" s="1"/>
  <c r="K565" i="8"/>
  <c r="M565" i="8" s="1"/>
  <c r="K566" i="8"/>
  <c r="M566" i="8" s="1"/>
  <c r="K567" i="8"/>
  <c r="M567" i="8" s="1"/>
  <c r="K568" i="8"/>
  <c r="M568" i="8" s="1"/>
  <c r="K569" i="8"/>
  <c r="M569" i="8" s="1"/>
  <c r="K570" i="8"/>
  <c r="M570" i="8" s="1"/>
  <c r="K571" i="8"/>
  <c r="M571" i="8" s="1"/>
  <c r="K572" i="8"/>
  <c r="M572" i="8" s="1"/>
  <c r="K573" i="8"/>
  <c r="M573" i="8" s="1"/>
  <c r="K574" i="8"/>
  <c r="M574" i="8" s="1"/>
  <c r="K575" i="8"/>
  <c r="M575" i="8" s="1"/>
  <c r="K576" i="8"/>
  <c r="M576" i="8" s="1"/>
  <c r="K577" i="8"/>
  <c r="M577" i="8" s="1"/>
  <c r="K578" i="8"/>
  <c r="M578" i="8" s="1"/>
  <c r="K579" i="8"/>
  <c r="M579" i="8" s="1"/>
  <c r="K580" i="8"/>
  <c r="M580" i="8" s="1"/>
  <c r="K581" i="8"/>
  <c r="M581" i="8" s="1"/>
  <c r="K582" i="8"/>
  <c r="M582" i="8" s="1"/>
  <c r="K583" i="8"/>
  <c r="M583" i="8" s="1"/>
  <c r="K584" i="8"/>
  <c r="M584" i="8" s="1"/>
  <c r="K585" i="8"/>
  <c r="M585" i="8" s="1"/>
  <c r="K586" i="8"/>
  <c r="M586" i="8" s="1"/>
  <c r="K587" i="8"/>
  <c r="M587" i="8" s="1"/>
  <c r="K588" i="8"/>
  <c r="M588" i="8" s="1"/>
  <c r="K589" i="8"/>
  <c r="M589" i="8" s="1"/>
  <c r="K590" i="8"/>
  <c r="M590" i="8" s="1"/>
  <c r="K591" i="8"/>
  <c r="M591" i="8" s="1"/>
  <c r="K592" i="8"/>
  <c r="M592" i="8" s="1"/>
  <c r="K593" i="8"/>
  <c r="M593" i="8" s="1"/>
  <c r="K594" i="8"/>
  <c r="M594" i="8" s="1"/>
  <c r="K595" i="8"/>
  <c r="M595" i="8" s="1"/>
  <c r="K596" i="8"/>
  <c r="M596" i="8" s="1"/>
  <c r="K597" i="8"/>
  <c r="M597" i="8" s="1"/>
  <c r="K598" i="8"/>
  <c r="M598" i="8" s="1"/>
  <c r="K599" i="8"/>
  <c r="M599" i="8" s="1"/>
  <c r="K600" i="8"/>
  <c r="M600" i="8" s="1"/>
  <c r="K601" i="8"/>
  <c r="M601" i="8" s="1"/>
  <c r="K602" i="8"/>
  <c r="M602" i="8" s="1"/>
  <c r="K603" i="8"/>
  <c r="M603" i="8" s="1"/>
  <c r="K604" i="8"/>
  <c r="M604" i="8" s="1"/>
  <c r="K605" i="8"/>
  <c r="M605" i="8" s="1"/>
  <c r="K606" i="8"/>
  <c r="M606" i="8" s="1"/>
  <c r="K607" i="8"/>
  <c r="M607" i="8" s="1"/>
  <c r="K608" i="8"/>
  <c r="M608" i="8" s="1"/>
  <c r="K609" i="8"/>
  <c r="M609" i="8" s="1"/>
  <c r="K610" i="8"/>
  <c r="M610" i="8" s="1"/>
  <c r="K611" i="8"/>
  <c r="M611" i="8" s="1"/>
  <c r="K612" i="8"/>
  <c r="M612" i="8" s="1"/>
  <c r="K613" i="8"/>
  <c r="M613" i="8" s="1"/>
  <c r="K614" i="8"/>
  <c r="M614" i="8" s="1"/>
  <c r="K615" i="8"/>
  <c r="M615" i="8" s="1"/>
  <c r="K616" i="8"/>
  <c r="M616" i="8" s="1"/>
  <c r="K617" i="8"/>
  <c r="M617" i="8" s="1"/>
  <c r="K618" i="8"/>
  <c r="M618" i="8" s="1"/>
  <c r="K619" i="8"/>
  <c r="M619" i="8" s="1"/>
  <c r="K620" i="8"/>
  <c r="M620" i="8" s="1"/>
  <c r="K621" i="8"/>
  <c r="M621" i="8" s="1"/>
  <c r="K622" i="8"/>
  <c r="M622" i="8" s="1"/>
  <c r="K623" i="8"/>
  <c r="M623" i="8" s="1"/>
  <c r="K624" i="8"/>
  <c r="M624" i="8" s="1"/>
  <c r="K625" i="8"/>
  <c r="M625" i="8" s="1"/>
  <c r="K626" i="8"/>
  <c r="M626" i="8" s="1"/>
  <c r="K627" i="8"/>
  <c r="M627" i="8" s="1"/>
  <c r="K628" i="8"/>
  <c r="M628" i="8" s="1"/>
  <c r="K629" i="8"/>
  <c r="M629" i="8" s="1"/>
  <c r="K630" i="8"/>
  <c r="M630" i="8" s="1"/>
  <c r="K631" i="8"/>
  <c r="M631" i="8" s="1"/>
  <c r="K632" i="8"/>
  <c r="M632" i="8" s="1"/>
  <c r="K633" i="8"/>
  <c r="M633" i="8" s="1"/>
  <c r="K634" i="8"/>
  <c r="M634" i="8" s="1"/>
  <c r="K635" i="8"/>
  <c r="M635" i="8" s="1"/>
  <c r="K636" i="8"/>
  <c r="M636" i="8" s="1"/>
  <c r="K637" i="8"/>
  <c r="M637" i="8" s="1"/>
  <c r="K638" i="8"/>
  <c r="M638" i="8" s="1"/>
  <c r="K639" i="8"/>
  <c r="M639" i="8" s="1"/>
  <c r="K640" i="8"/>
  <c r="M640" i="8" s="1"/>
  <c r="K641" i="8"/>
  <c r="M641" i="8" s="1"/>
  <c r="K642" i="8"/>
  <c r="M642" i="8" s="1"/>
  <c r="K643" i="8"/>
  <c r="M643" i="8" s="1"/>
  <c r="K644" i="8"/>
  <c r="M644" i="8" s="1"/>
  <c r="K645" i="8"/>
  <c r="M645" i="8" s="1"/>
  <c r="K646" i="8"/>
  <c r="M646" i="8" s="1"/>
  <c r="K647" i="8"/>
  <c r="M647" i="8" s="1"/>
  <c r="K648" i="8"/>
  <c r="M648" i="8" s="1"/>
  <c r="K649" i="8"/>
  <c r="M649" i="8" s="1"/>
  <c r="K650" i="8"/>
  <c r="M650" i="8" s="1"/>
  <c r="K651" i="8"/>
  <c r="M651" i="8" s="1"/>
  <c r="K652" i="8"/>
  <c r="M652" i="8" s="1"/>
  <c r="K653" i="8"/>
  <c r="M653" i="8" s="1"/>
  <c r="K654" i="8"/>
  <c r="M654" i="8" s="1"/>
  <c r="K655" i="8"/>
  <c r="M655" i="8" s="1"/>
  <c r="K656" i="8"/>
  <c r="M656" i="8" s="1"/>
  <c r="K657" i="8"/>
  <c r="M657" i="8" s="1"/>
  <c r="K658" i="8"/>
  <c r="M658" i="8" s="1"/>
  <c r="K659" i="8"/>
  <c r="M659" i="8" s="1"/>
  <c r="K660" i="8"/>
  <c r="M660" i="8" s="1"/>
  <c r="K661" i="8"/>
  <c r="M661" i="8" s="1"/>
  <c r="K662" i="8"/>
  <c r="M662" i="8" s="1"/>
  <c r="K663" i="8"/>
  <c r="M663" i="8" s="1"/>
  <c r="K664" i="8"/>
  <c r="M664" i="8" s="1"/>
  <c r="K665" i="8"/>
  <c r="M665" i="8" s="1"/>
  <c r="K666" i="8"/>
  <c r="M666" i="8" s="1"/>
  <c r="K667" i="8"/>
  <c r="M667" i="8" s="1"/>
  <c r="K668" i="8"/>
  <c r="M668" i="8" s="1"/>
  <c r="K669" i="8"/>
  <c r="M669" i="8" s="1"/>
  <c r="K670" i="8"/>
  <c r="M670" i="8" s="1"/>
  <c r="K671" i="8"/>
  <c r="M671" i="8" s="1"/>
  <c r="K672" i="8"/>
  <c r="M672" i="8" s="1"/>
  <c r="K673" i="8"/>
  <c r="M673" i="8" s="1"/>
  <c r="K674" i="8"/>
  <c r="M674" i="8" s="1"/>
  <c r="K675" i="8"/>
  <c r="M675" i="8" s="1"/>
  <c r="K676" i="8"/>
  <c r="M676" i="8" s="1"/>
  <c r="K677" i="8"/>
  <c r="M677" i="8" s="1"/>
  <c r="K678" i="8"/>
  <c r="M678" i="8" s="1"/>
  <c r="K679" i="8"/>
  <c r="M679" i="8" s="1"/>
  <c r="K680" i="8"/>
  <c r="M680" i="8" s="1"/>
  <c r="K681" i="8"/>
  <c r="M681" i="8" s="1"/>
  <c r="K682" i="8"/>
  <c r="M682" i="8" s="1"/>
  <c r="K683" i="8"/>
  <c r="M683" i="8" s="1"/>
  <c r="K684" i="8"/>
  <c r="M684" i="8" s="1"/>
  <c r="K685" i="8"/>
  <c r="M685" i="8" s="1"/>
  <c r="K686" i="8"/>
  <c r="M686" i="8" s="1"/>
  <c r="K687" i="8"/>
  <c r="M687" i="8" s="1"/>
  <c r="K688" i="8"/>
  <c r="M688" i="8" s="1"/>
  <c r="K689" i="8"/>
  <c r="M689" i="8" s="1"/>
  <c r="K690" i="8"/>
  <c r="M690" i="8" s="1"/>
  <c r="K691" i="8"/>
  <c r="M691" i="8" s="1"/>
  <c r="K692" i="8"/>
  <c r="M692" i="8" s="1"/>
  <c r="K693" i="8"/>
  <c r="M693" i="8" s="1"/>
  <c r="K694" i="8"/>
  <c r="M694" i="8" s="1"/>
  <c r="K695" i="8"/>
  <c r="M695" i="8" s="1"/>
  <c r="K696" i="8"/>
  <c r="M696" i="8" s="1"/>
  <c r="K697" i="8"/>
  <c r="M697" i="8" s="1"/>
  <c r="K698" i="8"/>
  <c r="M698" i="8" s="1"/>
  <c r="K699" i="8"/>
  <c r="M699" i="8" s="1"/>
  <c r="K700" i="8"/>
  <c r="M700" i="8" s="1"/>
  <c r="K701" i="8"/>
  <c r="M701" i="8" s="1"/>
  <c r="K702" i="8"/>
  <c r="M702" i="8" s="1"/>
  <c r="K703" i="8"/>
  <c r="M703" i="8" s="1"/>
  <c r="K704" i="8"/>
  <c r="M704" i="8" s="1"/>
  <c r="K705" i="8"/>
  <c r="M705" i="8" s="1"/>
  <c r="K706" i="8"/>
  <c r="M706" i="8" s="1"/>
  <c r="K707" i="8"/>
  <c r="M707" i="8" s="1"/>
  <c r="K708" i="8"/>
  <c r="M708" i="8" s="1"/>
  <c r="K709" i="8"/>
  <c r="M709" i="8" s="1"/>
  <c r="K710" i="8"/>
  <c r="M710" i="8" s="1"/>
  <c r="K711" i="8"/>
  <c r="M711" i="8" s="1"/>
  <c r="K712" i="8"/>
  <c r="M712" i="8" s="1"/>
  <c r="K713" i="8"/>
  <c r="M713" i="8" s="1"/>
  <c r="K714" i="8"/>
  <c r="M714" i="8" s="1"/>
  <c r="K715" i="8"/>
  <c r="M715" i="8" s="1"/>
  <c r="K716" i="8"/>
  <c r="M716" i="8" s="1"/>
  <c r="K717" i="8"/>
  <c r="M717" i="8" s="1"/>
  <c r="K718" i="8"/>
  <c r="M718" i="8" s="1"/>
  <c r="K719" i="8"/>
  <c r="M719" i="8" s="1"/>
  <c r="K720" i="8"/>
  <c r="M720" i="8" s="1"/>
  <c r="K721" i="8"/>
  <c r="M721" i="8" s="1"/>
  <c r="K722" i="8"/>
  <c r="M722" i="8" s="1"/>
  <c r="K723" i="8"/>
  <c r="M723" i="8" s="1"/>
  <c r="K724" i="8"/>
  <c r="M724" i="8" s="1"/>
  <c r="K725" i="8"/>
  <c r="M725" i="8" s="1"/>
  <c r="K726" i="8"/>
  <c r="M726" i="8" s="1"/>
  <c r="K727" i="8"/>
  <c r="M727" i="8" s="1"/>
  <c r="K728" i="8"/>
  <c r="M728" i="8" s="1"/>
  <c r="K729" i="8"/>
  <c r="M729" i="8" s="1"/>
  <c r="K730" i="8"/>
  <c r="M730" i="8" s="1"/>
  <c r="K731" i="8"/>
  <c r="M731" i="8" s="1"/>
  <c r="K732" i="8"/>
  <c r="M732" i="8" s="1"/>
  <c r="K733" i="8"/>
  <c r="M733" i="8" s="1"/>
  <c r="K734" i="8"/>
  <c r="M734" i="8" s="1"/>
  <c r="K735" i="8"/>
  <c r="M735" i="8" s="1"/>
  <c r="K736" i="8"/>
  <c r="M736" i="8" s="1"/>
  <c r="K737" i="8"/>
  <c r="M737" i="8" s="1"/>
  <c r="K738" i="8"/>
  <c r="M738" i="8" s="1"/>
  <c r="K739" i="8"/>
  <c r="M739" i="8" s="1"/>
  <c r="K740" i="8"/>
  <c r="M740" i="8" s="1"/>
  <c r="K741" i="8"/>
  <c r="M741" i="8" s="1"/>
  <c r="K742" i="8"/>
  <c r="M742" i="8" s="1"/>
  <c r="K743" i="8"/>
  <c r="M743" i="8" s="1"/>
  <c r="K744" i="8"/>
  <c r="M744" i="8" s="1"/>
  <c r="K745" i="8"/>
  <c r="M745" i="8" s="1"/>
  <c r="K746" i="8"/>
  <c r="M746" i="8" s="1"/>
  <c r="K747" i="8"/>
  <c r="M747" i="8" s="1"/>
  <c r="K748" i="8"/>
  <c r="M748" i="8" s="1"/>
  <c r="K749" i="8"/>
  <c r="M749" i="8" s="1"/>
  <c r="K750" i="8"/>
  <c r="M750" i="8" s="1"/>
  <c r="K751" i="8"/>
  <c r="M751" i="8" s="1"/>
  <c r="K752" i="8"/>
  <c r="M752" i="8" s="1"/>
  <c r="K753" i="8"/>
  <c r="M753" i="8" s="1"/>
  <c r="K754" i="8"/>
  <c r="M754" i="8" s="1"/>
  <c r="K755" i="8"/>
  <c r="M755" i="8" s="1"/>
  <c r="K756" i="8"/>
  <c r="M756" i="8" s="1"/>
  <c r="K757" i="8"/>
  <c r="M757" i="8" s="1"/>
  <c r="K758" i="8"/>
  <c r="M758" i="8" s="1"/>
  <c r="K759" i="8"/>
  <c r="M759" i="8" s="1"/>
  <c r="K760" i="8"/>
  <c r="M760" i="8" s="1"/>
  <c r="K761" i="8"/>
  <c r="M761" i="8" s="1"/>
  <c r="K762" i="8"/>
  <c r="M762" i="8" s="1"/>
  <c r="K763" i="8"/>
  <c r="M763" i="8" s="1"/>
  <c r="K764" i="8"/>
  <c r="M764" i="8" s="1"/>
  <c r="K765" i="8"/>
  <c r="M765" i="8" s="1"/>
  <c r="K766" i="8"/>
  <c r="M766" i="8" s="1"/>
  <c r="K767" i="8"/>
  <c r="M767" i="8" s="1"/>
  <c r="K768" i="8"/>
  <c r="M768" i="8" s="1"/>
  <c r="K769" i="8"/>
  <c r="M769" i="8" s="1"/>
  <c r="K770" i="8"/>
  <c r="M770" i="8" s="1"/>
  <c r="K771" i="8"/>
  <c r="M771" i="8" s="1"/>
  <c r="K772" i="8"/>
  <c r="M772" i="8" s="1"/>
  <c r="K773" i="8"/>
  <c r="M773" i="8" s="1"/>
  <c r="K774" i="8"/>
  <c r="M774" i="8" s="1"/>
  <c r="K775" i="8"/>
  <c r="M775" i="8" s="1"/>
  <c r="K776" i="8"/>
  <c r="M776" i="8" s="1"/>
  <c r="K777" i="8"/>
  <c r="M777" i="8" s="1"/>
  <c r="K778" i="8"/>
  <c r="M778" i="8" s="1"/>
  <c r="K779" i="8"/>
  <c r="M779" i="8" s="1"/>
  <c r="K780" i="8"/>
  <c r="M780" i="8" s="1"/>
  <c r="K781" i="8"/>
  <c r="M781" i="8" s="1"/>
  <c r="K782" i="8"/>
  <c r="M782" i="8" s="1"/>
  <c r="K783" i="8"/>
  <c r="M783" i="8" s="1"/>
  <c r="K784" i="8"/>
  <c r="M784" i="8" s="1"/>
  <c r="K785" i="8"/>
  <c r="M785" i="8" s="1"/>
  <c r="K786" i="8"/>
  <c r="M786" i="8" s="1"/>
  <c r="K787" i="8"/>
  <c r="M787" i="8" s="1"/>
  <c r="K788" i="8"/>
  <c r="M788" i="8" s="1"/>
  <c r="K789" i="8"/>
  <c r="M789" i="8" s="1"/>
  <c r="K790" i="8"/>
  <c r="M790" i="8" s="1"/>
  <c r="K791" i="8"/>
  <c r="M791" i="8" s="1"/>
  <c r="K792" i="8"/>
  <c r="M792" i="8" s="1"/>
  <c r="K793" i="8"/>
  <c r="M793" i="8" s="1"/>
  <c r="K794" i="8"/>
  <c r="M794" i="8" s="1"/>
  <c r="K795" i="8"/>
  <c r="M795" i="8" s="1"/>
  <c r="K796" i="8"/>
  <c r="M796" i="8" s="1"/>
  <c r="K797" i="8"/>
  <c r="M797" i="8" s="1"/>
  <c r="K798" i="8"/>
  <c r="M798" i="8" s="1"/>
  <c r="K799" i="8"/>
  <c r="M799" i="8" s="1"/>
  <c r="K800" i="8"/>
  <c r="M800" i="8" s="1"/>
  <c r="K801" i="8"/>
  <c r="M801" i="8" s="1"/>
  <c r="K802" i="8"/>
  <c r="M802" i="8" s="1"/>
  <c r="K803" i="8"/>
  <c r="M803" i="8" s="1"/>
  <c r="K804" i="8"/>
  <c r="M804" i="8" s="1"/>
  <c r="K805" i="8"/>
  <c r="M805" i="8" s="1"/>
  <c r="K806" i="8"/>
  <c r="M806" i="8" s="1"/>
  <c r="K807" i="8"/>
  <c r="M807" i="8" s="1"/>
  <c r="K808" i="8"/>
  <c r="M808" i="8" s="1"/>
  <c r="K809" i="8"/>
  <c r="M809" i="8" s="1"/>
  <c r="K810" i="8"/>
  <c r="M810" i="8" s="1"/>
  <c r="K811" i="8"/>
  <c r="M811" i="8" s="1"/>
  <c r="K812" i="8"/>
  <c r="M812" i="8" s="1"/>
  <c r="K813" i="8"/>
  <c r="M813" i="8" s="1"/>
  <c r="K814" i="8"/>
  <c r="M814" i="8" s="1"/>
  <c r="K815" i="8"/>
  <c r="M815" i="8" s="1"/>
  <c r="K816" i="8"/>
  <c r="M816" i="8" s="1"/>
  <c r="K817" i="8"/>
  <c r="M817" i="8" s="1"/>
  <c r="K818" i="8"/>
  <c r="M818" i="8" s="1"/>
  <c r="K819" i="8"/>
  <c r="M819" i="8" s="1"/>
  <c r="K820" i="8"/>
  <c r="M820" i="8" s="1"/>
  <c r="K821" i="8"/>
  <c r="M821" i="8" s="1"/>
  <c r="K822" i="8"/>
  <c r="M822" i="8" s="1"/>
  <c r="K823" i="8"/>
  <c r="M823" i="8" s="1"/>
  <c r="K824" i="8"/>
  <c r="M824" i="8" s="1"/>
  <c r="K825" i="8"/>
  <c r="M825" i="8" s="1"/>
  <c r="K826" i="8"/>
  <c r="M826" i="8" s="1"/>
  <c r="K827" i="8"/>
  <c r="M827" i="8" s="1"/>
  <c r="K828" i="8"/>
  <c r="M828" i="8" s="1"/>
  <c r="K829" i="8"/>
  <c r="M829" i="8" s="1"/>
  <c r="K830" i="8"/>
  <c r="M830" i="8" s="1"/>
  <c r="K831" i="8"/>
  <c r="M831" i="8" s="1"/>
  <c r="K832" i="8"/>
  <c r="M832" i="8" s="1"/>
  <c r="K833" i="8"/>
  <c r="M833" i="8" s="1"/>
  <c r="K834" i="8"/>
  <c r="M834" i="8" s="1"/>
  <c r="K835" i="8"/>
  <c r="M835" i="8" s="1"/>
  <c r="K836" i="8"/>
  <c r="M836" i="8" s="1"/>
  <c r="K837" i="8"/>
  <c r="M837" i="8" s="1"/>
  <c r="K838" i="8"/>
  <c r="M838" i="8" s="1"/>
  <c r="K839" i="8"/>
  <c r="M839" i="8" s="1"/>
  <c r="K840" i="8"/>
  <c r="M840" i="8" s="1"/>
  <c r="K841" i="8"/>
  <c r="M841" i="8" s="1"/>
  <c r="K842" i="8"/>
  <c r="M842" i="8" s="1"/>
  <c r="K843" i="8"/>
  <c r="M843" i="8" s="1"/>
  <c r="K844" i="8"/>
  <c r="M844" i="8" s="1"/>
  <c r="K845" i="8"/>
  <c r="M845" i="8" s="1"/>
  <c r="K846" i="8"/>
  <c r="M846" i="8" s="1"/>
  <c r="K847" i="8"/>
  <c r="M847" i="8" s="1"/>
  <c r="K848" i="8"/>
  <c r="M848" i="8" s="1"/>
  <c r="K849" i="8"/>
  <c r="M849" i="8" s="1"/>
  <c r="K850" i="8"/>
  <c r="M850" i="8" s="1"/>
  <c r="K851" i="8"/>
  <c r="M851" i="8" s="1"/>
  <c r="K852" i="8"/>
  <c r="M852" i="8" s="1"/>
  <c r="K853" i="8"/>
  <c r="M853" i="8" s="1"/>
  <c r="K854" i="8"/>
  <c r="M854" i="8" s="1"/>
  <c r="K855" i="8"/>
  <c r="M855" i="8" s="1"/>
  <c r="K856" i="8"/>
  <c r="M856" i="8" s="1"/>
  <c r="K857" i="8"/>
  <c r="M857" i="8" s="1"/>
  <c r="K858" i="8"/>
  <c r="M858" i="8" s="1"/>
  <c r="K859" i="8"/>
  <c r="M859" i="8" s="1"/>
  <c r="K860" i="8"/>
  <c r="M860" i="8" s="1"/>
  <c r="K861" i="8"/>
  <c r="M861" i="8" s="1"/>
  <c r="K862" i="8"/>
  <c r="M862" i="8" s="1"/>
  <c r="K863" i="8"/>
  <c r="M863" i="8" s="1"/>
  <c r="K864" i="8"/>
  <c r="M864" i="8" s="1"/>
  <c r="K865" i="8"/>
  <c r="M865" i="8" s="1"/>
  <c r="K866" i="8"/>
  <c r="M866" i="8" s="1"/>
  <c r="K867" i="8"/>
  <c r="M867" i="8" s="1"/>
  <c r="K868" i="8"/>
  <c r="M868" i="8" s="1"/>
  <c r="K869" i="8"/>
  <c r="M869" i="8" s="1"/>
  <c r="K870" i="8"/>
  <c r="M870" i="8" s="1"/>
  <c r="K871" i="8"/>
  <c r="M871" i="8" s="1"/>
  <c r="K872" i="8"/>
  <c r="M872" i="8" s="1"/>
  <c r="K873" i="8"/>
  <c r="M873" i="8" s="1"/>
  <c r="K874" i="8"/>
  <c r="M874" i="8" s="1"/>
  <c r="K875" i="8"/>
  <c r="M875" i="8" s="1"/>
  <c r="K876" i="8"/>
  <c r="M876" i="8" s="1"/>
  <c r="K877" i="8"/>
  <c r="M877" i="8" s="1"/>
  <c r="K878" i="8"/>
  <c r="M878" i="8" s="1"/>
  <c r="K879" i="8"/>
  <c r="M879" i="8" s="1"/>
  <c r="K880" i="8"/>
  <c r="M880" i="8" s="1"/>
  <c r="K881" i="8"/>
  <c r="M881" i="8" s="1"/>
  <c r="K882" i="8"/>
  <c r="M882" i="8" s="1"/>
  <c r="K883" i="8"/>
  <c r="M883" i="8" s="1"/>
  <c r="K884" i="8"/>
  <c r="M884" i="8" s="1"/>
  <c r="K885" i="8"/>
  <c r="M885" i="8" s="1"/>
  <c r="K886" i="8"/>
  <c r="M886" i="8" s="1"/>
  <c r="K887" i="8"/>
  <c r="M887" i="8" s="1"/>
  <c r="K888" i="8"/>
  <c r="M888" i="8" s="1"/>
  <c r="K889" i="8"/>
  <c r="M889" i="8" s="1"/>
  <c r="K890" i="8"/>
  <c r="M890" i="8" s="1"/>
  <c r="K891" i="8"/>
  <c r="M891" i="8" s="1"/>
  <c r="K892" i="8"/>
  <c r="M892" i="8" s="1"/>
  <c r="K893" i="8"/>
  <c r="M893" i="8" s="1"/>
  <c r="K894" i="8"/>
  <c r="M894" i="8" s="1"/>
  <c r="K895" i="8"/>
  <c r="M895" i="8" s="1"/>
  <c r="K896" i="8"/>
  <c r="M896" i="8" s="1"/>
  <c r="K897" i="8"/>
  <c r="M897" i="8" s="1"/>
  <c r="K898" i="8"/>
  <c r="M898" i="8" s="1"/>
  <c r="K899" i="8"/>
  <c r="M899" i="8" s="1"/>
  <c r="K900" i="8"/>
  <c r="M900" i="8" s="1"/>
  <c r="K901" i="8"/>
  <c r="M901" i="8" s="1"/>
  <c r="K902" i="8"/>
  <c r="M902" i="8" s="1"/>
  <c r="K903" i="8"/>
  <c r="M903" i="8" s="1"/>
  <c r="K904" i="8"/>
  <c r="M904" i="8" s="1"/>
  <c r="K905" i="8"/>
  <c r="M905" i="8" s="1"/>
  <c r="K906" i="8"/>
  <c r="M906" i="8" s="1"/>
  <c r="K907" i="8"/>
  <c r="M907" i="8" s="1"/>
  <c r="K908" i="8"/>
  <c r="M908" i="8" s="1"/>
  <c r="K909" i="8"/>
  <c r="M909" i="8" s="1"/>
  <c r="K910" i="8"/>
  <c r="M910" i="8" s="1"/>
  <c r="K911" i="8"/>
  <c r="M911" i="8" s="1"/>
  <c r="K912" i="8"/>
  <c r="M912" i="8" s="1"/>
  <c r="K913" i="8"/>
  <c r="M913" i="8" s="1"/>
  <c r="K914" i="8"/>
  <c r="M914" i="8" s="1"/>
  <c r="K915" i="8"/>
  <c r="M915" i="8" s="1"/>
  <c r="K916" i="8"/>
  <c r="M916" i="8" s="1"/>
  <c r="K917" i="8"/>
  <c r="M917" i="8" s="1"/>
  <c r="K918" i="8"/>
  <c r="M918" i="8" s="1"/>
  <c r="K919" i="8"/>
  <c r="M919" i="8" s="1"/>
  <c r="K920" i="8"/>
  <c r="M920" i="8" s="1"/>
  <c r="K921" i="8"/>
  <c r="M921" i="8" s="1"/>
  <c r="K922" i="8"/>
  <c r="M922" i="8" s="1"/>
  <c r="K923" i="8"/>
  <c r="M923" i="8" s="1"/>
  <c r="K924" i="8"/>
  <c r="M924" i="8" s="1"/>
  <c r="K925" i="8"/>
  <c r="M925" i="8" s="1"/>
  <c r="K926" i="8"/>
  <c r="M926" i="8" s="1"/>
  <c r="K927" i="8"/>
  <c r="M927" i="8" s="1"/>
  <c r="K928" i="8"/>
  <c r="M928" i="8" s="1"/>
  <c r="K929" i="8"/>
  <c r="M929" i="8" s="1"/>
  <c r="K930" i="8"/>
  <c r="M930" i="8" s="1"/>
  <c r="K931" i="8"/>
  <c r="M931" i="8" s="1"/>
  <c r="K932" i="8"/>
  <c r="M932" i="8" s="1"/>
  <c r="K933" i="8"/>
  <c r="M933" i="8" s="1"/>
  <c r="K934" i="8"/>
  <c r="M934" i="8" s="1"/>
  <c r="K935" i="8"/>
  <c r="M935" i="8" s="1"/>
  <c r="K936" i="8"/>
  <c r="M936" i="8" s="1"/>
  <c r="K937" i="8"/>
  <c r="M937" i="8" s="1"/>
  <c r="K938" i="8"/>
  <c r="M938" i="8" s="1"/>
  <c r="K939" i="8"/>
  <c r="M939" i="8" s="1"/>
  <c r="K940" i="8"/>
  <c r="M940" i="8" s="1"/>
  <c r="K941" i="8"/>
  <c r="M941" i="8" s="1"/>
  <c r="K942" i="8"/>
  <c r="M942" i="8" s="1"/>
  <c r="K943" i="8"/>
  <c r="M943" i="8" s="1"/>
  <c r="K944" i="8"/>
  <c r="M944" i="8" s="1"/>
  <c r="K945" i="8"/>
  <c r="M945" i="8" s="1"/>
  <c r="K946" i="8"/>
  <c r="M946" i="8" s="1"/>
  <c r="K947" i="8"/>
  <c r="M947" i="8" s="1"/>
  <c r="K948" i="8"/>
  <c r="M948" i="8" s="1"/>
  <c r="K949" i="8"/>
  <c r="M949" i="8" s="1"/>
  <c r="K950" i="8"/>
  <c r="M950" i="8" s="1"/>
  <c r="K951" i="8"/>
  <c r="M951" i="8" s="1"/>
  <c r="K952" i="8"/>
  <c r="M952" i="8" s="1"/>
  <c r="K953" i="8"/>
  <c r="M953" i="8" s="1"/>
  <c r="K954" i="8"/>
  <c r="M954" i="8" s="1"/>
  <c r="K955" i="8"/>
  <c r="M955" i="8" s="1"/>
  <c r="K956" i="8"/>
  <c r="M956" i="8" s="1"/>
  <c r="K957" i="8"/>
  <c r="M957" i="8" s="1"/>
  <c r="K958" i="8"/>
  <c r="M958" i="8" s="1"/>
  <c r="K959" i="8"/>
  <c r="M959" i="8" s="1"/>
  <c r="K960" i="8"/>
  <c r="M960" i="8" s="1"/>
  <c r="K961" i="8"/>
  <c r="M961" i="8" s="1"/>
  <c r="K962" i="8"/>
  <c r="M962" i="8" s="1"/>
  <c r="K963" i="8"/>
  <c r="M963" i="8" s="1"/>
  <c r="K964" i="8"/>
  <c r="M964" i="8" s="1"/>
  <c r="K965" i="8"/>
  <c r="M965" i="8" s="1"/>
  <c r="K966" i="8"/>
  <c r="M966" i="8" s="1"/>
  <c r="K967" i="8"/>
  <c r="M967" i="8" s="1"/>
  <c r="K968" i="8"/>
  <c r="M968" i="8" s="1"/>
  <c r="K969" i="8"/>
  <c r="M969" i="8" s="1"/>
  <c r="K970" i="8"/>
  <c r="M970" i="8" s="1"/>
  <c r="K971" i="8"/>
  <c r="M971" i="8" s="1"/>
  <c r="K972" i="8"/>
  <c r="M972" i="8" s="1"/>
  <c r="K973" i="8"/>
  <c r="M973" i="8" s="1"/>
  <c r="K974" i="8"/>
  <c r="M974" i="8" s="1"/>
  <c r="K975" i="8"/>
  <c r="M975" i="8" s="1"/>
  <c r="K976" i="8"/>
  <c r="M976" i="8" s="1"/>
  <c r="K977" i="8"/>
  <c r="M977" i="8" s="1"/>
  <c r="K978" i="8"/>
  <c r="M978" i="8" s="1"/>
  <c r="K979" i="8"/>
  <c r="M979" i="8" s="1"/>
  <c r="K980" i="8"/>
  <c r="M980" i="8" s="1"/>
  <c r="K981" i="8"/>
  <c r="M981" i="8" s="1"/>
  <c r="K982" i="8"/>
  <c r="M982" i="8" s="1"/>
  <c r="K983" i="8"/>
  <c r="M983" i="8" s="1"/>
  <c r="K984" i="8"/>
  <c r="M984" i="8" s="1"/>
  <c r="K985" i="8"/>
  <c r="M985" i="8" s="1"/>
  <c r="K986" i="8"/>
  <c r="M986" i="8" s="1"/>
  <c r="K987" i="8"/>
  <c r="M987" i="8" s="1"/>
  <c r="K988" i="8"/>
  <c r="M988" i="8" s="1"/>
  <c r="K989" i="8"/>
  <c r="M989" i="8" s="1"/>
  <c r="K990" i="8"/>
  <c r="M990" i="8" s="1"/>
  <c r="K991" i="8"/>
  <c r="M991" i="8" s="1"/>
  <c r="K992" i="8"/>
  <c r="M992" i="8" s="1"/>
  <c r="K993" i="8"/>
  <c r="M993" i="8" s="1"/>
  <c r="K994" i="8"/>
  <c r="M994" i="8" s="1"/>
  <c r="K995" i="8"/>
  <c r="M995" i="8" s="1"/>
  <c r="K996" i="8"/>
  <c r="M996" i="8" s="1"/>
  <c r="K997" i="8"/>
  <c r="M997" i="8" s="1"/>
  <c r="K998" i="8"/>
  <c r="M998" i="8" s="1"/>
  <c r="K999" i="8"/>
  <c r="M999" i="8" s="1"/>
  <c r="K1000" i="8"/>
  <c r="M1000" i="8" s="1"/>
  <c r="K1001" i="8"/>
  <c r="M1001" i="8" s="1"/>
  <c r="K1002" i="8"/>
  <c r="M1002" i="8" s="1"/>
  <c r="K1003" i="8"/>
  <c r="M1003" i="8" s="1"/>
  <c r="K1004" i="8"/>
  <c r="M1004" i="8" s="1"/>
  <c r="K1005" i="8"/>
  <c r="M1005" i="8" s="1"/>
  <c r="K1006" i="8"/>
  <c r="M1006" i="8" s="1"/>
  <c r="K1007" i="8"/>
  <c r="M1007" i="8" s="1"/>
  <c r="K1008" i="8"/>
  <c r="M1008" i="8" s="1"/>
  <c r="K1009" i="8"/>
  <c r="M1009" i="8" s="1"/>
  <c r="K1010" i="8"/>
  <c r="M1010" i="8" s="1"/>
  <c r="K1011" i="8"/>
  <c r="M1011" i="8" s="1"/>
  <c r="K1012" i="8"/>
  <c r="M1012" i="8" s="1"/>
  <c r="K1013" i="8"/>
  <c r="M1013" i="8" s="1"/>
  <c r="K1014" i="8"/>
  <c r="M1014" i="8" s="1"/>
  <c r="K1015" i="8"/>
  <c r="M1015" i="8" s="1"/>
  <c r="K1016" i="8"/>
  <c r="M1016" i="8" s="1"/>
  <c r="K1017" i="8"/>
  <c r="M1017" i="8" s="1"/>
  <c r="K1018" i="8"/>
  <c r="M1018" i="8" s="1"/>
  <c r="K1019" i="8"/>
  <c r="M1019" i="8" s="1"/>
  <c r="K1020" i="8"/>
  <c r="M1020" i="8" s="1"/>
  <c r="K1021" i="8"/>
  <c r="M1021" i="8" s="1"/>
  <c r="K1022" i="8"/>
  <c r="M1022" i="8" s="1"/>
  <c r="K1023" i="8"/>
  <c r="M1023" i="8" s="1"/>
  <c r="K1024" i="8"/>
  <c r="M1024" i="8" s="1"/>
  <c r="K1025" i="8"/>
  <c r="M1025" i="8" s="1"/>
  <c r="K1026" i="8"/>
  <c r="M1026" i="8" s="1"/>
  <c r="K1027" i="8"/>
  <c r="M1027" i="8" s="1"/>
  <c r="K1028" i="8"/>
  <c r="M1028" i="8" s="1"/>
  <c r="K1029" i="8"/>
  <c r="M1029" i="8" s="1"/>
  <c r="K1030" i="8"/>
  <c r="M1030" i="8" s="1"/>
  <c r="K1031" i="8"/>
  <c r="M1031" i="8" s="1"/>
  <c r="K1032" i="8"/>
  <c r="M1032" i="8" s="1"/>
  <c r="K1033" i="8"/>
  <c r="M1033" i="8" s="1"/>
  <c r="K1034" i="8"/>
  <c r="M1034" i="8" s="1"/>
  <c r="K1035" i="8"/>
  <c r="M1035" i="8" s="1"/>
  <c r="K1036" i="8"/>
  <c r="M1036" i="8" s="1"/>
  <c r="K1037" i="8"/>
  <c r="M1037" i="8" s="1"/>
  <c r="K1038" i="8"/>
  <c r="M1038" i="8" s="1"/>
  <c r="K1039" i="8"/>
  <c r="M1039" i="8" s="1"/>
  <c r="K1040" i="8"/>
  <c r="M1040" i="8" s="1"/>
  <c r="K1041" i="8"/>
  <c r="M1041" i="8" s="1"/>
  <c r="K1042" i="8"/>
  <c r="M1042" i="8" s="1"/>
  <c r="K1043" i="8"/>
  <c r="M1043" i="8" s="1"/>
  <c r="K1044" i="8"/>
  <c r="M1044" i="8" s="1"/>
  <c r="K1045" i="8"/>
  <c r="M1045" i="8" s="1"/>
  <c r="K1046" i="8"/>
  <c r="M1046" i="8" s="1"/>
  <c r="K1047" i="8"/>
  <c r="M1047" i="8" s="1"/>
  <c r="K1048" i="8"/>
  <c r="M1048" i="8" s="1"/>
  <c r="K1049" i="8"/>
  <c r="M1049" i="8" s="1"/>
  <c r="K1050" i="8"/>
  <c r="M1050" i="8" s="1"/>
  <c r="K1051" i="8"/>
  <c r="M1051" i="8" s="1"/>
  <c r="K1052" i="8"/>
  <c r="M1052" i="8" s="1"/>
  <c r="K1053" i="8"/>
  <c r="M1053" i="8" s="1"/>
  <c r="K1054" i="8"/>
  <c r="M1054" i="8" s="1"/>
  <c r="K1055" i="8"/>
  <c r="M1055" i="8" s="1"/>
  <c r="K1056" i="8"/>
  <c r="M1056" i="8" s="1"/>
  <c r="K1057" i="8"/>
  <c r="M1057" i="8" s="1"/>
  <c r="K1058" i="8"/>
  <c r="M1058" i="8" s="1"/>
  <c r="K1059" i="8"/>
  <c r="M1059" i="8" s="1"/>
  <c r="K1060" i="8"/>
  <c r="M1060" i="8" s="1"/>
  <c r="K1061" i="8"/>
  <c r="M1061" i="8" s="1"/>
  <c r="K1062" i="8"/>
  <c r="M1062" i="8" s="1"/>
  <c r="K1063" i="8"/>
  <c r="M1063" i="8" s="1"/>
  <c r="K1064" i="8"/>
  <c r="M1064" i="8" s="1"/>
  <c r="K1065" i="8"/>
  <c r="M1065" i="8" s="1"/>
  <c r="K1066" i="8"/>
  <c r="M1066" i="8" s="1"/>
  <c r="K1067" i="8"/>
  <c r="M1067" i="8" s="1"/>
  <c r="K1068" i="8"/>
  <c r="M1068" i="8" s="1"/>
  <c r="K1069" i="8"/>
  <c r="M1069" i="8" s="1"/>
  <c r="K1070" i="8"/>
  <c r="M1070" i="8" s="1"/>
  <c r="K1071" i="8"/>
  <c r="M1071" i="8" s="1"/>
  <c r="K1072" i="8"/>
  <c r="M1072" i="8" s="1"/>
  <c r="K1073" i="8"/>
  <c r="M1073" i="8" s="1"/>
  <c r="K1074" i="8"/>
  <c r="M1074" i="8" s="1"/>
  <c r="K1075" i="8"/>
  <c r="M1075" i="8" s="1"/>
  <c r="K1076" i="8"/>
  <c r="M1076" i="8" s="1"/>
  <c r="K1077" i="8"/>
  <c r="M1077" i="8" s="1"/>
  <c r="K1078" i="8"/>
  <c r="M1078" i="8" s="1"/>
  <c r="K1079" i="8"/>
  <c r="M1079" i="8" s="1"/>
  <c r="K1080" i="8"/>
  <c r="M1080" i="8" s="1"/>
  <c r="K1081" i="8"/>
  <c r="M1081" i="8" s="1"/>
  <c r="K1082" i="8"/>
  <c r="M1082" i="8" s="1"/>
  <c r="K1083" i="8"/>
  <c r="M1083" i="8" s="1"/>
  <c r="K1084" i="8"/>
  <c r="M1084" i="8" s="1"/>
  <c r="K1085" i="8"/>
  <c r="M1085" i="8" s="1"/>
  <c r="K1086" i="8"/>
  <c r="M1086" i="8" s="1"/>
  <c r="K1087" i="8"/>
  <c r="M1087" i="8" s="1"/>
  <c r="K1088" i="8"/>
  <c r="M1088" i="8" s="1"/>
  <c r="K1089" i="8"/>
  <c r="M1089" i="8" s="1"/>
  <c r="K1090" i="8"/>
  <c r="M1090" i="8" s="1"/>
  <c r="K1091" i="8"/>
  <c r="M1091" i="8" s="1"/>
  <c r="K1092" i="8"/>
  <c r="M1092" i="8" s="1"/>
  <c r="K1093" i="8"/>
  <c r="M1093" i="8" s="1"/>
  <c r="K1094" i="8"/>
  <c r="M1094" i="8" s="1"/>
  <c r="K1095" i="8"/>
  <c r="M1095" i="8" s="1"/>
  <c r="K1096" i="8"/>
  <c r="M1096" i="8" s="1"/>
  <c r="K1097" i="8"/>
  <c r="M1097" i="8" s="1"/>
  <c r="K1098" i="8"/>
  <c r="M1098" i="8" s="1"/>
  <c r="K1099" i="8"/>
  <c r="M1099" i="8" s="1"/>
  <c r="K1100" i="8"/>
  <c r="M1100" i="8" s="1"/>
  <c r="K1101" i="8"/>
  <c r="M1101" i="8" s="1"/>
  <c r="K1102" i="8"/>
  <c r="M1102" i="8" s="1"/>
  <c r="K1103" i="8"/>
  <c r="M1103" i="8" s="1"/>
  <c r="K1104" i="8"/>
  <c r="M1104" i="8" s="1"/>
  <c r="K1105" i="8"/>
  <c r="M1105" i="8" s="1"/>
  <c r="K1106" i="8"/>
  <c r="M1106" i="8" s="1"/>
  <c r="K1107" i="8"/>
  <c r="M1107" i="8" s="1"/>
  <c r="K1108" i="8"/>
  <c r="M1108" i="8" s="1"/>
  <c r="K1109" i="8"/>
  <c r="M1109" i="8" s="1"/>
  <c r="K1110" i="8"/>
  <c r="M1110" i="8" s="1"/>
  <c r="K1111" i="8"/>
  <c r="M1111" i="8" s="1"/>
  <c r="K1112" i="8"/>
  <c r="M1112" i="8" s="1"/>
  <c r="K1113" i="8"/>
  <c r="M1113" i="8" s="1"/>
  <c r="K1114" i="8"/>
  <c r="M1114" i="8" s="1"/>
  <c r="K1115" i="8"/>
  <c r="M1115" i="8" s="1"/>
  <c r="K1116" i="8"/>
  <c r="M1116" i="8" s="1"/>
  <c r="K1117" i="8"/>
  <c r="M1117" i="8" s="1"/>
  <c r="K1118" i="8"/>
  <c r="M1118" i="8" s="1"/>
  <c r="K1119" i="8"/>
  <c r="M1119" i="8" s="1"/>
  <c r="K1120" i="8"/>
  <c r="M1120" i="8" s="1"/>
  <c r="K1121" i="8"/>
  <c r="M1121" i="8" s="1"/>
  <c r="K1122" i="8"/>
  <c r="M1122" i="8" s="1"/>
  <c r="K1123" i="8"/>
  <c r="M1123" i="8" s="1"/>
  <c r="K1124" i="8"/>
  <c r="M1124" i="8" s="1"/>
  <c r="K1125" i="8"/>
  <c r="M1125" i="8" s="1"/>
  <c r="K1126" i="8"/>
  <c r="M1126" i="8" s="1"/>
  <c r="K1127" i="8"/>
  <c r="M1127" i="8" s="1"/>
  <c r="K1128" i="8"/>
  <c r="M1128" i="8" s="1"/>
  <c r="K1129" i="8"/>
  <c r="M1129" i="8" s="1"/>
  <c r="K1130" i="8"/>
  <c r="M1130" i="8" s="1"/>
  <c r="K1131" i="8"/>
  <c r="M1131" i="8" s="1"/>
  <c r="K1132" i="8"/>
  <c r="M1132" i="8" s="1"/>
  <c r="K1133" i="8"/>
  <c r="M1133" i="8" s="1"/>
  <c r="K1134" i="8"/>
  <c r="M1134" i="8" s="1"/>
  <c r="K1135" i="8"/>
  <c r="M1135" i="8" s="1"/>
  <c r="K1136" i="8"/>
  <c r="M1136" i="8" s="1"/>
  <c r="K1137" i="8"/>
  <c r="M1137" i="8" s="1"/>
  <c r="K1138" i="8"/>
  <c r="M1138" i="8" s="1"/>
  <c r="K1139" i="8"/>
  <c r="M1139" i="8" s="1"/>
  <c r="K1140" i="8"/>
  <c r="M1140" i="8" s="1"/>
  <c r="K1141" i="8"/>
  <c r="M1141" i="8" s="1"/>
  <c r="K1142" i="8"/>
  <c r="M1142" i="8" s="1"/>
  <c r="K1143" i="8"/>
  <c r="M1143" i="8" s="1"/>
  <c r="K1144" i="8"/>
  <c r="M1144" i="8" s="1"/>
  <c r="K1145" i="8"/>
  <c r="M1145" i="8" s="1"/>
  <c r="K1146" i="8"/>
  <c r="M1146" i="8" s="1"/>
  <c r="K1147" i="8"/>
  <c r="M1147" i="8" s="1"/>
  <c r="K1148" i="8"/>
  <c r="M1148" i="8" s="1"/>
  <c r="K1149" i="8"/>
  <c r="M1149" i="8" s="1"/>
  <c r="K1150" i="8"/>
  <c r="M1150" i="8" s="1"/>
  <c r="K1151" i="8"/>
  <c r="M1151" i="8" s="1"/>
  <c r="K1152" i="8"/>
  <c r="M1152" i="8" s="1"/>
  <c r="K1153" i="8"/>
  <c r="M1153" i="8" s="1"/>
  <c r="K1154" i="8"/>
  <c r="M1154" i="8" s="1"/>
  <c r="K1155" i="8"/>
  <c r="M1155" i="8" s="1"/>
  <c r="K1156" i="8"/>
  <c r="M1156" i="8" s="1"/>
  <c r="K1157" i="8"/>
  <c r="M1157" i="8" s="1"/>
  <c r="K1158" i="8"/>
  <c r="M1158" i="8" s="1"/>
  <c r="K1159" i="8"/>
  <c r="M1159" i="8" s="1"/>
  <c r="K1160" i="8"/>
  <c r="M1160" i="8" s="1"/>
  <c r="K1161" i="8"/>
  <c r="M1161" i="8" s="1"/>
  <c r="K1162" i="8"/>
  <c r="M1162" i="8" s="1"/>
  <c r="K1163" i="8"/>
  <c r="M1163" i="8" s="1"/>
  <c r="K1164" i="8"/>
  <c r="M1164" i="8" s="1"/>
  <c r="K1165" i="8"/>
  <c r="M1165" i="8" s="1"/>
  <c r="K1166" i="8"/>
  <c r="M1166" i="8" s="1"/>
  <c r="K1167" i="8"/>
  <c r="M1167" i="8" s="1"/>
  <c r="K1168" i="8"/>
  <c r="M1168" i="8" s="1"/>
  <c r="K1169" i="8"/>
  <c r="M1169" i="8" s="1"/>
  <c r="K1170" i="8"/>
  <c r="M1170" i="8" s="1"/>
  <c r="K1171" i="8"/>
  <c r="M1171" i="8" s="1"/>
  <c r="K1172" i="8"/>
  <c r="M1172" i="8" s="1"/>
  <c r="K1173" i="8"/>
  <c r="M1173" i="8" s="1"/>
  <c r="K1174" i="8"/>
  <c r="M1174" i="8" s="1"/>
  <c r="K1175" i="8"/>
  <c r="M1175" i="8" s="1"/>
  <c r="K1176" i="8"/>
  <c r="M1176" i="8" s="1"/>
  <c r="K1177" i="8"/>
  <c r="M1177" i="8" s="1"/>
  <c r="K1178" i="8"/>
  <c r="M1178" i="8" s="1"/>
  <c r="K1179" i="8"/>
  <c r="M1179" i="8" s="1"/>
  <c r="K1180" i="8"/>
  <c r="M1180" i="8" s="1"/>
  <c r="K1181" i="8"/>
  <c r="M1181" i="8" s="1"/>
  <c r="K1182" i="8"/>
  <c r="M1182" i="8" s="1"/>
  <c r="K1183" i="8"/>
  <c r="M1183" i="8" s="1"/>
  <c r="K1184" i="8"/>
  <c r="M1184" i="8" s="1"/>
  <c r="K1185" i="8"/>
  <c r="M1185" i="8" s="1"/>
  <c r="K1186" i="8"/>
  <c r="M1186" i="8" s="1"/>
  <c r="K1187" i="8"/>
  <c r="M1187" i="8" s="1"/>
  <c r="K1188" i="8"/>
  <c r="M1188" i="8" s="1"/>
  <c r="K1189" i="8"/>
  <c r="M1189" i="8" s="1"/>
  <c r="K1190" i="8"/>
  <c r="M1190" i="8" s="1"/>
  <c r="K1191" i="8"/>
  <c r="M1191" i="8" s="1"/>
  <c r="K1192" i="8"/>
  <c r="M1192" i="8" s="1"/>
  <c r="K1193" i="8"/>
  <c r="M1193" i="8" s="1"/>
  <c r="K1194" i="8"/>
  <c r="M1194" i="8" s="1"/>
  <c r="K1195" i="8"/>
  <c r="M1195" i="8" s="1"/>
  <c r="K1196" i="8"/>
  <c r="M1196" i="8" s="1"/>
  <c r="K1197" i="8"/>
  <c r="M1197" i="8" s="1"/>
  <c r="K1198" i="8"/>
  <c r="M1198" i="8" s="1"/>
  <c r="K1199" i="8"/>
  <c r="M1199" i="8" s="1"/>
  <c r="K1200" i="8"/>
  <c r="M1200" i="8" s="1"/>
  <c r="K1201" i="8"/>
  <c r="M1201" i="8" s="1"/>
  <c r="K1202" i="8"/>
  <c r="M1202" i="8" s="1"/>
  <c r="K1203" i="8"/>
  <c r="M1203" i="8" s="1"/>
  <c r="K1204" i="8"/>
  <c r="M1204" i="8" s="1"/>
  <c r="K1205" i="8"/>
  <c r="M1205" i="8" s="1"/>
  <c r="K1206" i="8"/>
  <c r="M1206" i="8" s="1"/>
  <c r="K1207" i="8"/>
  <c r="M1207" i="8" s="1"/>
  <c r="K1208" i="8"/>
  <c r="M1208" i="8" s="1"/>
  <c r="K1209" i="8"/>
  <c r="M1209" i="8" s="1"/>
  <c r="K1210" i="8"/>
  <c r="M1210" i="8" s="1"/>
  <c r="K1211" i="8"/>
  <c r="M1211" i="8" s="1"/>
  <c r="K1212" i="8"/>
  <c r="M1212" i="8" s="1"/>
  <c r="K1213" i="8"/>
  <c r="M1213" i="8" s="1"/>
  <c r="K1214" i="8"/>
  <c r="M1214" i="8" s="1"/>
  <c r="K1215" i="8"/>
  <c r="M1215" i="8" s="1"/>
  <c r="K1216" i="8"/>
  <c r="M1216" i="8" s="1"/>
  <c r="K1217" i="8"/>
  <c r="M1217" i="8" s="1"/>
  <c r="K1218" i="8"/>
  <c r="M1218" i="8" s="1"/>
  <c r="K1219" i="8"/>
  <c r="M1219" i="8" s="1"/>
  <c r="K1220" i="8"/>
  <c r="M1220" i="8" s="1"/>
  <c r="K1221" i="8"/>
  <c r="M1221" i="8" s="1"/>
  <c r="K1222" i="8"/>
  <c r="M1222" i="8" s="1"/>
  <c r="K1223" i="8"/>
  <c r="M1223" i="8" s="1"/>
  <c r="K1224" i="8"/>
  <c r="M1224" i="8" s="1"/>
  <c r="K1225" i="8"/>
  <c r="M1225" i="8" s="1"/>
  <c r="K1226" i="8"/>
  <c r="M1226" i="8" s="1"/>
  <c r="K1227" i="8"/>
  <c r="M1227" i="8" s="1"/>
  <c r="K1228" i="8"/>
  <c r="M1228" i="8" s="1"/>
  <c r="K1229" i="8"/>
  <c r="M1229" i="8" s="1"/>
  <c r="K1230" i="8"/>
  <c r="M1230" i="8" s="1"/>
  <c r="K1231" i="8"/>
  <c r="M1231" i="8" s="1"/>
  <c r="K1232" i="8"/>
  <c r="M1232" i="8" s="1"/>
  <c r="K1233" i="8"/>
  <c r="M1233" i="8" s="1"/>
  <c r="K1234" i="8"/>
  <c r="M1234" i="8" s="1"/>
  <c r="K1235" i="8"/>
  <c r="M1235" i="8" s="1"/>
  <c r="K1236" i="8"/>
  <c r="M1236" i="8" s="1"/>
  <c r="K1237" i="8"/>
  <c r="M1237" i="8" s="1"/>
  <c r="K1238" i="8"/>
  <c r="M1238" i="8" s="1"/>
  <c r="K1239" i="8"/>
  <c r="M1239" i="8" s="1"/>
  <c r="K1240" i="8"/>
  <c r="M1240" i="8" s="1"/>
  <c r="K1241" i="8"/>
  <c r="M1241" i="8" s="1"/>
  <c r="K1242" i="8"/>
  <c r="M1242" i="8" s="1"/>
  <c r="K1243" i="8"/>
  <c r="M1243" i="8" s="1"/>
  <c r="K1244" i="8"/>
  <c r="M1244" i="8" s="1"/>
  <c r="K1245" i="8"/>
  <c r="M1245" i="8" s="1"/>
  <c r="K1246" i="8"/>
  <c r="M1246" i="8" s="1"/>
  <c r="K1247" i="8"/>
  <c r="M1247" i="8" s="1"/>
  <c r="K1248" i="8"/>
  <c r="M1248" i="8" s="1"/>
  <c r="K1249" i="8"/>
  <c r="M1249" i="8" s="1"/>
  <c r="K1250" i="8"/>
  <c r="M1250" i="8" s="1"/>
  <c r="K1251" i="8"/>
  <c r="M1251" i="8" s="1"/>
  <c r="K1252" i="8"/>
  <c r="M1252" i="8" s="1"/>
  <c r="K1253" i="8"/>
  <c r="M1253" i="8" s="1"/>
  <c r="K1254" i="8"/>
  <c r="M1254" i="8" s="1"/>
  <c r="K1255" i="8"/>
  <c r="M1255" i="8" s="1"/>
  <c r="K1256" i="8"/>
  <c r="M1256" i="8" s="1"/>
  <c r="K1257" i="8"/>
  <c r="M1257" i="8" s="1"/>
  <c r="K1258" i="8"/>
  <c r="M1258" i="8" s="1"/>
  <c r="K1259" i="8"/>
  <c r="M1259" i="8" s="1"/>
  <c r="K1260" i="8"/>
  <c r="M1260" i="8" s="1"/>
  <c r="K1261" i="8"/>
  <c r="M1261" i="8" s="1"/>
  <c r="K1262" i="8"/>
  <c r="M1262" i="8" s="1"/>
  <c r="K1263" i="8"/>
  <c r="M1263" i="8" s="1"/>
  <c r="K1264" i="8"/>
  <c r="M1264" i="8" s="1"/>
  <c r="K1265" i="8"/>
  <c r="M1265" i="8" s="1"/>
  <c r="K1266" i="8"/>
  <c r="M1266" i="8" s="1"/>
  <c r="K1267" i="8"/>
  <c r="M1267" i="8" s="1"/>
  <c r="K1268" i="8"/>
  <c r="M1268" i="8" s="1"/>
  <c r="K1269" i="8"/>
  <c r="M1269" i="8" s="1"/>
  <c r="K1270" i="8"/>
  <c r="M1270" i="8" s="1"/>
  <c r="K1271" i="8"/>
  <c r="M1271" i="8" s="1"/>
  <c r="K1272" i="8"/>
  <c r="M1272" i="8" s="1"/>
  <c r="K1273" i="8"/>
  <c r="M1273" i="8" s="1"/>
  <c r="K1274" i="8"/>
  <c r="M1274" i="8" s="1"/>
  <c r="K1275" i="8"/>
  <c r="M1275" i="8" s="1"/>
  <c r="K1276" i="8"/>
  <c r="M1276" i="8" s="1"/>
  <c r="K1277" i="8"/>
  <c r="M1277" i="8" s="1"/>
  <c r="K1278" i="8"/>
  <c r="M1278" i="8" s="1"/>
  <c r="K1279" i="8"/>
  <c r="M1279" i="8" s="1"/>
  <c r="K1280" i="8"/>
  <c r="M1280" i="8" s="1"/>
  <c r="K1281" i="8"/>
  <c r="M1281" i="8" s="1"/>
  <c r="K1282" i="8"/>
  <c r="M1282" i="8" s="1"/>
  <c r="K1283" i="8"/>
  <c r="M1283" i="8" s="1"/>
  <c r="K1284" i="8"/>
  <c r="M1284" i="8" s="1"/>
  <c r="K1285" i="8"/>
  <c r="M1285" i="8" s="1"/>
  <c r="K1286" i="8"/>
  <c r="M1286" i="8" s="1"/>
  <c r="K1287" i="8"/>
  <c r="M1287" i="8" s="1"/>
  <c r="K1288" i="8"/>
  <c r="M1288" i="8" s="1"/>
  <c r="K1289" i="8"/>
  <c r="M1289" i="8" s="1"/>
  <c r="K1290" i="8"/>
  <c r="M1290" i="8" s="1"/>
  <c r="K1291" i="8"/>
  <c r="M1291" i="8" s="1"/>
  <c r="K1292" i="8"/>
  <c r="M1292" i="8" s="1"/>
  <c r="K1293" i="8"/>
  <c r="M1293" i="8" s="1"/>
  <c r="K1294" i="8"/>
  <c r="M1294" i="8" s="1"/>
  <c r="K1295" i="8"/>
  <c r="M1295" i="8" s="1"/>
  <c r="K1296" i="8"/>
  <c r="M1296" i="8" s="1"/>
  <c r="K1297" i="8"/>
  <c r="M1297" i="8" s="1"/>
  <c r="K1298" i="8"/>
  <c r="M1298" i="8" s="1"/>
  <c r="K1299" i="8"/>
  <c r="M1299" i="8" s="1"/>
  <c r="K1300" i="8"/>
  <c r="M1300" i="8" s="1"/>
  <c r="K1301" i="8"/>
  <c r="M1301" i="8" s="1"/>
  <c r="K1302" i="8"/>
  <c r="M1302" i="8" s="1"/>
  <c r="K1303" i="8"/>
  <c r="M1303" i="8" s="1"/>
  <c r="K1304" i="8"/>
  <c r="M1304" i="8" s="1"/>
  <c r="K1305" i="8"/>
  <c r="M1305" i="8" s="1"/>
  <c r="K1306" i="8"/>
  <c r="M1306" i="8" s="1"/>
  <c r="K1307" i="8"/>
  <c r="M1307" i="8" s="1"/>
  <c r="K1308" i="8"/>
  <c r="M1308" i="8" s="1"/>
  <c r="K1309" i="8"/>
  <c r="M1309" i="8" s="1"/>
  <c r="K1310" i="8"/>
  <c r="M1310" i="8" s="1"/>
  <c r="K1311" i="8"/>
  <c r="M1311" i="8" s="1"/>
  <c r="K1312" i="8"/>
  <c r="M1312" i="8" s="1"/>
  <c r="K1313" i="8"/>
  <c r="M1313" i="8" s="1"/>
  <c r="K1314" i="8"/>
  <c r="M1314" i="8" s="1"/>
  <c r="K1315" i="8"/>
  <c r="M1315" i="8" s="1"/>
  <c r="K1316" i="8"/>
  <c r="M1316" i="8" s="1"/>
  <c r="K1317" i="8"/>
  <c r="M1317" i="8" s="1"/>
  <c r="K1318" i="8"/>
  <c r="M1318" i="8" s="1"/>
  <c r="K1319" i="8"/>
  <c r="M1319" i="8" s="1"/>
  <c r="K1320" i="8"/>
  <c r="M1320" i="8" s="1"/>
  <c r="K1321" i="8"/>
  <c r="M1321" i="8" s="1"/>
  <c r="K1322" i="8"/>
  <c r="M1322" i="8" s="1"/>
  <c r="K1323" i="8"/>
  <c r="M1323" i="8" s="1"/>
  <c r="K1324" i="8"/>
  <c r="M1324" i="8" s="1"/>
  <c r="K1325" i="8"/>
  <c r="M1325" i="8" s="1"/>
  <c r="K1326" i="8"/>
  <c r="M1326" i="8" s="1"/>
  <c r="K1327" i="8"/>
  <c r="M1327" i="8" s="1"/>
  <c r="K1328" i="8"/>
  <c r="M1328" i="8" s="1"/>
  <c r="K1329" i="8"/>
  <c r="M1329" i="8" s="1"/>
  <c r="K1330" i="8"/>
  <c r="M1330" i="8" s="1"/>
  <c r="K1331" i="8"/>
  <c r="M1331" i="8" s="1"/>
  <c r="K1332" i="8"/>
  <c r="M1332" i="8" s="1"/>
  <c r="K1333" i="8"/>
  <c r="M1333" i="8" s="1"/>
  <c r="K1334" i="8"/>
  <c r="M1334" i="8" s="1"/>
  <c r="K1335" i="8"/>
  <c r="M1335" i="8" s="1"/>
  <c r="K1336" i="8"/>
  <c r="M1336" i="8" s="1"/>
  <c r="K1337" i="8"/>
  <c r="M1337" i="8" s="1"/>
  <c r="K1338" i="8"/>
  <c r="M1338" i="8" s="1"/>
  <c r="K1339" i="8"/>
  <c r="M1339" i="8" s="1"/>
  <c r="K1340" i="8"/>
  <c r="M1340" i="8" s="1"/>
  <c r="K1341" i="8"/>
  <c r="M1341" i="8" s="1"/>
  <c r="K1342" i="8"/>
  <c r="M1342" i="8" s="1"/>
  <c r="K1343" i="8"/>
  <c r="M1343" i="8" s="1"/>
  <c r="K1344" i="8"/>
  <c r="M1344" i="8" s="1"/>
  <c r="K1345" i="8"/>
  <c r="M1345" i="8" s="1"/>
  <c r="K1346" i="8"/>
  <c r="M1346" i="8" s="1"/>
  <c r="K1347" i="8"/>
  <c r="M1347" i="8" s="1"/>
  <c r="K1348" i="8"/>
  <c r="M1348" i="8" s="1"/>
  <c r="K1349" i="8"/>
  <c r="M1349" i="8" s="1"/>
  <c r="K1350" i="8"/>
  <c r="M1350" i="8" s="1"/>
  <c r="K1351" i="8"/>
  <c r="M1351" i="8" s="1"/>
  <c r="K1352" i="8"/>
  <c r="M1352" i="8" s="1"/>
  <c r="K1353" i="8"/>
  <c r="M1353" i="8" s="1"/>
  <c r="K1354" i="8"/>
  <c r="M1354" i="8" s="1"/>
  <c r="K1355" i="8"/>
  <c r="M1355" i="8" s="1"/>
  <c r="K1356" i="8"/>
  <c r="M1356" i="8" s="1"/>
  <c r="K1357" i="8"/>
  <c r="M1357" i="8" s="1"/>
  <c r="K1358" i="8"/>
  <c r="M1358" i="8" s="1"/>
  <c r="K1359" i="8"/>
  <c r="M1359" i="8" s="1"/>
  <c r="K1360" i="8"/>
  <c r="M1360" i="8" s="1"/>
  <c r="K1361" i="8"/>
  <c r="M1361" i="8" s="1"/>
  <c r="K1362" i="8"/>
  <c r="M1362" i="8" s="1"/>
  <c r="K1363" i="8"/>
  <c r="M1363" i="8" s="1"/>
  <c r="K1364" i="8"/>
  <c r="M1364" i="8" s="1"/>
  <c r="K1365" i="8"/>
  <c r="M1365" i="8" s="1"/>
  <c r="K1366" i="8"/>
  <c r="M1366" i="8" s="1"/>
  <c r="K1367" i="8"/>
  <c r="M1367" i="8" s="1"/>
  <c r="K1368" i="8"/>
  <c r="M1368" i="8" s="1"/>
  <c r="K1369" i="8"/>
  <c r="M1369" i="8" s="1"/>
  <c r="K1370" i="8"/>
  <c r="M1370" i="8" s="1"/>
  <c r="K1371" i="8"/>
  <c r="M1371" i="8" s="1"/>
  <c r="K1372" i="8"/>
  <c r="M1372" i="8" s="1"/>
  <c r="K1373" i="8"/>
  <c r="M1373" i="8" s="1"/>
  <c r="K1374" i="8"/>
  <c r="M1374" i="8" s="1"/>
  <c r="K1375" i="8"/>
  <c r="M1375" i="8" s="1"/>
  <c r="K1376" i="8"/>
  <c r="M1376" i="8" s="1"/>
  <c r="K1377" i="8"/>
  <c r="M1377" i="8" s="1"/>
  <c r="K1378" i="8"/>
  <c r="M1378" i="8" s="1"/>
  <c r="K1379" i="8"/>
  <c r="M1379" i="8" s="1"/>
  <c r="K1380" i="8"/>
  <c r="M1380" i="8" s="1"/>
  <c r="K1381" i="8"/>
  <c r="M1381" i="8" s="1"/>
  <c r="K1382" i="8"/>
  <c r="M1382" i="8" s="1"/>
  <c r="K1383" i="8"/>
  <c r="M1383" i="8" s="1"/>
  <c r="K1384" i="8"/>
  <c r="M1384" i="8" s="1"/>
  <c r="K1385" i="8"/>
  <c r="M1385" i="8" s="1"/>
  <c r="K1386" i="8"/>
  <c r="M1386" i="8" s="1"/>
  <c r="K1387" i="8"/>
  <c r="M1387" i="8" s="1"/>
  <c r="K1388" i="8"/>
  <c r="M1388" i="8" s="1"/>
  <c r="K1389" i="8"/>
  <c r="M1389" i="8" s="1"/>
  <c r="K1390" i="8"/>
  <c r="M1390" i="8" s="1"/>
  <c r="K1391" i="8"/>
  <c r="M1391" i="8" s="1"/>
  <c r="K1392" i="8"/>
  <c r="M1392" i="8" s="1"/>
  <c r="K1393" i="8"/>
  <c r="M1393" i="8" s="1"/>
  <c r="K1394" i="8"/>
  <c r="M1394" i="8" s="1"/>
  <c r="K1395" i="8"/>
  <c r="M1395" i="8" s="1"/>
  <c r="K1396" i="8"/>
  <c r="M1396" i="8" s="1"/>
  <c r="K1397" i="8"/>
  <c r="M1397" i="8" s="1"/>
  <c r="K1398" i="8"/>
  <c r="M1398" i="8" s="1"/>
  <c r="K1399" i="8"/>
  <c r="M1399" i="8" s="1"/>
  <c r="K1400" i="8"/>
  <c r="M1400" i="8" s="1"/>
  <c r="K1401" i="8"/>
  <c r="M1401" i="8" s="1"/>
  <c r="K1402" i="8"/>
  <c r="M1402" i="8" s="1"/>
  <c r="K1403" i="8"/>
  <c r="M1403" i="8" s="1"/>
  <c r="K1404" i="8"/>
  <c r="M1404" i="8" s="1"/>
  <c r="K1405" i="8"/>
  <c r="M1405" i="8" s="1"/>
  <c r="K1406" i="8"/>
  <c r="M1406" i="8" s="1"/>
  <c r="K1407" i="8"/>
  <c r="M1407" i="8" s="1"/>
  <c r="K1408" i="8"/>
  <c r="M1408" i="8" s="1"/>
  <c r="K1409" i="8"/>
  <c r="M1409" i="8" s="1"/>
  <c r="K1410" i="8"/>
  <c r="M1410" i="8" s="1"/>
  <c r="K1411" i="8"/>
  <c r="M1411" i="8" s="1"/>
  <c r="K1412" i="8"/>
  <c r="M1412" i="8" s="1"/>
  <c r="K1413" i="8"/>
  <c r="M1413" i="8" s="1"/>
  <c r="K1414" i="8"/>
  <c r="M1414" i="8" s="1"/>
  <c r="K1415" i="8"/>
  <c r="M1415" i="8" s="1"/>
  <c r="K1416" i="8"/>
  <c r="M1416" i="8" s="1"/>
  <c r="K1417" i="8"/>
  <c r="M1417" i="8" s="1"/>
  <c r="K1418" i="8"/>
  <c r="M1418" i="8" s="1"/>
  <c r="K1419" i="8"/>
  <c r="M1419" i="8" s="1"/>
  <c r="K1420" i="8"/>
  <c r="M1420" i="8" s="1"/>
  <c r="K1421" i="8"/>
  <c r="M1421" i="8" s="1"/>
  <c r="K1422" i="8"/>
  <c r="M1422" i="8" s="1"/>
  <c r="K1423" i="8"/>
  <c r="M1423" i="8" s="1"/>
  <c r="K1424" i="8"/>
  <c r="M1424" i="8" s="1"/>
  <c r="K1425" i="8"/>
  <c r="M1425" i="8" s="1"/>
  <c r="K1426" i="8"/>
  <c r="M1426" i="8" s="1"/>
  <c r="K1427" i="8"/>
  <c r="M1427" i="8" s="1"/>
  <c r="K1428" i="8"/>
  <c r="M1428" i="8" s="1"/>
  <c r="K1429" i="8"/>
  <c r="M1429" i="8" s="1"/>
  <c r="K1430" i="8"/>
  <c r="M1430" i="8" s="1"/>
  <c r="K1431" i="8"/>
  <c r="M1431" i="8" s="1"/>
  <c r="K1432" i="8"/>
  <c r="M1432" i="8" s="1"/>
  <c r="K1433" i="8"/>
  <c r="M1433" i="8" s="1"/>
  <c r="K1434" i="8"/>
  <c r="M1434" i="8" s="1"/>
  <c r="K1435" i="8"/>
  <c r="M1435" i="8" s="1"/>
  <c r="K1436" i="8"/>
  <c r="M1436" i="8" s="1"/>
  <c r="K1437" i="8"/>
  <c r="M1437" i="8" s="1"/>
  <c r="K1438" i="8"/>
  <c r="M1438" i="8" s="1"/>
  <c r="K1439" i="8"/>
  <c r="M1439" i="8" s="1"/>
  <c r="K1440" i="8"/>
  <c r="M1440" i="8" s="1"/>
  <c r="K1441" i="8"/>
  <c r="M1441" i="8" s="1"/>
  <c r="K1442" i="8"/>
  <c r="M1442" i="8" s="1"/>
  <c r="K1443" i="8"/>
  <c r="M1443" i="8" s="1"/>
  <c r="K1444" i="8"/>
  <c r="M1444" i="8" s="1"/>
  <c r="K1445" i="8"/>
  <c r="M1445" i="8" s="1"/>
  <c r="K1446" i="8"/>
  <c r="M1446" i="8" s="1"/>
  <c r="K1447" i="8"/>
  <c r="M1447" i="8" s="1"/>
  <c r="K1448" i="8"/>
  <c r="M1448" i="8" s="1"/>
  <c r="K1449" i="8"/>
  <c r="M1449" i="8" s="1"/>
  <c r="K1450" i="8"/>
  <c r="M1450" i="8" s="1"/>
  <c r="K1451" i="8"/>
  <c r="M1451" i="8" s="1"/>
  <c r="K1452" i="8"/>
  <c r="M1452" i="8" s="1"/>
  <c r="K1453" i="8"/>
  <c r="M1453" i="8" s="1"/>
  <c r="K1454" i="8"/>
  <c r="M1454" i="8" s="1"/>
  <c r="K1455" i="8"/>
  <c r="M1455" i="8" s="1"/>
  <c r="K1456" i="8"/>
  <c r="M1456" i="8" s="1"/>
  <c r="K1457" i="8"/>
  <c r="M1457" i="8" s="1"/>
  <c r="K1458" i="8"/>
  <c r="M1458" i="8" s="1"/>
  <c r="K1459" i="8"/>
  <c r="M1459" i="8" s="1"/>
  <c r="K1460" i="8"/>
  <c r="M1460" i="8" s="1"/>
  <c r="K1461" i="8"/>
  <c r="M1461" i="8" s="1"/>
  <c r="K1462" i="8"/>
  <c r="M1462" i="8" s="1"/>
  <c r="K1463" i="8"/>
  <c r="M1463" i="8" s="1"/>
  <c r="K1464" i="8"/>
  <c r="M1464" i="8" s="1"/>
  <c r="K1465" i="8"/>
  <c r="M1465" i="8" s="1"/>
  <c r="K1466" i="8"/>
  <c r="M1466" i="8" s="1"/>
  <c r="K1467" i="8"/>
  <c r="M1467" i="8" s="1"/>
  <c r="K1468" i="8"/>
  <c r="M1468" i="8" s="1"/>
  <c r="K1469" i="8"/>
  <c r="M1469" i="8" s="1"/>
  <c r="K1470" i="8"/>
  <c r="M1470" i="8" s="1"/>
  <c r="K1471" i="8"/>
  <c r="M1471" i="8" s="1"/>
  <c r="K1472" i="8"/>
  <c r="M1472" i="8" s="1"/>
  <c r="K1473" i="8"/>
  <c r="M1473" i="8" s="1"/>
  <c r="K1474" i="8"/>
  <c r="M1474" i="8" s="1"/>
  <c r="K1475" i="8"/>
  <c r="M1475" i="8" s="1"/>
  <c r="K1476" i="8"/>
  <c r="M1476" i="8" s="1"/>
  <c r="K1477" i="8"/>
  <c r="M1477" i="8" s="1"/>
  <c r="K1478" i="8"/>
  <c r="M1478" i="8" s="1"/>
  <c r="K1479" i="8"/>
  <c r="M1479" i="8" s="1"/>
  <c r="K1480" i="8"/>
  <c r="M1480" i="8" s="1"/>
  <c r="K1481" i="8"/>
  <c r="M1481" i="8" s="1"/>
  <c r="K1482" i="8"/>
  <c r="M1482" i="8" s="1"/>
  <c r="K1483" i="8"/>
  <c r="M1483" i="8" s="1"/>
  <c r="K1484" i="8"/>
  <c r="M1484" i="8" s="1"/>
  <c r="K1485" i="8"/>
  <c r="M1485" i="8" s="1"/>
  <c r="K1486" i="8"/>
  <c r="M1486" i="8" s="1"/>
  <c r="K1487" i="8"/>
  <c r="M1487" i="8" s="1"/>
  <c r="K1488" i="8"/>
  <c r="M1488" i="8" s="1"/>
  <c r="K1489" i="8"/>
  <c r="M1489" i="8" s="1"/>
  <c r="K1490" i="8"/>
  <c r="M1490" i="8" s="1"/>
  <c r="K1491" i="8"/>
  <c r="M1491" i="8" s="1"/>
  <c r="K1492" i="8"/>
  <c r="M1492" i="8" s="1"/>
  <c r="K1493" i="8"/>
  <c r="M1493" i="8" s="1"/>
  <c r="K1494" i="8"/>
  <c r="M1494" i="8" s="1"/>
  <c r="K1495" i="8"/>
  <c r="M1495" i="8" s="1"/>
  <c r="K1496" i="8"/>
  <c r="M1496" i="8" s="1"/>
  <c r="K1497" i="8"/>
  <c r="M1497" i="8" s="1"/>
  <c r="K1498" i="8"/>
  <c r="M1498" i="8" s="1"/>
  <c r="K1499" i="8"/>
  <c r="M1499" i="8" s="1"/>
  <c r="K1500" i="8"/>
  <c r="M1500" i="8" s="1"/>
  <c r="K1501" i="8"/>
  <c r="M1501" i="8" s="1"/>
  <c r="K1502" i="8"/>
  <c r="M1502" i="8" s="1"/>
  <c r="K1503" i="8"/>
  <c r="M1503" i="8" s="1"/>
  <c r="K1504" i="8"/>
  <c r="M1504" i="8" s="1"/>
  <c r="K1505" i="8"/>
  <c r="M1505" i="8" s="1"/>
  <c r="K1506" i="8"/>
  <c r="M1506" i="8" s="1"/>
  <c r="K1507" i="8"/>
  <c r="M1507" i="8" s="1"/>
  <c r="K1508" i="8"/>
  <c r="M1508" i="8" s="1"/>
  <c r="K1509" i="8"/>
  <c r="M1509" i="8" s="1"/>
  <c r="K1510" i="8"/>
  <c r="M1510" i="8" s="1"/>
  <c r="K1511" i="8"/>
  <c r="M1511" i="8" s="1"/>
  <c r="K1512" i="8"/>
  <c r="M1512" i="8" s="1"/>
  <c r="K1513" i="8"/>
  <c r="M1513" i="8" s="1"/>
  <c r="K1514" i="8"/>
  <c r="M1514" i="8" s="1"/>
  <c r="K1515" i="8"/>
  <c r="M1515" i="8" s="1"/>
  <c r="K1516" i="8"/>
  <c r="M1516" i="8" s="1"/>
  <c r="K1517" i="8"/>
  <c r="M1517" i="8" s="1"/>
  <c r="K1518" i="8"/>
  <c r="M1518" i="8" s="1"/>
  <c r="K1519" i="8"/>
  <c r="M1519" i="8" s="1"/>
  <c r="K1520" i="8"/>
  <c r="M1520" i="8" s="1"/>
  <c r="K1521" i="8"/>
  <c r="M1521" i="8" s="1"/>
  <c r="K1522" i="8"/>
  <c r="M1522" i="8" s="1"/>
  <c r="K1523" i="8"/>
  <c r="M1523" i="8" s="1"/>
  <c r="K1524" i="8"/>
  <c r="M1524" i="8" s="1"/>
  <c r="K1525" i="8"/>
  <c r="M1525" i="8" s="1"/>
  <c r="K1526" i="8"/>
  <c r="M1526" i="8" s="1"/>
  <c r="K1527" i="8"/>
  <c r="M1527" i="8" s="1"/>
  <c r="K1528" i="8"/>
  <c r="M1528" i="8" s="1"/>
  <c r="K1529" i="8"/>
  <c r="M1529" i="8" s="1"/>
  <c r="K1530" i="8"/>
  <c r="M1530" i="8" s="1"/>
  <c r="K1531" i="8"/>
  <c r="M1531" i="8" s="1"/>
  <c r="K1532" i="8"/>
  <c r="M1532" i="8" s="1"/>
  <c r="K1533" i="8"/>
  <c r="M1533" i="8" s="1"/>
  <c r="K1534" i="8"/>
  <c r="M1534" i="8" s="1"/>
  <c r="K1535" i="8"/>
  <c r="M1535" i="8" s="1"/>
  <c r="K1536" i="8"/>
  <c r="M1536" i="8" s="1"/>
  <c r="K1537" i="8"/>
  <c r="M1537" i="8" s="1"/>
  <c r="K1538" i="8"/>
  <c r="M1538" i="8" s="1"/>
  <c r="K1539" i="8"/>
  <c r="M1539" i="8" s="1"/>
  <c r="K1540" i="8"/>
  <c r="M1540" i="8" s="1"/>
  <c r="K1541" i="8"/>
  <c r="M1541" i="8" s="1"/>
  <c r="K1542" i="8"/>
  <c r="M1542" i="8" s="1"/>
  <c r="K1543" i="8"/>
  <c r="M1543" i="8" s="1"/>
  <c r="K1544" i="8"/>
  <c r="M1544" i="8" s="1"/>
  <c r="K1545" i="8"/>
  <c r="M1545" i="8" s="1"/>
  <c r="K1546" i="8"/>
  <c r="M1546" i="8" s="1"/>
  <c r="K1547" i="8"/>
  <c r="M1547" i="8" s="1"/>
  <c r="K1548" i="8"/>
  <c r="M1548" i="8" s="1"/>
  <c r="K1549" i="8"/>
  <c r="M1549" i="8" s="1"/>
  <c r="K1550" i="8"/>
  <c r="M1550" i="8" s="1"/>
  <c r="K1551" i="8"/>
  <c r="M1551" i="8" s="1"/>
  <c r="K1552" i="8"/>
  <c r="M1552" i="8" s="1"/>
  <c r="K1553" i="8"/>
  <c r="M1553" i="8" s="1"/>
  <c r="K1554" i="8"/>
  <c r="M1554" i="8" s="1"/>
  <c r="K1555" i="8"/>
  <c r="M1555" i="8" s="1"/>
  <c r="K1556" i="8"/>
  <c r="M1556" i="8" s="1"/>
  <c r="K1557" i="8"/>
  <c r="M1557" i="8" s="1"/>
  <c r="K1558" i="8"/>
  <c r="M1558" i="8" s="1"/>
  <c r="K1559" i="8"/>
  <c r="M1559" i="8" s="1"/>
  <c r="K1560" i="8"/>
  <c r="M1560" i="8" s="1"/>
  <c r="K1561" i="8"/>
  <c r="M1561" i="8" s="1"/>
  <c r="K1562" i="8"/>
  <c r="M1562" i="8" s="1"/>
  <c r="K1563" i="8"/>
  <c r="M1563" i="8" s="1"/>
  <c r="K1564" i="8"/>
  <c r="M1564" i="8" s="1"/>
  <c r="K1565" i="8"/>
  <c r="M1565" i="8" s="1"/>
  <c r="K1566" i="8"/>
  <c r="M1566" i="8" s="1"/>
  <c r="K1567" i="8"/>
  <c r="M1567" i="8" s="1"/>
  <c r="K1568" i="8"/>
  <c r="M1568" i="8" s="1"/>
  <c r="K1569" i="8"/>
  <c r="M1569" i="8" s="1"/>
  <c r="K1570" i="8"/>
  <c r="M1570" i="8" s="1"/>
  <c r="K1571" i="8"/>
  <c r="M1571" i="8" s="1"/>
  <c r="K1572" i="8"/>
  <c r="M1572" i="8" s="1"/>
  <c r="K1573" i="8"/>
  <c r="M1573" i="8" s="1"/>
  <c r="K1574" i="8"/>
  <c r="M1574" i="8" s="1"/>
  <c r="K1575" i="8"/>
  <c r="M1575" i="8" s="1"/>
  <c r="K1576" i="8"/>
  <c r="M1576" i="8" s="1"/>
  <c r="K1577" i="8"/>
  <c r="M1577" i="8" s="1"/>
  <c r="K1578" i="8"/>
  <c r="M1578" i="8" s="1"/>
  <c r="K1579" i="8"/>
  <c r="M1579" i="8" s="1"/>
  <c r="K1580" i="8"/>
  <c r="M1580" i="8" s="1"/>
  <c r="K1581" i="8"/>
  <c r="M1581" i="8" s="1"/>
  <c r="K1582" i="8"/>
  <c r="M1582" i="8" s="1"/>
  <c r="K1583" i="8"/>
  <c r="M1583" i="8" s="1"/>
  <c r="K1584" i="8"/>
  <c r="M1584" i="8" s="1"/>
  <c r="K1585" i="8"/>
  <c r="M1585" i="8" s="1"/>
  <c r="K1586" i="8"/>
  <c r="M1586" i="8" s="1"/>
  <c r="K1587" i="8"/>
  <c r="M1587" i="8" s="1"/>
  <c r="K1588" i="8"/>
  <c r="M1588" i="8" s="1"/>
  <c r="K1589" i="8"/>
  <c r="M1589" i="8" s="1"/>
  <c r="K1590" i="8"/>
  <c r="M1590" i="8" s="1"/>
  <c r="K1591" i="8"/>
  <c r="M1591" i="8" s="1"/>
  <c r="K1592" i="8"/>
  <c r="M1592" i="8" s="1"/>
  <c r="K1593" i="8"/>
  <c r="M1593" i="8" s="1"/>
  <c r="K1594" i="8"/>
  <c r="M1594" i="8" s="1"/>
  <c r="K1595" i="8"/>
  <c r="M1595" i="8" s="1"/>
  <c r="K1596" i="8"/>
  <c r="M1596" i="8" s="1"/>
  <c r="K1597" i="8"/>
  <c r="M1597" i="8" s="1"/>
  <c r="K1598" i="8"/>
  <c r="M1598" i="8" s="1"/>
  <c r="K1599" i="8"/>
  <c r="M1599" i="8" s="1"/>
  <c r="K1600" i="8"/>
  <c r="M1600" i="8" s="1"/>
  <c r="K1601" i="8"/>
  <c r="M1601" i="8" s="1"/>
  <c r="K1602" i="8"/>
  <c r="M1602" i="8" s="1"/>
  <c r="K1603" i="8"/>
  <c r="M1603" i="8" s="1"/>
  <c r="K1604" i="8"/>
  <c r="M1604" i="8" s="1"/>
  <c r="K1605" i="8"/>
  <c r="M1605" i="8" s="1"/>
  <c r="K1606" i="8"/>
  <c r="M1606" i="8" s="1"/>
  <c r="K1607" i="8"/>
  <c r="M1607" i="8" s="1"/>
  <c r="K1608" i="8"/>
  <c r="M1608" i="8" s="1"/>
  <c r="K1609" i="8"/>
  <c r="M1609" i="8" s="1"/>
  <c r="K1610" i="8"/>
  <c r="M1610" i="8" s="1"/>
  <c r="K1611" i="8"/>
  <c r="M1611" i="8" s="1"/>
  <c r="K1612" i="8"/>
  <c r="M1612" i="8" s="1"/>
  <c r="K1613" i="8"/>
  <c r="M1613" i="8" s="1"/>
  <c r="K1614" i="8"/>
  <c r="M1614" i="8" s="1"/>
  <c r="K1615" i="8"/>
  <c r="M1615" i="8" s="1"/>
  <c r="K1616" i="8"/>
  <c r="M1616" i="8" s="1"/>
  <c r="K1617" i="8"/>
  <c r="M1617" i="8" s="1"/>
  <c r="K1618" i="8"/>
  <c r="M1618" i="8" s="1"/>
  <c r="K1619" i="8"/>
  <c r="M1619" i="8" s="1"/>
  <c r="K1620" i="8"/>
  <c r="M1620" i="8" s="1"/>
  <c r="K1621" i="8"/>
  <c r="M1621" i="8" s="1"/>
  <c r="K1622" i="8"/>
  <c r="M1622" i="8" s="1"/>
  <c r="K1623" i="8"/>
  <c r="M1623" i="8" s="1"/>
  <c r="K1624" i="8"/>
  <c r="M1624" i="8" s="1"/>
  <c r="K1625" i="8"/>
  <c r="M1625" i="8" s="1"/>
  <c r="K1626" i="8"/>
  <c r="M1626" i="8" s="1"/>
  <c r="K1627" i="8"/>
  <c r="M1627" i="8" s="1"/>
  <c r="K1628" i="8"/>
  <c r="M1628" i="8" s="1"/>
  <c r="K1629" i="8"/>
  <c r="M1629" i="8" s="1"/>
  <c r="K1630" i="8"/>
  <c r="M1630" i="8" s="1"/>
  <c r="K1631" i="8"/>
  <c r="M1631" i="8" s="1"/>
  <c r="K1632" i="8"/>
  <c r="M1632" i="8" s="1"/>
  <c r="K1633" i="8"/>
  <c r="M1633" i="8" s="1"/>
  <c r="K1634" i="8"/>
  <c r="M1634" i="8" s="1"/>
  <c r="K1635" i="8"/>
  <c r="M1635" i="8" s="1"/>
  <c r="K1636" i="8"/>
  <c r="M1636" i="8" s="1"/>
  <c r="K1637" i="8"/>
  <c r="M1637" i="8" s="1"/>
  <c r="K1638" i="8"/>
  <c r="M1638" i="8" s="1"/>
  <c r="K1639" i="8"/>
  <c r="M1639" i="8" s="1"/>
  <c r="K1640" i="8"/>
  <c r="M1640" i="8" s="1"/>
  <c r="K1641" i="8"/>
  <c r="M1641" i="8" s="1"/>
  <c r="K1642" i="8"/>
  <c r="M1642" i="8" s="1"/>
  <c r="K1643" i="8"/>
  <c r="M1643" i="8" s="1"/>
  <c r="K1644" i="8"/>
  <c r="M1644" i="8" s="1"/>
  <c r="K1645" i="8"/>
  <c r="M1645" i="8" s="1"/>
  <c r="K1646" i="8"/>
  <c r="M1646" i="8" s="1"/>
  <c r="K1647" i="8"/>
  <c r="M1647" i="8" s="1"/>
  <c r="K1648" i="8"/>
  <c r="M1648" i="8" s="1"/>
  <c r="K1649" i="8"/>
  <c r="M1649" i="8" s="1"/>
  <c r="K1650" i="8"/>
  <c r="M1650" i="8" s="1"/>
  <c r="K1651" i="8"/>
  <c r="M1651" i="8" s="1"/>
  <c r="K1652" i="8"/>
  <c r="M1652" i="8" s="1"/>
  <c r="K1653" i="8"/>
  <c r="M1653" i="8" s="1"/>
  <c r="K1654" i="8"/>
  <c r="M1654" i="8" s="1"/>
  <c r="K1655" i="8"/>
  <c r="M1655" i="8" s="1"/>
  <c r="K1656" i="8"/>
  <c r="M1656" i="8" s="1"/>
  <c r="K1657" i="8"/>
  <c r="M1657" i="8" s="1"/>
  <c r="K1658" i="8"/>
  <c r="M1658" i="8" s="1"/>
  <c r="K1659" i="8"/>
  <c r="M1659" i="8" s="1"/>
  <c r="K1660" i="8"/>
  <c r="M1660" i="8" s="1"/>
  <c r="K1661" i="8"/>
  <c r="M1661" i="8" s="1"/>
  <c r="K1662" i="8"/>
  <c r="M1662" i="8" s="1"/>
  <c r="K1663" i="8"/>
  <c r="M1663" i="8" s="1"/>
  <c r="K1664" i="8"/>
  <c r="M1664" i="8" s="1"/>
  <c r="K1665" i="8"/>
  <c r="M1665" i="8" s="1"/>
  <c r="K1666" i="8"/>
  <c r="M1666" i="8" s="1"/>
  <c r="K1667" i="8"/>
  <c r="M1667" i="8" s="1"/>
  <c r="K1668" i="8"/>
  <c r="M1668" i="8" s="1"/>
  <c r="K1669" i="8"/>
  <c r="M1669" i="8" s="1"/>
  <c r="K1670" i="8"/>
  <c r="M1670" i="8" s="1"/>
  <c r="K1671" i="8"/>
  <c r="M1671" i="8" s="1"/>
  <c r="K1672" i="8"/>
  <c r="M1672" i="8" s="1"/>
  <c r="K1673" i="8"/>
  <c r="M1673" i="8" s="1"/>
  <c r="K1674" i="8"/>
  <c r="M1674" i="8" s="1"/>
  <c r="K1675" i="8"/>
  <c r="M1675" i="8" s="1"/>
  <c r="K1676" i="8"/>
  <c r="M1676" i="8" s="1"/>
  <c r="K1677" i="8"/>
  <c r="M1677" i="8" s="1"/>
  <c r="K1678" i="8"/>
  <c r="M1678" i="8" s="1"/>
  <c r="K1679" i="8"/>
  <c r="M1679" i="8" s="1"/>
  <c r="K1680" i="8"/>
  <c r="M1680" i="8" s="1"/>
  <c r="K1681" i="8"/>
  <c r="M1681" i="8" s="1"/>
  <c r="K1682" i="8"/>
  <c r="M1682" i="8" s="1"/>
  <c r="K1683" i="8"/>
  <c r="M1683" i="8" s="1"/>
  <c r="K1684" i="8"/>
  <c r="M1684" i="8" s="1"/>
  <c r="K1685" i="8"/>
  <c r="M1685" i="8" s="1"/>
  <c r="K1686" i="8"/>
  <c r="M1686" i="8" s="1"/>
  <c r="K1687" i="8"/>
  <c r="M1687" i="8" s="1"/>
  <c r="K1688" i="8"/>
  <c r="M1688" i="8" s="1"/>
  <c r="K1689" i="8"/>
  <c r="M1689" i="8" s="1"/>
  <c r="K1690" i="8"/>
  <c r="M1690" i="8" s="1"/>
  <c r="K1691" i="8"/>
  <c r="M1691" i="8" s="1"/>
  <c r="K1692" i="8"/>
  <c r="M1692" i="8" s="1"/>
  <c r="K1693" i="8"/>
  <c r="M1693" i="8" s="1"/>
  <c r="K1694" i="8"/>
  <c r="M1694" i="8" s="1"/>
  <c r="K1695" i="8"/>
  <c r="M1695" i="8" s="1"/>
  <c r="K1696" i="8"/>
  <c r="M1696" i="8" s="1"/>
  <c r="K1697" i="8"/>
  <c r="M1697" i="8" s="1"/>
  <c r="K1698" i="8"/>
  <c r="M1698" i="8" s="1"/>
  <c r="K1699" i="8"/>
  <c r="M1699" i="8" s="1"/>
  <c r="K1700" i="8"/>
  <c r="M1700" i="8" s="1"/>
  <c r="K1701" i="8"/>
  <c r="M1701" i="8" s="1"/>
  <c r="K1702" i="8"/>
  <c r="M1702" i="8" s="1"/>
  <c r="K1703" i="8"/>
  <c r="M1703" i="8" s="1"/>
  <c r="K1704" i="8"/>
  <c r="M1704" i="8" s="1"/>
  <c r="K1705" i="8"/>
  <c r="M1705" i="8" s="1"/>
  <c r="K1706" i="8"/>
  <c r="M1706" i="8" s="1"/>
  <c r="K1707" i="8"/>
  <c r="M1707" i="8" s="1"/>
  <c r="K1708" i="8"/>
  <c r="M1708" i="8" s="1"/>
  <c r="K1709" i="8"/>
  <c r="M1709" i="8" s="1"/>
  <c r="K1710" i="8"/>
  <c r="M1710" i="8" s="1"/>
  <c r="K1711" i="8"/>
  <c r="M1711" i="8" s="1"/>
  <c r="K1712" i="8"/>
  <c r="M1712" i="8" s="1"/>
  <c r="K1713" i="8"/>
  <c r="M1713" i="8" s="1"/>
  <c r="K1714" i="8"/>
  <c r="M1714" i="8" s="1"/>
  <c r="K1715" i="8"/>
  <c r="M1715" i="8" s="1"/>
  <c r="K1716" i="8"/>
  <c r="M1716" i="8" s="1"/>
  <c r="K1717" i="8"/>
  <c r="M1717" i="8" s="1"/>
  <c r="K1718" i="8"/>
  <c r="M1718" i="8" s="1"/>
  <c r="K1719" i="8"/>
  <c r="M1719" i="8" s="1"/>
  <c r="K1720" i="8"/>
  <c r="M1720" i="8" s="1"/>
  <c r="K1721" i="8"/>
  <c r="M1721" i="8" s="1"/>
  <c r="K1722" i="8"/>
  <c r="M1722" i="8" s="1"/>
  <c r="K1723" i="8"/>
  <c r="M1723" i="8" s="1"/>
  <c r="K1724" i="8"/>
  <c r="M1724" i="8" s="1"/>
  <c r="K1725" i="8"/>
  <c r="M1725" i="8" s="1"/>
  <c r="K1726" i="8"/>
  <c r="M1726" i="8" s="1"/>
  <c r="K1727" i="8"/>
  <c r="M1727" i="8" s="1"/>
  <c r="K1728" i="8"/>
  <c r="M1728" i="8" s="1"/>
  <c r="K1729" i="8"/>
  <c r="M1729" i="8" s="1"/>
  <c r="K1730" i="8"/>
  <c r="M1730" i="8" s="1"/>
  <c r="K1731" i="8"/>
  <c r="M1731" i="8" s="1"/>
  <c r="K1732" i="8"/>
  <c r="M1732" i="8" s="1"/>
  <c r="K1733" i="8"/>
  <c r="M1733" i="8" s="1"/>
  <c r="K1734" i="8"/>
  <c r="M1734" i="8" s="1"/>
  <c r="K1735" i="8"/>
  <c r="M1735" i="8" s="1"/>
  <c r="K1736" i="8"/>
  <c r="M1736" i="8" s="1"/>
  <c r="K1737" i="8"/>
  <c r="M1737" i="8" s="1"/>
  <c r="K1738" i="8"/>
  <c r="M1738" i="8" s="1"/>
  <c r="K1739" i="8"/>
  <c r="M1739" i="8" s="1"/>
  <c r="K1740" i="8"/>
  <c r="M1740" i="8" s="1"/>
  <c r="K1741" i="8"/>
  <c r="M1741" i="8" s="1"/>
  <c r="K1742" i="8"/>
  <c r="M1742" i="8" s="1"/>
  <c r="K1743" i="8"/>
  <c r="M1743" i="8" s="1"/>
  <c r="K1744" i="8"/>
  <c r="M1744" i="8" s="1"/>
  <c r="K1745" i="8"/>
  <c r="M1745" i="8" s="1"/>
  <c r="K1746" i="8"/>
  <c r="M1746" i="8" s="1"/>
  <c r="K1747" i="8"/>
  <c r="M1747" i="8" s="1"/>
  <c r="K1748" i="8"/>
  <c r="M1748" i="8" s="1"/>
  <c r="K1749" i="8"/>
  <c r="M1749" i="8" s="1"/>
  <c r="K1750" i="8"/>
  <c r="M1750" i="8" s="1"/>
  <c r="K1751" i="8"/>
  <c r="M1751" i="8" s="1"/>
  <c r="K1752" i="8"/>
  <c r="M1752" i="8" s="1"/>
  <c r="K1753" i="8"/>
  <c r="M1753" i="8" s="1"/>
  <c r="K1754" i="8"/>
  <c r="M1754" i="8" s="1"/>
  <c r="K1755" i="8"/>
  <c r="M1755" i="8" s="1"/>
  <c r="K1756" i="8"/>
  <c r="M1756" i="8" s="1"/>
  <c r="K1757" i="8"/>
  <c r="M1757" i="8" s="1"/>
  <c r="K1758" i="8"/>
  <c r="M1758" i="8" s="1"/>
  <c r="K1759" i="8"/>
  <c r="M1759" i="8" s="1"/>
  <c r="K1760" i="8"/>
  <c r="M1760" i="8" s="1"/>
  <c r="K1761" i="8"/>
  <c r="M1761" i="8" s="1"/>
  <c r="K1762" i="8"/>
  <c r="M1762" i="8" s="1"/>
  <c r="K1763" i="8"/>
  <c r="M1763" i="8" s="1"/>
  <c r="K1764" i="8"/>
  <c r="M1764" i="8" s="1"/>
  <c r="K1765" i="8"/>
  <c r="M1765" i="8" s="1"/>
  <c r="K1766" i="8"/>
  <c r="M1766" i="8" s="1"/>
  <c r="K1767" i="8"/>
  <c r="M1767" i="8" s="1"/>
  <c r="K1768" i="8"/>
  <c r="M1768" i="8" s="1"/>
  <c r="K1769" i="8"/>
  <c r="M1769" i="8" s="1"/>
  <c r="K1770" i="8"/>
  <c r="M1770" i="8" s="1"/>
  <c r="K1771" i="8"/>
  <c r="M1771" i="8" s="1"/>
  <c r="K1772" i="8"/>
  <c r="M1772" i="8" s="1"/>
  <c r="K1773" i="8"/>
  <c r="M1773" i="8" s="1"/>
  <c r="K1774" i="8"/>
  <c r="M1774" i="8" s="1"/>
  <c r="K1775" i="8"/>
  <c r="M1775" i="8" s="1"/>
  <c r="K1776" i="8"/>
  <c r="M1776" i="8" s="1"/>
  <c r="K1777" i="8"/>
  <c r="M1777" i="8" s="1"/>
  <c r="K1778" i="8"/>
  <c r="M1778" i="8" s="1"/>
  <c r="K1779" i="8"/>
  <c r="M1779" i="8" s="1"/>
  <c r="K1780" i="8"/>
  <c r="M1780" i="8" s="1"/>
  <c r="K1781" i="8"/>
  <c r="M1781" i="8" s="1"/>
  <c r="K1782" i="8"/>
  <c r="M1782" i="8" s="1"/>
  <c r="K1783" i="8"/>
  <c r="M1783" i="8" s="1"/>
  <c r="K1784" i="8"/>
  <c r="M1784" i="8" s="1"/>
  <c r="K1785" i="8"/>
  <c r="M1785" i="8" s="1"/>
  <c r="K1786" i="8"/>
  <c r="M1786" i="8" s="1"/>
  <c r="K1787" i="8"/>
  <c r="M1787" i="8" s="1"/>
  <c r="K1788" i="8"/>
  <c r="M1788" i="8" s="1"/>
  <c r="K1789" i="8"/>
  <c r="M1789" i="8" s="1"/>
  <c r="K1790" i="8"/>
  <c r="M1790" i="8" s="1"/>
  <c r="K1791" i="8"/>
  <c r="M1791" i="8" s="1"/>
  <c r="K1792" i="8"/>
  <c r="M1792" i="8" s="1"/>
  <c r="K1793" i="8"/>
  <c r="M1793" i="8" s="1"/>
  <c r="K1794" i="8"/>
  <c r="M1794" i="8" s="1"/>
  <c r="K1795" i="8"/>
  <c r="M1795" i="8" s="1"/>
  <c r="K1796" i="8"/>
  <c r="M1796" i="8" s="1"/>
  <c r="K1797" i="8"/>
  <c r="M1797" i="8" s="1"/>
  <c r="K1798" i="8"/>
  <c r="M1798" i="8" s="1"/>
  <c r="K1799" i="8"/>
  <c r="M1799" i="8" s="1"/>
  <c r="K1800" i="8"/>
  <c r="M1800" i="8" s="1"/>
  <c r="K1801" i="8"/>
  <c r="M1801" i="8" s="1"/>
  <c r="K1802" i="8"/>
  <c r="M1802" i="8" s="1"/>
  <c r="K1803" i="8"/>
  <c r="M1803" i="8" s="1"/>
  <c r="K1804" i="8"/>
  <c r="M1804" i="8" s="1"/>
  <c r="K1805" i="8"/>
  <c r="M1805" i="8" s="1"/>
  <c r="K1806" i="8"/>
  <c r="M1806" i="8" s="1"/>
  <c r="K1807" i="8"/>
  <c r="M1807" i="8" s="1"/>
  <c r="K1808" i="8"/>
  <c r="M1808" i="8" s="1"/>
  <c r="K1809" i="8"/>
  <c r="M1809" i="8" s="1"/>
  <c r="K1810" i="8"/>
  <c r="M1810" i="8" s="1"/>
  <c r="K1811" i="8"/>
  <c r="M1811" i="8" s="1"/>
  <c r="K1812" i="8"/>
  <c r="M1812" i="8" s="1"/>
  <c r="K1813" i="8"/>
  <c r="M1813" i="8" s="1"/>
  <c r="K1814" i="8"/>
  <c r="M1814" i="8" s="1"/>
  <c r="K1815" i="8"/>
  <c r="M1815" i="8" s="1"/>
  <c r="K1816" i="8"/>
  <c r="M1816" i="8" s="1"/>
  <c r="K1817" i="8"/>
  <c r="M1817" i="8" s="1"/>
  <c r="K1818" i="8"/>
  <c r="M1818" i="8" s="1"/>
  <c r="K1819" i="8"/>
  <c r="M1819" i="8" s="1"/>
  <c r="K1820" i="8"/>
  <c r="M1820" i="8" s="1"/>
  <c r="K1821" i="8"/>
  <c r="M1821" i="8" s="1"/>
  <c r="K1822" i="8"/>
  <c r="M1822" i="8" s="1"/>
  <c r="K1823" i="8"/>
  <c r="M1823" i="8" s="1"/>
  <c r="K1824" i="8"/>
  <c r="M1824" i="8" s="1"/>
  <c r="K1825" i="8"/>
  <c r="M1825" i="8" s="1"/>
  <c r="K1826" i="8"/>
  <c r="M1826" i="8" s="1"/>
  <c r="K1827" i="8"/>
  <c r="M1827" i="8" s="1"/>
  <c r="K1828" i="8"/>
  <c r="M1828" i="8" s="1"/>
  <c r="K1829" i="8"/>
  <c r="M1829" i="8" s="1"/>
  <c r="K1830" i="8"/>
  <c r="M1830" i="8" s="1"/>
  <c r="K1831" i="8"/>
  <c r="M1831" i="8" s="1"/>
  <c r="K1832" i="8"/>
  <c r="M1832" i="8" s="1"/>
  <c r="K1833" i="8"/>
  <c r="M1833" i="8" s="1"/>
  <c r="K1834" i="8"/>
  <c r="M1834" i="8" s="1"/>
  <c r="K1835" i="8"/>
  <c r="M1835" i="8" s="1"/>
  <c r="K1836" i="8"/>
  <c r="M1836" i="8" s="1"/>
  <c r="K1837" i="8"/>
  <c r="M1837" i="8" s="1"/>
  <c r="K1838" i="8"/>
  <c r="M1838" i="8" s="1"/>
  <c r="K1839" i="8"/>
  <c r="M1839" i="8" s="1"/>
  <c r="K1840" i="8"/>
  <c r="M1840" i="8" s="1"/>
  <c r="K1841" i="8"/>
  <c r="M1841" i="8" s="1"/>
  <c r="K1842" i="8"/>
  <c r="M1842" i="8" s="1"/>
  <c r="K1843" i="8"/>
  <c r="M1843" i="8" s="1"/>
  <c r="K1844" i="8"/>
  <c r="M1844" i="8" s="1"/>
  <c r="K1845" i="8"/>
  <c r="M1845" i="8" s="1"/>
  <c r="K1846" i="8"/>
  <c r="M1846" i="8" s="1"/>
  <c r="K1847" i="8"/>
  <c r="M1847" i="8" s="1"/>
  <c r="K1848" i="8"/>
  <c r="M1848" i="8" s="1"/>
  <c r="K1849" i="8"/>
  <c r="M1849" i="8" s="1"/>
  <c r="K1850" i="8"/>
  <c r="M1850" i="8" s="1"/>
  <c r="K1851" i="8"/>
  <c r="M1851" i="8" s="1"/>
  <c r="K1852" i="8"/>
  <c r="M1852" i="8" s="1"/>
  <c r="K1853" i="8"/>
  <c r="M1853" i="8" s="1"/>
  <c r="K1854" i="8"/>
  <c r="M1854" i="8" s="1"/>
  <c r="K1855" i="8"/>
  <c r="M1855" i="8" s="1"/>
  <c r="K1856" i="8"/>
  <c r="M1856" i="8" s="1"/>
  <c r="K1857" i="8"/>
  <c r="M1857" i="8" s="1"/>
  <c r="K1858" i="8"/>
  <c r="M1858" i="8" s="1"/>
  <c r="K1859" i="8"/>
  <c r="M1859" i="8" s="1"/>
  <c r="K1860" i="8"/>
  <c r="M1860" i="8" s="1"/>
  <c r="K1861" i="8"/>
  <c r="M1861" i="8" s="1"/>
  <c r="K1862" i="8"/>
  <c r="M1862" i="8" s="1"/>
  <c r="K1863" i="8"/>
  <c r="M1863" i="8" s="1"/>
  <c r="K1864" i="8"/>
  <c r="M1864" i="8" s="1"/>
  <c r="K1865" i="8"/>
  <c r="M1865" i="8" s="1"/>
  <c r="K1866" i="8"/>
  <c r="M1866" i="8" s="1"/>
  <c r="K1867" i="8"/>
  <c r="M1867" i="8" s="1"/>
  <c r="K1868" i="8"/>
  <c r="M1868" i="8" s="1"/>
  <c r="K1869" i="8"/>
  <c r="M1869" i="8" s="1"/>
  <c r="K1870" i="8"/>
  <c r="M1870" i="8" s="1"/>
  <c r="K1871" i="8"/>
  <c r="M1871" i="8" s="1"/>
  <c r="K1872" i="8"/>
  <c r="M1872" i="8" s="1"/>
  <c r="K1873" i="8"/>
  <c r="M1873" i="8" s="1"/>
  <c r="K1874" i="8"/>
  <c r="M1874" i="8" s="1"/>
  <c r="K1875" i="8"/>
  <c r="M1875" i="8" s="1"/>
  <c r="K1876" i="8"/>
  <c r="M1876" i="8" s="1"/>
  <c r="K1877" i="8"/>
  <c r="M1877" i="8" s="1"/>
  <c r="K1878" i="8"/>
  <c r="M1878" i="8" s="1"/>
  <c r="K1879" i="8"/>
  <c r="M1879" i="8" s="1"/>
  <c r="K1880" i="8"/>
  <c r="M1880" i="8" s="1"/>
  <c r="K1881" i="8"/>
  <c r="M1881" i="8" s="1"/>
  <c r="K1882" i="8"/>
  <c r="M1882" i="8" s="1"/>
  <c r="K1883" i="8"/>
  <c r="M1883" i="8" s="1"/>
  <c r="K1884" i="8"/>
  <c r="M1884" i="8" s="1"/>
  <c r="K1885" i="8"/>
  <c r="M1885" i="8" s="1"/>
  <c r="K1886" i="8"/>
  <c r="M1886" i="8" s="1"/>
  <c r="K1887" i="8"/>
  <c r="M1887" i="8" s="1"/>
  <c r="K1888" i="8"/>
  <c r="M1888" i="8" s="1"/>
  <c r="K1889" i="8"/>
  <c r="M1889" i="8" s="1"/>
  <c r="K1890" i="8"/>
  <c r="M1890" i="8" s="1"/>
  <c r="K1891" i="8"/>
  <c r="M1891" i="8" s="1"/>
  <c r="K1892" i="8"/>
  <c r="M1892" i="8" s="1"/>
  <c r="K1893" i="8"/>
  <c r="M1893" i="8" s="1"/>
  <c r="K1894" i="8"/>
  <c r="M1894" i="8" s="1"/>
  <c r="K1895" i="8"/>
  <c r="M1895" i="8" s="1"/>
  <c r="K1896" i="8"/>
  <c r="M1896" i="8" s="1"/>
  <c r="K1897" i="8"/>
  <c r="M1897" i="8" s="1"/>
  <c r="K1898" i="8"/>
  <c r="M1898" i="8" s="1"/>
  <c r="K1899" i="8"/>
  <c r="M1899" i="8" s="1"/>
  <c r="K1900" i="8"/>
  <c r="M1900" i="8" s="1"/>
  <c r="K1901" i="8"/>
  <c r="M1901" i="8" s="1"/>
  <c r="K1902" i="8"/>
  <c r="M1902" i="8" s="1"/>
  <c r="K1903" i="8"/>
  <c r="M1903" i="8" s="1"/>
  <c r="K1904" i="8"/>
  <c r="M1904" i="8" s="1"/>
  <c r="K1905" i="8"/>
  <c r="M1905" i="8" s="1"/>
  <c r="K1906" i="8"/>
  <c r="M1906" i="8" s="1"/>
  <c r="K1907" i="8"/>
  <c r="M1907" i="8" s="1"/>
  <c r="K1908" i="8"/>
  <c r="M1908" i="8" s="1"/>
  <c r="K1909" i="8"/>
  <c r="M1909" i="8" s="1"/>
  <c r="K1910" i="8"/>
  <c r="M1910" i="8" s="1"/>
  <c r="K1911" i="8"/>
  <c r="M1911" i="8" s="1"/>
  <c r="K1912" i="8"/>
  <c r="M1912" i="8" s="1"/>
  <c r="K1913" i="8"/>
  <c r="M1913" i="8" s="1"/>
  <c r="K1914" i="8"/>
  <c r="M1914" i="8" s="1"/>
  <c r="K1915" i="8"/>
  <c r="M1915" i="8" s="1"/>
  <c r="K1916" i="8"/>
  <c r="M1916" i="8" s="1"/>
  <c r="K1917" i="8"/>
  <c r="M1917" i="8" s="1"/>
  <c r="K1918" i="8"/>
  <c r="M1918" i="8" s="1"/>
  <c r="K1919" i="8"/>
  <c r="M1919" i="8" s="1"/>
  <c r="K1920" i="8"/>
  <c r="M1920" i="8" s="1"/>
  <c r="K1921" i="8"/>
  <c r="M1921" i="8" s="1"/>
  <c r="K1922" i="8"/>
  <c r="M1922" i="8" s="1"/>
  <c r="K1923" i="8"/>
  <c r="M1923" i="8" s="1"/>
  <c r="K1924" i="8"/>
  <c r="M1924" i="8" s="1"/>
  <c r="K1925" i="8"/>
  <c r="M1925" i="8" s="1"/>
  <c r="K1926" i="8"/>
  <c r="M1926" i="8" s="1"/>
  <c r="K1927" i="8"/>
  <c r="M1927" i="8" s="1"/>
  <c r="K1928" i="8"/>
  <c r="M1928" i="8" s="1"/>
  <c r="K1929" i="8"/>
  <c r="M1929" i="8" s="1"/>
  <c r="K1930" i="8"/>
  <c r="M1930" i="8" s="1"/>
  <c r="K1931" i="8"/>
  <c r="M1931" i="8" s="1"/>
  <c r="K1932" i="8"/>
  <c r="M1932" i="8" s="1"/>
  <c r="K1933" i="8"/>
  <c r="M1933" i="8" s="1"/>
  <c r="K1934" i="8"/>
  <c r="M1934" i="8" s="1"/>
  <c r="K1935" i="8"/>
  <c r="M1935" i="8" s="1"/>
  <c r="K1936" i="8"/>
  <c r="M1936" i="8" s="1"/>
  <c r="K1937" i="8"/>
  <c r="M1937" i="8" s="1"/>
  <c r="K1938" i="8"/>
  <c r="M1938" i="8" s="1"/>
  <c r="K1939" i="8"/>
  <c r="M1939" i="8" s="1"/>
  <c r="K1940" i="8"/>
  <c r="M1940" i="8" s="1"/>
  <c r="K1941" i="8"/>
  <c r="M1941" i="8" s="1"/>
  <c r="K1942" i="8"/>
  <c r="M1942" i="8" s="1"/>
  <c r="K1943" i="8"/>
  <c r="M1943" i="8" s="1"/>
  <c r="K1944" i="8"/>
  <c r="M1944" i="8" s="1"/>
  <c r="K1945" i="8"/>
  <c r="M1945" i="8" s="1"/>
  <c r="K1946" i="8"/>
  <c r="M1946" i="8" s="1"/>
  <c r="K1947" i="8"/>
  <c r="M1947" i="8" s="1"/>
  <c r="K1948" i="8"/>
  <c r="M1948" i="8" s="1"/>
  <c r="K1949" i="8"/>
  <c r="M1949" i="8" s="1"/>
  <c r="K1950" i="8"/>
  <c r="M1950" i="8" s="1"/>
  <c r="K1951" i="8"/>
  <c r="M1951" i="8" s="1"/>
  <c r="K1952" i="8"/>
  <c r="M1952" i="8" s="1"/>
  <c r="K1953" i="8"/>
  <c r="M1953" i="8" s="1"/>
  <c r="K1954" i="8"/>
  <c r="M1954" i="8" s="1"/>
  <c r="K1955" i="8"/>
  <c r="M1955" i="8" s="1"/>
  <c r="K1956" i="8"/>
  <c r="M1956" i="8" s="1"/>
  <c r="K1957" i="8"/>
  <c r="M1957" i="8" s="1"/>
  <c r="K1958" i="8"/>
  <c r="M1958" i="8" s="1"/>
  <c r="K1959" i="8"/>
  <c r="M1959" i="8" s="1"/>
  <c r="K1960" i="8"/>
  <c r="M1960" i="8" s="1"/>
  <c r="K1961" i="8"/>
  <c r="M1961" i="8" s="1"/>
  <c r="K1962" i="8"/>
  <c r="M1962" i="8" s="1"/>
  <c r="K1963" i="8"/>
  <c r="M1963" i="8" s="1"/>
  <c r="K1964" i="8"/>
  <c r="M1964" i="8" s="1"/>
  <c r="K1965" i="8"/>
  <c r="M1965" i="8" s="1"/>
  <c r="K1966" i="8"/>
  <c r="M1966" i="8" s="1"/>
  <c r="K1967" i="8"/>
  <c r="M1967" i="8" s="1"/>
  <c r="K1968" i="8"/>
  <c r="M1968" i="8" s="1"/>
  <c r="K1969" i="8"/>
  <c r="M1969" i="8" s="1"/>
  <c r="K1970" i="8"/>
  <c r="M1970" i="8" s="1"/>
  <c r="K1971" i="8"/>
  <c r="M1971" i="8" s="1"/>
  <c r="K1972" i="8"/>
  <c r="M1972" i="8" s="1"/>
  <c r="K1973" i="8"/>
  <c r="M1973" i="8" s="1"/>
  <c r="K1974" i="8"/>
  <c r="M1974" i="8" s="1"/>
  <c r="K1975" i="8"/>
  <c r="M1975" i="8" s="1"/>
  <c r="K1976" i="8"/>
  <c r="M1976" i="8" s="1"/>
  <c r="K1977" i="8"/>
  <c r="M1977" i="8" s="1"/>
  <c r="K1978" i="8"/>
  <c r="M1978" i="8" s="1"/>
  <c r="K1979" i="8"/>
  <c r="M1979" i="8" s="1"/>
  <c r="K1980" i="8"/>
  <c r="M1980" i="8" s="1"/>
  <c r="K1981" i="8"/>
  <c r="M1981" i="8" s="1"/>
  <c r="K1982" i="8"/>
  <c r="M1982" i="8" s="1"/>
  <c r="K1983" i="8"/>
  <c r="M1983" i="8" s="1"/>
  <c r="K1984" i="8"/>
  <c r="M1984" i="8" s="1"/>
  <c r="K1985" i="8"/>
  <c r="M1985" i="8" s="1"/>
  <c r="K1986" i="8"/>
  <c r="M1986" i="8" s="1"/>
  <c r="K1987" i="8"/>
  <c r="M1987" i="8" s="1"/>
  <c r="K1988" i="8"/>
  <c r="M1988" i="8" s="1"/>
  <c r="K1989" i="8"/>
  <c r="M1989" i="8" s="1"/>
  <c r="K1990" i="8"/>
  <c r="M1990" i="8" s="1"/>
  <c r="K1991" i="8"/>
  <c r="M1991" i="8" s="1"/>
  <c r="K1992" i="8"/>
  <c r="M1992" i="8" s="1"/>
  <c r="K1993" i="8"/>
  <c r="M1993" i="8" s="1"/>
  <c r="K1994" i="8"/>
  <c r="M1994" i="8" s="1"/>
  <c r="K1995" i="8"/>
  <c r="M1995" i="8" s="1"/>
  <c r="K1996" i="8"/>
  <c r="M1996" i="8" s="1"/>
  <c r="K1997" i="8"/>
  <c r="M1997" i="8" s="1"/>
  <c r="K1998" i="8"/>
  <c r="M1998" i="8" s="1"/>
  <c r="K1999" i="8"/>
  <c r="M1999" i="8" s="1"/>
  <c r="K2000" i="8"/>
  <c r="M2000" i="8" s="1"/>
  <c r="K2001" i="8"/>
  <c r="M2001" i="8" s="1"/>
  <c r="K2002" i="8"/>
  <c r="M2002" i="8" s="1"/>
  <c r="K2003" i="8"/>
  <c r="M2003" i="8" s="1"/>
  <c r="K2004" i="8"/>
  <c r="M2004" i="8" s="1"/>
  <c r="K2005" i="8"/>
  <c r="M2005" i="8" s="1"/>
  <c r="K2006" i="8"/>
  <c r="M2006" i="8" s="1"/>
  <c r="K2007" i="8"/>
  <c r="M2007" i="8" s="1"/>
  <c r="K2008" i="8"/>
  <c r="M2008" i="8" s="1"/>
  <c r="K2009" i="8"/>
  <c r="M2009" i="8" s="1"/>
  <c r="K2010" i="8"/>
  <c r="M2010" i="8" s="1"/>
  <c r="K2011" i="8"/>
  <c r="M2011" i="8" s="1"/>
  <c r="K2012" i="8"/>
  <c r="M2012" i="8" s="1"/>
  <c r="K2013" i="8"/>
  <c r="M2013" i="8" s="1"/>
  <c r="K2014" i="8"/>
  <c r="M2014" i="8" s="1"/>
  <c r="K2015" i="8"/>
  <c r="M2015" i="8" s="1"/>
  <c r="K2016" i="8"/>
  <c r="M2016" i="8" s="1"/>
  <c r="K2017" i="8"/>
  <c r="M2017" i="8" s="1"/>
  <c r="K2018" i="8"/>
  <c r="M2018" i="8" s="1"/>
  <c r="K2019" i="8"/>
  <c r="M2019" i="8" s="1"/>
  <c r="K2020" i="8"/>
  <c r="M2020" i="8" s="1"/>
  <c r="K2021" i="8"/>
  <c r="M2021" i="8" s="1"/>
  <c r="K2022" i="8"/>
  <c r="M2022" i="8" s="1"/>
  <c r="K2023" i="8"/>
  <c r="M2023" i="8" s="1"/>
  <c r="K2024" i="8"/>
  <c r="M2024" i="8" s="1"/>
  <c r="K2025" i="8"/>
  <c r="M2025" i="8" s="1"/>
  <c r="K2026" i="8"/>
  <c r="M2026" i="8" s="1"/>
  <c r="K2027" i="8"/>
  <c r="M2027" i="8" s="1"/>
  <c r="K2028" i="8"/>
  <c r="M2028" i="8" s="1"/>
  <c r="K2029" i="8"/>
  <c r="M2029" i="8" s="1"/>
  <c r="K2030" i="8"/>
  <c r="M2030" i="8" s="1"/>
  <c r="K2031" i="8"/>
  <c r="M2031" i="8" s="1"/>
  <c r="K2032" i="8"/>
  <c r="M2032" i="8" s="1"/>
  <c r="K2033" i="8"/>
  <c r="M2033" i="8" s="1"/>
  <c r="K2034" i="8"/>
  <c r="M2034" i="8" s="1"/>
  <c r="K2035" i="8"/>
  <c r="M2035" i="8" s="1"/>
  <c r="K2036" i="8"/>
  <c r="M2036" i="8" s="1"/>
  <c r="K2037" i="8"/>
  <c r="M2037" i="8" s="1"/>
  <c r="K2038" i="8"/>
  <c r="M2038" i="8" s="1"/>
  <c r="K2039" i="8"/>
  <c r="M2039" i="8" s="1"/>
  <c r="K2040" i="8"/>
  <c r="M2040" i="8" s="1"/>
  <c r="K2041" i="8"/>
  <c r="M2041" i="8" s="1"/>
  <c r="K2042" i="8"/>
  <c r="M2042" i="8" s="1"/>
  <c r="K2043" i="8"/>
  <c r="M2043" i="8" s="1"/>
  <c r="K2044" i="8"/>
  <c r="M2044" i="8" s="1"/>
  <c r="K2045" i="8"/>
  <c r="M2045" i="8" s="1"/>
  <c r="K2046" i="8"/>
  <c r="M2046" i="8" s="1"/>
  <c r="K2047" i="8"/>
  <c r="M2047" i="8" s="1"/>
  <c r="K2048" i="8"/>
  <c r="M2048" i="8" s="1"/>
  <c r="K2049" i="8"/>
  <c r="M2049" i="8" s="1"/>
  <c r="K2050" i="8"/>
  <c r="M2050" i="8" s="1"/>
  <c r="K2051" i="8"/>
  <c r="M2051" i="8" s="1"/>
  <c r="K2052" i="8"/>
  <c r="M2052" i="8" s="1"/>
  <c r="K2053" i="8"/>
  <c r="M2053" i="8" s="1"/>
  <c r="K2054" i="8"/>
  <c r="M2054" i="8" s="1"/>
  <c r="K2055" i="8"/>
  <c r="M2055" i="8" s="1"/>
  <c r="K2056" i="8"/>
  <c r="M2056" i="8" s="1"/>
  <c r="K2057" i="8"/>
  <c r="M2057" i="8" s="1"/>
  <c r="K2058" i="8"/>
  <c r="M2058" i="8" s="1"/>
  <c r="K2059" i="8"/>
  <c r="M2059" i="8" s="1"/>
  <c r="K2060" i="8"/>
  <c r="M2060" i="8" s="1"/>
  <c r="K2061" i="8"/>
  <c r="M2061" i="8" s="1"/>
  <c r="K2062" i="8"/>
  <c r="M2062" i="8" s="1"/>
  <c r="K2063" i="8"/>
  <c r="M2063" i="8" s="1"/>
  <c r="K2064" i="8"/>
  <c r="M2064" i="8" s="1"/>
  <c r="K2065" i="8"/>
  <c r="M2065" i="8" s="1"/>
  <c r="K2066" i="8"/>
  <c r="M2066" i="8" s="1"/>
  <c r="K2067" i="8"/>
  <c r="M2067" i="8" s="1"/>
  <c r="K2068" i="8"/>
  <c r="M2068" i="8" s="1"/>
  <c r="K2069" i="8"/>
  <c r="M2069" i="8" s="1"/>
  <c r="K2070" i="8"/>
  <c r="M2070" i="8" s="1"/>
  <c r="K2071" i="8"/>
  <c r="M2071" i="8" s="1"/>
  <c r="K2072" i="8"/>
  <c r="M2072" i="8" s="1"/>
  <c r="K2073" i="8"/>
  <c r="M2073" i="8" s="1"/>
  <c r="K2074" i="8"/>
  <c r="M2074" i="8" s="1"/>
  <c r="K2075" i="8"/>
  <c r="M2075" i="8" s="1"/>
  <c r="K2076" i="8"/>
  <c r="M2076" i="8" s="1"/>
  <c r="K2077" i="8"/>
  <c r="M2077" i="8" s="1"/>
  <c r="K2078" i="8"/>
  <c r="M2078" i="8" s="1"/>
  <c r="K2079" i="8"/>
  <c r="M2079" i="8" s="1"/>
  <c r="K2080" i="8"/>
  <c r="M2080" i="8" s="1"/>
  <c r="K2081" i="8"/>
  <c r="M2081" i="8" s="1"/>
  <c r="K2082" i="8"/>
  <c r="M2082" i="8" s="1"/>
  <c r="K2083" i="8"/>
  <c r="M2083" i="8" s="1"/>
  <c r="K2084" i="8"/>
  <c r="M2084" i="8" s="1"/>
  <c r="K2085" i="8"/>
  <c r="M2085" i="8" s="1"/>
  <c r="K2086" i="8"/>
  <c r="M2086" i="8" s="1"/>
  <c r="K2087" i="8"/>
  <c r="M2087" i="8" s="1"/>
  <c r="K2088" i="8"/>
  <c r="M2088" i="8" s="1"/>
  <c r="K2089" i="8"/>
  <c r="M2089" i="8" s="1"/>
  <c r="K2090" i="8"/>
  <c r="M2090" i="8" s="1"/>
  <c r="K2091" i="8"/>
  <c r="M2091" i="8" s="1"/>
  <c r="K2092" i="8"/>
  <c r="M2092" i="8" s="1"/>
  <c r="K2093" i="8"/>
  <c r="M2093" i="8" s="1"/>
  <c r="K2094" i="8"/>
  <c r="M2094" i="8" s="1"/>
  <c r="K2095" i="8"/>
  <c r="M2095" i="8" s="1"/>
  <c r="K2096" i="8"/>
  <c r="M2096" i="8" s="1"/>
  <c r="K2097" i="8"/>
  <c r="M2097" i="8" s="1"/>
  <c r="K2098" i="8"/>
  <c r="M2098" i="8" s="1"/>
  <c r="K2099" i="8"/>
  <c r="M2099" i="8" s="1"/>
  <c r="K2100" i="8"/>
  <c r="M2100" i="8" s="1"/>
  <c r="K2101" i="8"/>
  <c r="M2101" i="8" s="1"/>
  <c r="K2102" i="8"/>
  <c r="M2102" i="8" s="1"/>
  <c r="K2103" i="8"/>
  <c r="M2103" i="8" s="1"/>
  <c r="K2104" i="8"/>
  <c r="M2104" i="8" s="1"/>
  <c r="K2105" i="8"/>
  <c r="M2105" i="8" s="1"/>
  <c r="K2106" i="8"/>
  <c r="M2106" i="8" s="1"/>
  <c r="K2107" i="8"/>
  <c r="M2107" i="8" s="1"/>
  <c r="K2108" i="8"/>
  <c r="M2108" i="8" s="1"/>
  <c r="K2109" i="8"/>
  <c r="M2109" i="8" s="1"/>
  <c r="K2110" i="8"/>
  <c r="M2110" i="8" s="1"/>
  <c r="K2111" i="8"/>
  <c r="M2111" i="8" s="1"/>
  <c r="K2112" i="8"/>
  <c r="M2112" i="8" s="1"/>
  <c r="K2113" i="8"/>
  <c r="M2113" i="8" s="1"/>
  <c r="K2114" i="8"/>
  <c r="M2114" i="8" s="1"/>
  <c r="K2115" i="8"/>
  <c r="M2115" i="8" s="1"/>
  <c r="K2116" i="8"/>
  <c r="M2116" i="8" s="1"/>
  <c r="K2117" i="8"/>
  <c r="M2117" i="8" s="1"/>
  <c r="K2118" i="8"/>
  <c r="M2118" i="8" s="1"/>
  <c r="K2119" i="8"/>
  <c r="M2119" i="8" s="1"/>
  <c r="K2120" i="8"/>
  <c r="M2120" i="8" s="1"/>
  <c r="K2121" i="8"/>
  <c r="M2121" i="8" s="1"/>
  <c r="K2122" i="8"/>
  <c r="M2122" i="8" s="1"/>
  <c r="K2123" i="8"/>
  <c r="M2123" i="8" s="1"/>
  <c r="K2124" i="8"/>
  <c r="M2124" i="8" s="1"/>
  <c r="K2125" i="8"/>
  <c r="M2125" i="8" s="1"/>
  <c r="K2126" i="8"/>
  <c r="M2126" i="8" s="1"/>
  <c r="K2127" i="8"/>
  <c r="M2127" i="8" s="1"/>
  <c r="K2128" i="8"/>
  <c r="M2128" i="8" s="1"/>
  <c r="K2129" i="8"/>
  <c r="M2129" i="8" s="1"/>
  <c r="K2130" i="8"/>
  <c r="M2130" i="8" s="1"/>
  <c r="K2131" i="8"/>
  <c r="M2131" i="8" s="1"/>
  <c r="K2132" i="8"/>
  <c r="M2132" i="8" s="1"/>
  <c r="K2133" i="8"/>
  <c r="M2133" i="8" s="1"/>
  <c r="K2134" i="8"/>
  <c r="M2134" i="8" s="1"/>
  <c r="K2135" i="8"/>
  <c r="M2135" i="8" s="1"/>
  <c r="K2136" i="8"/>
  <c r="M2136" i="8" s="1"/>
  <c r="K2137" i="8"/>
  <c r="M2137" i="8" s="1"/>
  <c r="K2138" i="8"/>
  <c r="M2138" i="8" s="1"/>
  <c r="K2139" i="8"/>
  <c r="M2139" i="8" s="1"/>
  <c r="K2140" i="8"/>
  <c r="M2140" i="8" s="1"/>
  <c r="K2141" i="8"/>
  <c r="M2141" i="8" s="1"/>
  <c r="K2142" i="8"/>
  <c r="M2142" i="8" s="1"/>
  <c r="K2143" i="8"/>
  <c r="M2143" i="8" s="1"/>
  <c r="K2144" i="8"/>
  <c r="M2144" i="8" s="1"/>
  <c r="K2145" i="8"/>
  <c r="M2145" i="8" s="1"/>
  <c r="K2146" i="8"/>
  <c r="M2146" i="8" s="1"/>
  <c r="K2147" i="8"/>
  <c r="M2147" i="8" s="1"/>
  <c r="K2148" i="8"/>
  <c r="M2148" i="8" s="1"/>
  <c r="K2149" i="8"/>
  <c r="M2149" i="8" s="1"/>
  <c r="K2150" i="8"/>
  <c r="M2150" i="8" s="1"/>
  <c r="K2151" i="8"/>
  <c r="M2151" i="8" s="1"/>
  <c r="K2152" i="8"/>
  <c r="M2152" i="8" s="1"/>
  <c r="K2153" i="8"/>
  <c r="M2153" i="8" s="1"/>
  <c r="K2154" i="8"/>
  <c r="M2154" i="8" s="1"/>
  <c r="K2155" i="8"/>
  <c r="M2155" i="8" s="1"/>
  <c r="K2156" i="8"/>
  <c r="M2156" i="8" s="1"/>
  <c r="K2157" i="8"/>
  <c r="M2157" i="8" s="1"/>
  <c r="K2158" i="8"/>
  <c r="M2158" i="8" s="1"/>
  <c r="K2159" i="8"/>
  <c r="M2159" i="8" s="1"/>
  <c r="K2160" i="8"/>
  <c r="M2160" i="8" s="1"/>
  <c r="K2161" i="8"/>
  <c r="M2161" i="8" s="1"/>
  <c r="K2162" i="8"/>
  <c r="M2162" i="8" s="1"/>
  <c r="K2163" i="8"/>
  <c r="M2163" i="8" s="1"/>
  <c r="K2164" i="8"/>
  <c r="M2164" i="8" s="1"/>
  <c r="K2165" i="8"/>
  <c r="M2165" i="8" s="1"/>
  <c r="K2166" i="8"/>
  <c r="M2166" i="8" s="1"/>
  <c r="K2167" i="8"/>
  <c r="M2167" i="8" s="1"/>
  <c r="K2168" i="8"/>
  <c r="M2168" i="8" s="1"/>
  <c r="K2169" i="8"/>
  <c r="M2169" i="8" s="1"/>
  <c r="K2170" i="8"/>
  <c r="M2170" i="8" s="1"/>
  <c r="K2171" i="8"/>
  <c r="M2171" i="8" s="1"/>
  <c r="K2172" i="8"/>
  <c r="M2172" i="8" s="1"/>
  <c r="K2173" i="8"/>
  <c r="M2173" i="8" s="1"/>
  <c r="K2174" i="8"/>
  <c r="M2174" i="8" s="1"/>
  <c r="K2175" i="8"/>
  <c r="M2175" i="8" s="1"/>
  <c r="K2176" i="8"/>
  <c r="M2176" i="8" s="1"/>
  <c r="K2177" i="8"/>
  <c r="M2177" i="8" s="1"/>
  <c r="K2178" i="8"/>
  <c r="M2178" i="8" s="1"/>
  <c r="K2179" i="8"/>
  <c r="M2179" i="8" s="1"/>
  <c r="K2180" i="8"/>
  <c r="M2180" i="8" s="1"/>
  <c r="K2181" i="8"/>
  <c r="M2181" i="8" s="1"/>
  <c r="K2182" i="8"/>
  <c r="M2182" i="8" s="1"/>
  <c r="K2183" i="8"/>
  <c r="M2183" i="8" s="1"/>
  <c r="K2184" i="8"/>
  <c r="M2184" i="8" s="1"/>
  <c r="K2185" i="8"/>
  <c r="M2185" i="8" s="1"/>
  <c r="K2186" i="8"/>
  <c r="M2186" i="8" s="1"/>
  <c r="K2187" i="8"/>
  <c r="M2187" i="8" s="1"/>
  <c r="K2188" i="8"/>
  <c r="M2188" i="8" s="1"/>
  <c r="K2189" i="8"/>
  <c r="M2189" i="8" s="1"/>
  <c r="K2190" i="8"/>
  <c r="M2190" i="8" s="1"/>
  <c r="K2191" i="8"/>
  <c r="M2191" i="8" s="1"/>
  <c r="K2192" i="8"/>
  <c r="M2192" i="8" s="1"/>
  <c r="K2193" i="8"/>
  <c r="M2193" i="8" s="1"/>
  <c r="K2194" i="8"/>
  <c r="M2194" i="8" s="1"/>
  <c r="K2195" i="8"/>
  <c r="M2195" i="8" s="1"/>
  <c r="K2196" i="8"/>
  <c r="M2196" i="8" s="1"/>
  <c r="K2197" i="8"/>
  <c r="M2197" i="8" s="1"/>
  <c r="K2198" i="8"/>
  <c r="M2198" i="8" s="1"/>
  <c r="K2199" i="8"/>
  <c r="M2199" i="8" s="1"/>
  <c r="K2200" i="8"/>
  <c r="M2200" i="8" s="1"/>
  <c r="K2201" i="8"/>
  <c r="M2201" i="8" s="1"/>
  <c r="K2202" i="8"/>
  <c r="M2202" i="8" s="1"/>
  <c r="K2203" i="8"/>
  <c r="M2203" i="8" s="1"/>
  <c r="K2204" i="8"/>
  <c r="M2204" i="8" s="1"/>
  <c r="K2205" i="8"/>
  <c r="M2205" i="8" s="1"/>
  <c r="K2206" i="8"/>
  <c r="M2206" i="8" s="1"/>
  <c r="K2207" i="8"/>
  <c r="M2207" i="8" s="1"/>
  <c r="K2208" i="8"/>
  <c r="M2208" i="8" s="1"/>
  <c r="K2209" i="8"/>
  <c r="M2209" i="8" s="1"/>
  <c r="K2210" i="8"/>
  <c r="M2210" i="8" s="1"/>
  <c r="K2211" i="8"/>
  <c r="M2211" i="8" s="1"/>
  <c r="K2212" i="8"/>
  <c r="M2212" i="8" s="1"/>
  <c r="K2213" i="8"/>
  <c r="M2213" i="8" s="1"/>
  <c r="K2214" i="8"/>
  <c r="M2214" i="8" s="1"/>
  <c r="K2215" i="8"/>
  <c r="M2215" i="8" s="1"/>
  <c r="K2216" i="8"/>
  <c r="M2216" i="8" s="1"/>
  <c r="K2217" i="8"/>
  <c r="M2217" i="8" s="1"/>
  <c r="K2218" i="8"/>
  <c r="M2218" i="8" s="1"/>
  <c r="K2219" i="8"/>
  <c r="M2219" i="8" s="1"/>
  <c r="K2220" i="8"/>
  <c r="M2220" i="8" s="1"/>
  <c r="K2221" i="8"/>
  <c r="M2221" i="8" s="1"/>
  <c r="K2222" i="8"/>
  <c r="M2222" i="8" s="1"/>
  <c r="K2223" i="8"/>
  <c r="M2223" i="8" s="1"/>
  <c r="K2224" i="8"/>
  <c r="M2224" i="8" s="1"/>
  <c r="K2225" i="8"/>
  <c r="M2225" i="8" s="1"/>
  <c r="K2226" i="8"/>
  <c r="M2226" i="8" s="1"/>
  <c r="K2227" i="8"/>
  <c r="M2227" i="8" s="1"/>
  <c r="K2228" i="8"/>
  <c r="M2228" i="8" s="1"/>
  <c r="K2229" i="8"/>
  <c r="M2229" i="8" s="1"/>
  <c r="K2230" i="8"/>
  <c r="M2230" i="8" s="1"/>
  <c r="K2231" i="8"/>
  <c r="M2231" i="8" s="1"/>
  <c r="K2232" i="8"/>
  <c r="M2232" i="8" s="1"/>
  <c r="K2233" i="8"/>
  <c r="M2233" i="8" s="1"/>
  <c r="K2234" i="8"/>
  <c r="M2234" i="8" s="1"/>
  <c r="K2235" i="8"/>
  <c r="M2235" i="8" s="1"/>
  <c r="K2236" i="8"/>
  <c r="M2236" i="8" s="1"/>
  <c r="K2237" i="8"/>
  <c r="M2237" i="8" s="1"/>
  <c r="K2238" i="8"/>
  <c r="M2238" i="8" s="1"/>
  <c r="K2239" i="8"/>
  <c r="M2239" i="8" s="1"/>
  <c r="K2240" i="8"/>
  <c r="M2240" i="8" s="1"/>
  <c r="K2241" i="8"/>
  <c r="M2241" i="8" s="1"/>
  <c r="K2242" i="8"/>
  <c r="M2242" i="8" s="1"/>
  <c r="K2243" i="8"/>
  <c r="M2243" i="8" s="1"/>
  <c r="K2244" i="8"/>
  <c r="M2244" i="8" s="1"/>
  <c r="K2245" i="8"/>
  <c r="M2245" i="8" s="1"/>
  <c r="K2246" i="8"/>
  <c r="M2246" i="8" s="1"/>
  <c r="K2247" i="8"/>
  <c r="M2247" i="8" s="1"/>
  <c r="K2248" i="8"/>
  <c r="M2248" i="8" s="1"/>
  <c r="K2249" i="8"/>
  <c r="M2249" i="8" s="1"/>
  <c r="K2" i="8"/>
  <c r="M2" i="8" s="1"/>
  <c r="F3" i="8"/>
  <c r="F4" i="8"/>
  <c r="F5" i="8"/>
  <c r="F6" i="8"/>
  <c r="F7" i="8"/>
  <c r="F8" i="8"/>
  <c r="Q5" i="8" s="1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117" i="8"/>
  <c r="F118" i="8"/>
  <c r="F119" i="8"/>
  <c r="F120" i="8"/>
  <c r="F121" i="8"/>
  <c r="F122" i="8"/>
  <c r="F123" i="8"/>
  <c r="F124" i="8"/>
  <c r="F125" i="8"/>
  <c r="F126" i="8"/>
  <c r="F127" i="8"/>
  <c r="F128" i="8"/>
  <c r="F129" i="8"/>
  <c r="F130" i="8"/>
  <c r="F131" i="8"/>
  <c r="F132" i="8"/>
  <c r="F133" i="8"/>
  <c r="F134" i="8"/>
  <c r="F135" i="8"/>
  <c r="Q23" i="8" s="1"/>
  <c r="F136" i="8"/>
  <c r="F137" i="8"/>
  <c r="F138" i="8"/>
  <c r="F139" i="8"/>
  <c r="F140" i="8"/>
  <c r="F141" i="8"/>
  <c r="F142" i="8"/>
  <c r="F143" i="8"/>
  <c r="F144" i="8"/>
  <c r="F145" i="8"/>
  <c r="F146" i="8"/>
  <c r="F147" i="8"/>
  <c r="F148" i="8"/>
  <c r="F149" i="8"/>
  <c r="F150" i="8"/>
  <c r="F151" i="8"/>
  <c r="F152" i="8"/>
  <c r="F153" i="8"/>
  <c r="F154" i="8"/>
  <c r="F155" i="8"/>
  <c r="F156" i="8"/>
  <c r="F157" i="8"/>
  <c r="F158" i="8"/>
  <c r="F159" i="8"/>
  <c r="F160" i="8"/>
  <c r="F161" i="8"/>
  <c r="F162" i="8"/>
  <c r="F163" i="8"/>
  <c r="F164" i="8"/>
  <c r="F165" i="8"/>
  <c r="F166" i="8"/>
  <c r="F167" i="8"/>
  <c r="F168" i="8"/>
  <c r="F169" i="8"/>
  <c r="F170" i="8"/>
  <c r="F171" i="8"/>
  <c r="F172" i="8"/>
  <c r="F173" i="8"/>
  <c r="F174" i="8"/>
  <c r="F175" i="8"/>
  <c r="F176" i="8"/>
  <c r="F177" i="8"/>
  <c r="F178" i="8"/>
  <c r="F179" i="8"/>
  <c r="F180" i="8"/>
  <c r="F181" i="8"/>
  <c r="F182" i="8"/>
  <c r="F183" i="8"/>
  <c r="F184" i="8"/>
  <c r="F185" i="8"/>
  <c r="F186" i="8"/>
  <c r="F187" i="8"/>
  <c r="F188" i="8"/>
  <c r="F189" i="8"/>
  <c r="F190" i="8"/>
  <c r="F191" i="8"/>
  <c r="F192" i="8"/>
  <c r="F193" i="8"/>
  <c r="F194" i="8"/>
  <c r="F195" i="8"/>
  <c r="F196" i="8"/>
  <c r="F197" i="8"/>
  <c r="F198" i="8"/>
  <c r="F199" i="8"/>
  <c r="F200" i="8"/>
  <c r="F201" i="8"/>
  <c r="F202" i="8"/>
  <c r="F203" i="8"/>
  <c r="F204" i="8"/>
  <c r="F205" i="8"/>
  <c r="F206" i="8"/>
  <c r="F207" i="8"/>
  <c r="F208" i="8"/>
  <c r="F209" i="8"/>
  <c r="F210" i="8"/>
  <c r="F211" i="8"/>
  <c r="F212" i="8"/>
  <c r="F213" i="8"/>
  <c r="F214" i="8"/>
  <c r="F215" i="8"/>
  <c r="F216" i="8"/>
  <c r="F217" i="8"/>
  <c r="F218" i="8"/>
  <c r="F219" i="8"/>
  <c r="F220" i="8"/>
  <c r="F221" i="8"/>
  <c r="F222" i="8"/>
  <c r="F223" i="8"/>
  <c r="F224" i="8"/>
  <c r="F225" i="8"/>
  <c r="F226" i="8"/>
  <c r="F227" i="8"/>
  <c r="F228" i="8"/>
  <c r="F229" i="8"/>
  <c r="F230" i="8"/>
  <c r="F231" i="8"/>
  <c r="F232" i="8"/>
  <c r="F233" i="8"/>
  <c r="F234" i="8"/>
  <c r="F235" i="8"/>
  <c r="F236" i="8"/>
  <c r="F237" i="8"/>
  <c r="F238" i="8"/>
  <c r="F239" i="8"/>
  <c r="F240" i="8"/>
  <c r="F241" i="8"/>
  <c r="F242" i="8"/>
  <c r="F243" i="8"/>
  <c r="F244" i="8"/>
  <c r="F245" i="8"/>
  <c r="F246" i="8"/>
  <c r="F247" i="8"/>
  <c r="F248" i="8"/>
  <c r="F249" i="8"/>
  <c r="F250" i="8"/>
  <c r="F251" i="8"/>
  <c r="F252" i="8"/>
  <c r="F253" i="8"/>
  <c r="F254" i="8"/>
  <c r="F255" i="8"/>
  <c r="F256" i="8"/>
  <c r="F257" i="8"/>
  <c r="F258" i="8"/>
  <c r="F259" i="8"/>
  <c r="F260" i="8"/>
  <c r="F261" i="8"/>
  <c r="F262" i="8"/>
  <c r="F263" i="8"/>
  <c r="F264" i="8"/>
  <c r="F265" i="8"/>
  <c r="F266" i="8"/>
  <c r="F267" i="8"/>
  <c r="F268" i="8"/>
  <c r="F269" i="8"/>
  <c r="F270" i="8"/>
  <c r="F271" i="8"/>
  <c r="F272" i="8"/>
  <c r="F273" i="8"/>
  <c r="F274" i="8"/>
  <c r="F275" i="8"/>
  <c r="F276" i="8"/>
  <c r="F277" i="8"/>
  <c r="F278" i="8"/>
  <c r="F279" i="8"/>
  <c r="F280" i="8"/>
  <c r="F281" i="8"/>
  <c r="F282" i="8"/>
  <c r="F283" i="8"/>
  <c r="F284" i="8"/>
  <c r="F285" i="8"/>
  <c r="F286" i="8"/>
  <c r="F287" i="8"/>
  <c r="F288" i="8"/>
  <c r="F289" i="8"/>
  <c r="F290" i="8"/>
  <c r="F291" i="8"/>
  <c r="F292" i="8"/>
  <c r="F293" i="8"/>
  <c r="F294" i="8"/>
  <c r="F295" i="8"/>
  <c r="F296" i="8"/>
  <c r="F297" i="8"/>
  <c r="F298" i="8"/>
  <c r="F299" i="8"/>
  <c r="F300" i="8"/>
  <c r="F301" i="8"/>
  <c r="F302" i="8"/>
  <c r="F303" i="8"/>
  <c r="F304" i="8"/>
  <c r="F305" i="8"/>
  <c r="F306" i="8"/>
  <c r="F307" i="8"/>
  <c r="F308" i="8"/>
  <c r="F309" i="8"/>
  <c r="F310" i="8"/>
  <c r="F311" i="8"/>
  <c r="F312" i="8"/>
  <c r="F313" i="8"/>
  <c r="F314" i="8"/>
  <c r="F315" i="8"/>
  <c r="F316" i="8"/>
  <c r="F317" i="8"/>
  <c r="F318" i="8"/>
  <c r="F319" i="8"/>
  <c r="F320" i="8"/>
  <c r="F321" i="8"/>
  <c r="F322" i="8"/>
  <c r="F323" i="8"/>
  <c r="F324" i="8"/>
  <c r="F325" i="8"/>
  <c r="F326" i="8"/>
  <c r="F327" i="8"/>
  <c r="F328" i="8"/>
  <c r="F329" i="8"/>
  <c r="F330" i="8"/>
  <c r="F331" i="8"/>
  <c r="F332" i="8"/>
  <c r="F333" i="8"/>
  <c r="F334" i="8"/>
  <c r="F335" i="8"/>
  <c r="F336" i="8"/>
  <c r="F337" i="8"/>
  <c r="F338" i="8"/>
  <c r="F339" i="8"/>
  <c r="F340" i="8"/>
  <c r="F341" i="8"/>
  <c r="F342" i="8"/>
  <c r="F343" i="8"/>
  <c r="F344" i="8"/>
  <c r="F345" i="8"/>
  <c r="F346" i="8"/>
  <c r="F347" i="8"/>
  <c r="F348" i="8"/>
  <c r="F349" i="8"/>
  <c r="F350" i="8"/>
  <c r="F351" i="8"/>
  <c r="F352" i="8"/>
  <c r="F353" i="8"/>
  <c r="F354" i="8"/>
  <c r="F355" i="8"/>
  <c r="F356" i="8"/>
  <c r="F357" i="8"/>
  <c r="F358" i="8"/>
  <c r="F359" i="8"/>
  <c r="F360" i="8"/>
  <c r="F361" i="8"/>
  <c r="F362" i="8"/>
  <c r="F363" i="8"/>
  <c r="F364" i="8"/>
  <c r="F365" i="8"/>
  <c r="F366" i="8"/>
  <c r="F367" i="8"/>
  <c r="F368" i="8"/>
  <c r="F369" i="8"/>
  <c r="F370" i="8"/>
  <c r="F371" i="8"/>
  <c r="F372" i="8"/>
  <c r="F373" i="8"/>
  <c r="F374" i="8"/>
  <c r="F375" i="8"/>
  <c r="F376" i="8"/>
  <c r="F377" i="8"/>
  <c r="F378" i="8"/>
  <c r="F379" i="8"/>
  <c r="F380" i="8"/>
  <c r="F381" i="8"/>
  <c r="F382" i="8"/>
  <c r="F383" i="8"/>
  <c r="F384" i="8"/>
  <c r="F385" i="8"/>
  <c r="F386" i="8"/>
  <c r="F387" i="8"/>
  <c r="F388" i="8"/>
  <c r="F389" i="8"/>
  <c r="F390" i="8"/>
  <c r="F391" i="8"/>
  <c r="F392" i="8"/>
  <c r="F393" i="8"/>
  <c r="F394" i="8"/>
  <c r="F395" i="8"/>
  <c r="F396" i="8"/>
  <c r="F397" i="8"/>
  <c r="F398" i="8"/>
  <c r="F399" i="8"/>
  <c r="F400" i="8"/>
  <c r="F401" i="8"/>
  <c r="F402" i="8"/>
  <c r="F403" i="8"/>
  <c r="F404" i="8"/>
  <c r="F405" i="8"/>
  <c r="F406" i="8"/>
  <c r="F407" i="8"/>
  <c r="F408" i="8"/>
  <c r="F409" i="8"/>
  <c r="F410" i="8"/>
  <c r="F411" i="8"/>
  <c r="F412" i="8"/>
  <c r="F413" i="8"/>
  <c r="F414" i="8"/>
  <c r="F415" i="8"/>
  <c r="F416" i="8"/>
  <c r="F417" i="8"/>
  <c r="F418" i="8"/>
  <c r="F419" i="8"/>
  <c r="F420" i="8"/>
  <c r="F421" i="8"/>
  <c r="F422" i="8"/>
  <c r="F423" i="8"/>
  <c r="F424" i="8"/>
  <c r="F425" i="8"/>
  <c r="F426" i="8"/>
  <c r="F427" i="8"/>
  <c r="F428" i="8"/>
  <c r="F429" i="8"/>
  <c r="F430" i="8"/>
  <c r="F431" i="8"/>
  <c r="F432" i="8"/>
  <c r="F433" i="8"/>
  <c r="F434" i="8"/>
  <c r="F435" i="8"/>
  <c r="F436" i="8"/>
  <c r="F437" i="8"/>
  <c r="F438" i="8"/>
  <c r="F439" i="8"/>
  <c r="F440" i="8"/>
  <c r="F441" i="8"/>
  <c r="F442" i="8"/>
  <c r="F443" i="8"/>
  <c r="F444" i="8"/>
  <c r="F445" i="8"/>
  <c r="F446" i="8"/>
  <c r="F447" i="8"/>
  <c r="F448" i="8"/>
  <c r="F449" i="8"/>
  <c r="F450" i="8"/>
  <c r="F451" i="8"/>
  <c r="F452" i="8"/>
  <c r="F453" i="8"/>
  <c r="F454" i="8"/>
  <c r="F455" i="8"/>
  <c r="F456" i="8"/>
  <c r="F457" i="8"/>
  <c r="F458" i="8"/>
  <c r="F459" i="8"/>
  <c r="F460" i="8"/>
  <c r="F461" i="8"/>
  <c r="F462" i="8"/>
  <c r="F463" i="8"/>
  <c r="F464" i="8"/>
  <c r="F465" i="8"/>
  <c r="F466" i="8"/>
  <c r="F467" i="8"/>
  <c r="F468" i="8"/>
  <c r="F469" i="8"/>
  <c r="F470" i="8"/>
  <c r="F471" i="8"/>
  <c r="F472" i="8"/>
  <c r="F473" i="8"/>
  <c r="F474" i="8"/>
  <c r="F475" i="8"/>
  <c r="F476" i="8"/>
  <c r="F477" i="8"/>
  <c r="F478" i="8"/>
  <c r="F479" i="8"/>
  <c r="F480" i="8"/>
  <c r="F481" i="8"/>
  <c r="F482" i="8"/>
  <c r="F483" i="8"/>
  <c r="F484" i="8"/>
  <c r="F485" i="8"/>
  <c r="F486" i="8"/>
  <c r="F487" i="8"/>
  <c r="F488" i="8"/>
  <c r="F489" i="8"/>
  <c r="F490" i="8"/>
  <c r="F491" i="8"/>
  <c r="F492" i="8"/>
  <c r="F493" i="8"/>
  <c r="F494" i="8"/>
  <c r="F495" i="8"/>
  <c r="F496" i="8"/>
  <c r="F497" i="8"/>
  <c r="F498" i="8"/>
  <c r="F499" i="8"/>
  <c r="F500" i="8"/>
  <c r="F501" i="8"/>
  <c r="F502" i="8"/>
  <c r="F503" i="8"/>
  <c r="F504" i="8"/>
  <c r="F505" i="8"/>
  <c r="F506" i="8"/>
  <c r="F507" i="8"/>
  <c r="F508" i="8"/>
  <c r="F509" i="8"/>
  <c r="F510" i="8"/>
  <c r="F511" i="8"/>
  <c r="F512" i="8"/>
  <c r="F513" i="8"/>
  <c r="F514" i="8"/>
  <c r="F515" i="8"/>
  <c r="F516" i="8"/>
  <c r="F517" i="8"/>
  <c r="F518" i="8"/>
  <c r="F519" i="8"/>
  <c r="F520" i="8"/>
  <c r="F521" i="8"/>
  <c r="F522" i="8"/>
  <c r="F523" i="8"/>
  <c r="F524" i="8"/>
  <c r="F525" i="8"/>
  <c r="F526" i="8"/>
  <c r="F527" i="8"/>
  <c r="F528" i="8"/>
  <c r="F529" i="8"/>
  <c r="F530" i="8"/>
  <c r="F531" i="8"/>
  <c r="F532" i="8"/>
  <c r="F533" i="8"/>
  <c r="F534" i="8"/>
  <c r="F535" i="8"/>
  <c r="F536" i="8"/>
  <c r="F537" i="8"/>
  <c r="F538" i="8"/>
  <c r="F539" i="8"/>
  <c r="F540" i="8"/>
  <c r="F541" i="8"/>
  <c r="F542" i="8"/>
  <c r="F543" i="8"/>
  <c r="F544" i="8"/>
  <c r="F545" i="8"/>
  <c r="F546" i="8"/>
  <c r="F547" i="8"/>
  <c r="F548" i="8"/>
  <c r="F549" i="8"/>
  <c r="F550" i="8"/>
  <c r="F551" i="8"/>
  <c r="F552" i="8"/>
  <c r="F553" i="8"/>
  <c r="F554" i="8"/>
  <c r="F555" i="8"/>
  <c r="F556" i="8"/>
  <c r="F557" i="8"/>
  <c r="F558" i="8"/>
  <c r="F559" i="8"/>
  <c r="F560" i="8"/>
  <c r="F561" i="8"/>
  <c r="F562" i="8"/>
  <c r="F563" i="8"/>
  <c r="F564" i="8"/>
  <c r="F565" i="8"/>
  <c r="F566" i="8"/>
  <c r="F567" i="8"/>
  <c r="F568" i="8"/>
  <c r="F569" i="8"/>
  <c r="F570" i="8"/>
  <c r="F571" i="8"/>
  <c r="F572" i="8"/>
  <c r="F573" i="8"/>
  <c r="F574" i="8"/>
  <c r="F575" i="8"/>
  <c r="F576" i="8"/>
  <c r="F577" i="8"/>
  <c r="F578" i="8"/>
  <c r="F579" i="8"/>
  <c r="F580" i="8"/>
  <c r="F581" i="8"/>
  <c r="F582" i="8"/>
  <c r="F583" i="8"/>
  <c r="F584" i="8"/>
  <c r="F585" i="8"/>
  <c r="F586" i="8"/>
  <c r="F587" i="8"/>
  <c r="F588" i="8"/>
  <c r="F589" i="8"/>
  <c r="F590" i="8"/>
  <c r="F591" i="8"/>
  <c r="F592" i="8"/>
  <c r="F593" i="8"/>
  <c r="F594" i="8"/>
  <c r="F595" i="8"/>
  <c r="F596" i="8"/>
  <c r="F597" i="8"/>
  <c r="F598" i="8"/>
  <c r="F599" i="8"/>
  <c r="F600" i="8"/>
  <c r="F601" i="8"/>
  <c r="F602" i="8"/>
  <c r="F603" i="8"/>
  <c r="F604" i="8"/>
  <c r="F605" i="8"/>
  <c r="F606" i="8"/>
  <c r="F607" i="8"/>
  <c r="Q84" i="8" s="1"/>
  <c r="F608" i="8"/>
  <c r="F609" i="8"/>
  <c r="F610" i="8"/>
  <c r="F611" i="8"/>
  <c r="F612" i="8"/>
  <c r="F613" i="8"/>
  <c r="F614" i="8"/>
  <c r="F615" i="8"/>
  <c r="F616" i="8"/>
  <c r="F617" i="8"/>
  <c r="F618" i="8"/>
  <c r="F619" i="8"/>
  <c r="F620" i="8"/>
  <c r="F621" i="8"/>
  <c r="F622" i="8"/>
  <c r="F623" i="8"/>
  <c r="F624" i="8"/>
  <c r="F625" i="8"/>
  <c r="F626" i="8"/>
  <c r="F627" i="8"/>
  <c r="F628" i="8"/>
  <c r="F629" i="8"/>
  <c r="F630" i="8"/>
  <c r="F631" i="8"/>
  <c r="F632" i="8"/>
  <c r="F633" i="8"/>
  <c r="F634" i="8"/>
  <c r="F635" i="8"/>
  <c r="F636" i="8"/>
  <c r="F637" i="8"/>
  <c r="F638" i="8"/>
  <c r="F639" i="8"/>
  <c r="F640" i="8"/>
  <c r="F641" i="8"/>
  <c r="F642" i="8"/>
  <c r="F643" i="8"/>
  <c r="F644" i="8"/>
  <c r="F645" i="8"/>
  <c r="F646" i="8"/>
  <c r="F647" i="8"/>
  <c r="F648" i="8"/>
  <c r="F649" i="8"/>
  <c r="F650" i="8"/>
  <c r="F651" i="8"/>
  <c r="F652" i="8"/>
  <c r="F653" i="8"/>
  <c r="F654" i="8"/>
  <c r="F655" i="8"/>
  <c r="F656" i="8"/>
  <c r="F657" i="8"/>
  <c r="F658" i="8"/>
  <c r="F659" i="8"/>
  <c r="F660" i="8"/>
  <c r="F661" i="8"/>
  <c r="F662" i="8"/>
  <c r="F663" i="8"/>
  <c r="F664" i="8"/>
  <c r="F665" i="8"/>
  <c r="F666" i="8"/>
  <c r="F667" i="8"/>
  <c r="F668" i="8"/>
  <c r="F669" i="8"/>
  <c r="F670" i="8"/>
  <c r="F671" i="8"/>
  <c r="F672" i="8"/>
  <c r="F673" i="8"/>
  <c r="F674" i="8"/>
  <c r="F675" i="8"/>
  <c r="F676" i="8"/>
  <c r="F677" i="8"/>
  <c r="F678" i="8"/>
  <c r="F679" i="8"/>
  <c r="F680" i="8"/>
  <c r="F681" i="8"/>
  <c r="F682" i="8"/>
  <c r="F683" i="8"/>
  <c r="F684" i="8"/>
  <c r="F685" i="8"/>
  <c r="F686" i="8"/>
  <c r="F687" i="8"/>
  <c r="F688" i="8"/>
  <c r="F689" i="8"/>
  <c r="F690" i="8"/>
  <c r="F691" i="8"/>
  <c r="F692" i="8"/>
  <c r="F693" i="8"/>
  <c r="F694" i="8"/>
  <c r="F695" i="8"/>
  <c r="F696" i="8"/>
  <c r="F697" i="8"/>
  <c r="F698" i="8"/>
  <c r="F699" i="8"/>
  <c r="F700" i="8"/>
  <c r="F701" i="8"/>
  <c r="F702" i="8"/>
  <c r="F703" i="8"/>
  <c r="Q103" i="8" s="1"/>
  <c r="F704" i="8"/>
  <c r="F705" i="8"/>
  <c r="F706" i="8"/>
  <c r="F707" i="8"/>
  <c r="F708" i="8"/>
  <c r="F709" i="8"/>
  <c r="F710" i="8"/>
  <c r="F711" i="8"/>
  <c r="Q105" i="8" s="1"/>
  <c r="F712" i="8"/>
  <c r="Q106" i="8" s="1"/>
  <c r="F713" i="8"/>
  <c r="F714" i="8"/>
  <c r="F715" i="8"/>
  <c r="F716" i="8"/>
  <c r="F717" i="8"/>
  <c r="F718" i="8"/>
  <c r="F719" i="8"/>
  <c r="F720" i="8"/>
  <c r="F721" i="8"/>
  <c r="F722" i="8"/>
  <c r="F723" i="8"/>
  <c r="F724" i="8"/>
  <c r="F725" i="8"/>
  <c r="Q109" i="8" s="1"/>
  <c r="F726" i="8"/>
  <c r="F727" i="8"/>
  <c r="F728" i="8"/>
  <c r="F729" i="8"/>
  <c r="F730" i="8"/>
  <c r="F731" i="8"/>
  <c r="F732" i="8"/>
  <c r="F733" i="8"/>
  <c r="F734" i="8"/>
  <c r="F735" i="8"/>
  <c r="F736" i="8"/>
  <c r="F737" i="8"/>
  <c r="F738" i="8"/>
  <c r="F739" i="8"/>
  <c r="F740" i="8"/>
  <c r="F741" i="8"/>
  <c r="F742" i="8"/>
  <c r="F743" i="8"/>
  <c r="F744" i="8"/>
  <c r="F745" i="8"/>
  <c r="F746" i="8"/>
  <c r="F747" i="8"/>
  <c r="F748" i="8"/>
  <c r="F749" i="8"/>
  <c r="F750" i="8"/>
  <c r="F751" i="8"/>
  <c r="F752" i="8"/>
  <c r="F753" i="8"/>
  <c r="F754" i="8"/>
  <c r="F755" i="8"/>
  <c r="F756" i="8"/>
  <c r="F757" i="8"/>
  <c r="F758" i="8"/>
  <c r="F759" i="8"/>
  <c r="F760" i="8"/>
  <c r="F761" i="8"/>
  <c r="F762" i="8"/>
  <c r="F763" i="8"/>
  <c r="F764" i="8"/>
  <c r="F765" i="8"/>
  <c r="F766" i="8"/>
  <c r="F767" i="8"/>
  <c r="F768" i="8"/>
  <c r="F769" i="8"/>
  <c r="F770" i="8"/>
  <c r="F771" i="8"/>
  <c r="F772" i="8"/>
  <c r="F773" i="8"/>
  <c r="F774" i="8"/>
  <c r="F775" i="8"/>
  <c r="F776" i="8"/>
  <c r="F777" i="8"/>
  <c r="F778" i="8"/>
  <c r="F779" i="8"/>
  <c r="F780" i="8"/>
  <c r="F781" i="8"/>
  <c r="F782" i="8"/>
  <c r="F783" i="8"/>
  <c r="F784" i="8"/>
  <c r="F785" i="8"/>
  <c r="F786" i="8"/>
  <c r="F787" i="8"/>
  <c r="F788" i="8"/>
  <c r="F789" i="8"/>
  <c r="F790" i="8"/>
  <c r="F791" i="8"/>
  <c r="F792" i="8"/>
  <c r="F793" i="8"/>
  <c r="F794" i="8"/>
  <c r="F795" i="8"/>
  <c r="F796" i="8"/>
  <c r="F797" i="8"/>
  <c r="F798" i="8"/>
  <c r="F799" i="8"/>
  <c r="F800" i="8"/>
  <c r="F801" i="8"/>
  <c r="F802" i="8"/>
  <c r="F803" i="8"/>
  <c r="F804" i="8"/>
  <c r="F805" i="8"/>
  <c r="F806" i="8"/>
  <c r="F807" i="8"/>
  <c r="F808" i="8"/>
  <c r="F809" i="8"/>
  <c r="F810" i="8"/>
  <c r="F811" i="8"/>
  <c r="F812" i="8"/>
  <c r="F813" i="8"/>
  <c r="F814" i="8"/>
  <c r="F815" i="8"/>
  <c r="F816" i="8"/>
  <c r="F817" i="8"/>
  <c r="F818" i="8"/>
  <c r="F819" i="8"/>
  <c r="F820" i="8"/>
  <c r="F821" i="8"/>
  <c r="F822" i="8"/>
  <c r="F823" i="8"/>
  <c r="F824" i="8"/>
  <c r="F825" i="8"/>
  <c r="F826" i="8"/>
  <c r="F827" i="8"/>
  <c r="F828" i="8"/>
  <c r="F829" i="8"/>
  <c r="F830" i="8"/>
  <c r="F831" i="8"/>
  <c r="F832" i="8"/>
  <c r="F833" i="8"/>
  <c r="F834" i="8"/>
  <c r="F835" i="8"/>
  <c r="F836" i="8"/>
  <c r="F837" i="8"/>
  <c r="F838" i="8"/>
  <c r="F839" i="8"/>
  <c r="F840" i="8"/>
  <c r="F841" i="8"/>
  <c r="F842" i="8"/>
  <c r="F843" i="8"/>
  <c r="F844" i="8"/>
  <c r="F845" i="8"/>
  <c r="F846" i="8"/>
  <c r="F847" i="8"/>
  <c r="F848" i="8"/>
  <c r="F849" i="8"/>
  <c r="F850" i="8"/>
  <c r="F851" i="8"/>
  <c r="F852" i="8"/>
  <c r="F853" i="8"/>
  <c r="F854" i="8"/>
  <c r="F855" i="8"/>
  <c r="F856" i="8"/>
  <c r="F857" i="8"/>
  <c r="F858" i="8"/>
  <c r="F859" i="8"/>
  <c r="F860" i="8"/>
  <c r="F861" i="8"/>
  <c r="F862" i="8"/>
  <c r="F863" i="8"/>
  <c r="F864" i="8"/>
  <c r="F865" i="8"/>
  <c r="F866" i="8"/>
  <c r="F867" i="8"/>
  <c r="F868" i="8"/>
  <c r="F869" i="8"/>
  <c r="F870" i="8"/>
  <c r="F871" i="8"/>
  <c r="F872" i="8"/>
  <c r="F873" i="8"/>
  <c r="F874" i="8"/>
  <c r="F875" i="8"/>
  <c r="F876" i="8"/>
  <c r="F877" i="8"/>
  <c r="F878" i="8"/>
  <c r="F879" i="8"/>
  <c r="F880" i="8"/>
  <c r="F881" i="8"/>
  <c r="F882" i="8"/>
  <c r="F883" i="8"/>
  <c r="F884" i="8"/>
  <c r="F885" i="8"/>
  <c r="F886" i="8"/>
  <c r="F887" i="8"/>
  <c r="F888" i="8"/>
  <c r="F889" i="8"/>
  <c r="F890" i="8"/>
  <c r="F891" i="8"/>
  <c r="F892" i="8"/>
  <c r="F893" i="8"/>
  <c r="F894" i="8"/>
  <c r="F895" i="8"/>
  <c r="F896" i="8"/>
  <c r="F897" i="8"/>
  <c r="F898" i="8"/>
  <c r="F899" i="8"/>
  <c r="F900" i="8"/>
  <c r="F901" i="8"/>
  <c r="F902" i="8"/>
  <c r="F903" i="8"/>
  <c r="F904" i="8"/>
  <c r="F905" i="8"/>
  <c r="F906" i="8"/>
  <c r="F907" i="8"/>
  <c r="F908" i="8"/>
  <c r="F909" i="8"/>
  <c r="F910" i="8"/>
  <c r="F911" i="8"/>
  <c r="F912" i="8"/>
  <c r="F913" i="8"/>
  <c r="F914" i="8"/>
  <c r="F915" i="8"/>
  <c r="F916" i="8"/>
  <c r="F917" i="8"/>
  <c r="F918" i="8"/>
  <c r="F919" i="8"/>
  <c r="F920" i="8"/>
  <c r="F921" i="8"/>
  <c r="F922" i="8"/>
  <c r="F923" i="8"/>
  <c r="F924" i="8"/>
  <c r="F925" i="8"/>
  <c r="F926" i="8"/>
  <c r="F927" i="8"/>
  <c r="F928" i="8"/>
  <c r="F929" i="8"/>
  <c r="F930" i="8"/>
  <c r="F931" i="8"/>
  <c r="F932" i="8"/>
  <c r="F933" i="8"/>
  <c r="F934" i="8"/>
  <c r="F935" i="8"/>
  <c r="F936" i="8"/>
  <c r="F937" i="8"/>
  <c r="F938" i="8"/>
  <c r="F939" i="8"/>
  <c r="F940" i="8"/>
  <c r="F941" i="8"/>
  <c r="F942" i="8"/>
  <c r="F943" i="8"/>
  <c r="F944" i="8"/>
  <c r="F945" i="8"/>
  <c r="F946" i="8"/>
  <c r="F947" i="8"/>
  <c r="F948" i="8"/>
  <c r="F949" i="8"/>
  <c r="F950" i="8"/>
  <c r="F951" i="8"/>
  <c r="F952" i="8"/>
  <c r="F953" i="8"/>
  <c r="F954" i="8"/>
  <c r="Q140" i="8" s="1"/>
  <c r="F955" i="8"/>
  <c r="F956" i="8"/>
  <c r="F957" i="8"/>
  <c r="F958" i="8"/>
  <c r="F959" i="8"/>
  <c r="F960" i="8"/>
  <c r="Q143" i="8" s="1"/>
  <c r="F961" i="8"/>
  <c r="F962" i="8"/>
  <c r="F963" i="8"/>
  <c r="F964" i="8"/>
  <c r="F965" i="8"/>
  <c r="F966" i="8"/>
  <c r="F967" i="8"/>
  <c r="F968" i="8"/>
  <c r="F969" i="8"/>
  <c r="F970" i="8"/>
  <c r="F971" i="8"/>
  <c r="F972" i="8"/>
  <c r="F973" i="8"/>
  <c r="F974" i="8"/>
  <c r="F975" i="8"/>
  <c r="F976" i="8"/>
  <c r="F977" i="8"/>
  <c r="F978" i="8"/>
  <c r="F979" i="8"/>
  <c r="F980" i="8"/>
  <c r="F981" i="8"/>
  <c r="F982" i="8"/>
  <c r="F983" i="8"/>
  <c r="F984" i="8"/>
  <c r="F985" i="8"/>
  <c r="F986" i="8"/>
  <c r="F987" i="8"/>
  <c r="F988" i="8"/>
  <c r="F989" i="8"/>
  <c r="F990" i="8"/>
  <c r="F991" i="8"/>
  <c r="F992" i="8"/>
  <c r="F993" i="8"/>
  <c r="F994" i="8"/>
  <c r="F995" i="8"/>
  <c r="F996" i="8"/>
  <c r="F997" i="8"/>
  <c r="F998" i="8"/>
  <c r="F999" i="8"/>
  <c r="F1000" i="8"/>
  <c r="F1001" i="8"/>
  <c r="F1002" i="8"/>
  <c r="F1003" i="8"/>
  <c r="F1004" i="8"/>
  <c r="F1005" i="8"/>
  <c r="F1006" i="8"/>
  <c r="F1007" i="8"/>
  <c r="F1008" i="8"/>
  <c r="F1009" i="8"/>
  <c r="F1010" i="8"/>
  <c r="F1011" i="8"/>
  <c r="F1012" i="8"/>
  <c r="F1013" i="8"/>
  <c r="F1014" i="8"/>
  <c r="F1015" i="8"/>
  <c r="F1016" i="8"/>
  <c r="F1017" i="8"/>
  <c r="F1018" i="8"/>
  <c r="F1019" i="8"/>
  <c r="F1020" i="8"/>
  <c r="F1021" i="8"/>
  <c r="F1022" i="8"/>
  <c r="F1023" i="8"/>
  <c r="F1024" i="8"/>
  <c r="F1025" i="8"/>
  <c r="F1026" i="8"/>
  <c r="F1027" i="8"/>
  <c r="F1028" i="8"/>
  <c r="F1029" i="8"/>
  <c r="F1030" i="8"/>
  <c r="F1031" i="8"/>
  <c r="F1032" i="8"/>
  <c r="F1033" i="8"/>
  <c r="F1034" i="8"/>
  <c r="F1035" i="8"/>
  <c r="F1036" i="8"/>
  <c r="F1037" i="8"/>
  <c r="F1038" i="8"/>
  <c r="F1039" i="8"/>
  <c r="F1040" i="8"/>
  <c r="F1041" i="8"/>
  <c r="F1042" i="8"/>
  <c r="F1043" i="8"/>
  <c r="F1044" i="8"/>
  <c r="F1045" i="8"/>
  <c r="F1046" i="8"/>
  <c r="F1047" i="8"/>
  <c r="F1048" i="8"/>
  <c r="F1049" i="8"/>
  <c r="F1050" i="8"/>
  <c r="F1051" i="8"/>
  <c r="F1052" i="8"/>
  <c r="F1053" i="8"/>
  <c r="F1054" i="8"/>
  <c r="F1055" i="8"/>
  <c r="F1056" i="8"/>
  <c r="F1057" i="8"/>
  <c r="F1058" i="8"/>
  <c r="F1059" i="8"/>
  <c r="F1060" i="8"/>
  <c r="F1061" i="8"/>
  <c r="F1062" i="8"/>
  <c r="F1063" i="8"/>
  <c r="F1064" i="8"/>
  <c r="F1065" i="8"/>
  <c r="F1066" i="8"/>
  <c r="F1067" i="8"/>
  <c r="F1068" i="8"/>
  <c r="F1069" i="8"/>
  <c r="F1070" i="8"/>
  <c r="F1071" i="8"/>
  <c r="F1072" i="8"/>
  <c r="F1073" i="8"/>
  <c r="F1074" i="8"/>
  <c r="F1075" i="8"/>
  <c r="F1076" i="8"/>
  <c r="F1077" i="8"/>
  <c r="F1078" i="8"/>
  <c r="F1079" i="8"/>
  <c r="F1080" i="8"/>
  <c r="F1081" i="8"/>
  <c r="F1082" i="8"/>
  <c r="F1083" i="8"/>
  <c r="F1084" i="8"/>
  <c r="F1085" i="8"/>
  <c r="F1086" i="8"/>
  <c r="F1087" i="8"/>
  <c r="F1088" i="8"/>
  <c r="F1089" i="8"/>
  <c r="F1090" i="8"/>
  <c r="F1091" i="8"/>
  <c r="F1092" i="8"/>
  <c r="F1093" i="8"/>
  <c r="F1094" i="8"/>
  <c r="F1095" i="8"/>
  <c r="F1096" i="8"/>
  <c r="F1097" i="8"/>
  <c r="F1098" i="8"/>
  <c r="F1099" i="8"/>
  <c r="F1100" i="8"/>
  <c r="F1101" i="8"/>
  <c r="F1102" i="8"/>
  <c r="F1103" i="8"/>
  <c r="F1104" i="8"/>
  <c r="F1105" i="8"/>
  <c r="Q166" i="8" s="1"/>
  <c r="F1106" i="8"/>
  <c r="F1107" i="8"/>
  <c r="F1108" i="8"/>
  <c r="F1109" i="8"/>
  <c r="F1110" i="8"/>
  <c r="F1111" i="8"/>
  <c r="F1112" i="8"/>
  <c r="F1113" i="8"/>
  <c r="F1114" i="8"/>
  <c r="F1115" i="8"/>
  <c r="F1116" i="8"/>
  <c r="F1117" i="8"/>
  <c r="F1118" i="8"/>
  <c r="F1119" i="8"/>
  <c r="F1120" i="8"/>
  <c r="F1121" i="8"/>
  <c r="F1122" i="8"/>
  <c r="F1123" i="8"/>
  <c r="F1124" i="8"/>
  <c r="F1125" i="8"/>
  <c r="F1126" i="8"/>
  <c r="F1127" i="8"/>
  <c r="F1128" i="8"/>
  <c r="F1129" i="8"/>
  <c r="F1130" i="8"/>
  <c r="F1131" i="8"/>
  <c r="F1132" i="8"/>
  <c r="F1133" i="8"/>
  <c r="F1134" i="8"/>
  <c r="F1135" i="8"/>
  <c r="F1136" i="8"/>
  <c r="F1137" i="8"/>
  <c r="F1138" i="8"/>
  <c r="F1139" i="8"/>
  <c r="F1140" i="8"/>
  <c r="F1141" i="8"/>
  <c r="F1142" i="8"/>
  <c r="F1143" i="8"/>
  <c r="F1144" i="8"/>
  <c r="F1145" i="8"/>
  <c r="F1146" i="8"/>
  <c r="F1147" i="8"/>
  <c r="F1148" i="8"/>
  <c r="F1149" i="8"/>
  <c r="F1150" i="8"/>
  <c r="F1151" i="8"/>
  <c r="F1152" i="8"/>
  <c r="F1153" i="8"/>
  <c r="F1154" i="8"/>
  <c r="F1155" i="8"/>
  <c r="F1156" i="8"/>
  <c r="F1157" i="8"/>
  <c r="F1158" i="8"/>
  <c r="F1159" i="8"/>
  <c r="F1160" i="8"/>
  <c r="F1161" i="8"/>
  <c r="F1162" i="8"/>
  <c r="F1163" i="8"/>
  <c r="F1164" i="8"/>
  <c r="F1165" i="8"/>
  <c r="F1166" i="8"/>
  <c r="F1167" i="8"/>
  <c r="F1168" i="8"/>
  <c r="F1169" i="8"/>
  <c r="F1170" i="8"/>
  <c r="F1171" i="8"/>
  <c r="F1172" i="8"/>
  <c r="F1173" i="8"/>
  <c r="F1174" i="8"/>
  <c r="F1175" i="8"/>
  <c r="F1176" i="8"/>
  <c r="F1177" i="8"/>
  <c r="F1178" i="8"/>
  <c r="F1179" i="8"/>
  <c r="F1180" i="8"/>
  <c r="F1181" i="8"/>
  <c r="F1182" i="8"/>
  <c r="F1183" i="8"/>
  <c r="F1184" i="8"/>
  <c r="F1185" i="8"/>
  <c r="F1186" i="8"/>
  <c r="F1187" i="8"/>
  <c r="F1188" i="8"/>
  <c r="F1189" i="8"/>
  <c r="F1190" i="8"/>
  <c r="F1191" i="8"/>
  <c r="F1192" i="8"/>
  <c r="F1193" i="8"/>
  <c r="F1194" i="8"/>
  <c r="F1195" i="8"/>
  <c r="F1196" i="8"/>
  <c r="F1197" i="8"/>
  <c r="F1198" i="8"/>
  <c r="F1199" i="8"/>
  <c r="F1200" i="8"/>
  <c r="F1201" i="8"/>
  <c r="F1202" i="8"/>
  <c r="F1203" i="8"/>
  <c r="F1204" i="8"/>
  <c r="F1205" i="8"/>
  <c r="F1206" i="8"/>
  <c r="F1207" i="8"/>
  <c r="F1208" i="8"/>
  <c r="F1209" i="8"/>
  <c r="F1210" i="8"/>
  <c r="F1211" i="8"/>
  <c r="F1212" i="8"/>
  <c r="F1213" i="8"/>
  <c r="F1214" i="8"/>
  <c r="F1215" i="8"/>
  <c r="F1216" i="8"/>
  <c r="F1217" i="8"/>
  <c r="F1218" i="8"/>
  <c r="F1219" i="8"/>
  <c r="F1220" i="8"/>
  <c r="F1221" i="8"/>
  <c r="F1222" i="8"/>
  <c r="F1223" i="8"/>
  <c r="F1224" i="8"/>
  <c r="F1225" i="8"/>
  <c r="F1226" i="8"/>
  <c r="F1227" i="8"/>
  <c r="F1228" i="8"/>
  <c r="F1229" i="8"/>
  <c r="F1230" i="8"/>
  <c r="F1231" i="8"/>
  <c r="F1232" i="8"/>
  <c r="F1233" i="8"/>
  <c r="F1234" i="8"/>
  <c r="F1235" i="8"/>
  <c r="F1236" i="8"/>
  <c r="F1237" i="8"/>
  <c r="F1238" i="8"/>
  <c r="F1239" i="8"/>
  <c r="F1240" i="8"/>
  <c r="F1241" i="8"/>
  <c r="F1242" i="8"/>
  <c r="F1243" i="8"/>
  <c r="F1244" i="8"/>
  <c r="F1245" i="8"/>
  <c r="F1246" i="8"/>
  <c r="F1247" i="8"/>
  <c r="F1248" i="8"/>
  <c r="F1249" i="8"/>
  <c r="F1250" i="8"/>
  <c r="F1251" i="8"/>
  <c r="F1252" i="8"/>
  <c r="F1253" i="8"/>
  <c r="Q202" i="8" s="1"/>
  <c r="F1254" i="8"/>
  <c r="F1255" i="8"/>
  <c r="F1256" i="8"/>
  <c r="F1257" i="8"/>
  <c r="F1258" i="8"/>
  <c r="F1259" i="8"/>
  <c r="F1260" i="8"/>
  <c r="F1261" i="8"/>
  <c r="F1262" i="8"/>
  <c r="F1263" i="8"/>
  <c r="F1264" i="8"/>
  <c r="F1265" i="8"/>
  <c r="F1266" i="8"/>
  <c r="F1267" i="8"/>
  <c r="F1268" i="8"/>
  <c r="F1269" i="8"/>
  <c r="F1270" i="8"/>
  <c r="F1271" i="8"/>
  <c r="F1272" i="8"/>
  <c r="F1273" i="8"/>
  <c r="F1274" i="8"/>
  <c r="F1275" i="8"/>
  <c r="F1276" i="8"/>
  <c r="F1277" i="8"/>
  <c r="F1278" i="8"/>
  <c r="F1279" i="8"/>
  <c r="F1280" i="8"/>
  <c r="F1281" i="8"/>
  <c r="F1282" i="8"/>
  <c r="F1283" i="8"/>
  <c r="F1284" i="8"/>
  <c r="F1285" i="8"/>
  <c r="F1286" i="8"/>
  <c r="F1287" i="8"/>
  <c r="F1288" i="8"/>
  <c r="F1289" i="8"/>
  <c r="F1290" i="8"/>
  <c r="F1291" i="8"/>
  <c r="F1292" i="8"/>
  <c r="F1293" i="8"/>
  <c r="F1294" i="8"/>
  <c r="F1295" i="8"/>
  <c r="F1296" i="8"/>
  <c r="F1297" i="8"/>
  <c r="F1298" i="8"/>
  <c r="F1299" i="8"/>
  <c r="F1300" i="8"/>
  <c r="F1301" i="8"/>
  <c r="F1302" i="8"/>
  <c r="F1303" i="8"/>
  <c r="F1304" i="8"/>
  <c r="F1305" i="8"/>
  <c r="F1306" i="8"/>
  <c r="F1307" i="8"/>
  <c r="F1308" i="8"/>
  <c r="F1309" i="8"/>
  <c r="F1310" i="8"/>
  <c r="F1311" i="8"/>
  <c r="Q212" i="8" s="1"/>
  <c r="F1312" i="8"/>
  <c r="F1313" i="8"/>
  <c r="F1314" i="8"/>
  <c r="F1315" i="8"/>
  <c r="F1316" i="8"/>
  <c r="F1317" i="8"/>
  <c r="Q214" i="8" s="1"/>
  <c r="F1318" i="8"/>
  <c r="F1319" i="8"/>
  <c r="F1320" i="8"/>
  <c r="F1321" i="8"/>
  <c r="F1322" i="8"/>
  <c r="F1323" i="8"/>
  <c r="F1324" i="8"/>
  <c r="F1325" i="8"/>
  <c r="F1326" i="8"/>
  <c r="F1327" i="8"/>
  <c r="F1328" i="8"/>
  <c r="F1329" i="8"/>
  <c r="F1330" i="8"/>
  <c r="F1331" i="8"/>
  <c r="F1332" i="8"/>
  <c r="F1333" i="8"/>
  <c r="F1334" i="8"/>
  <c r="F1335" i="8"/>
  <c r="Q218" i="8" s="1"/>
  <c r="F1336" i="8"/>
  <c r="F1337" i="8"/>
  <c r="F1338" i="8"/>
  <c r="F1339" i="8"/>
  <c r="F1340" i="8"/>
  <c r="F1341" i="8"/>
  <c r="F1342" i="8"/>
  <c r="F1343" i="8"/>
  <c r="F1344" i="8"/>
  <c r="F1345" i="8"/>
  <c r="Q221" i="8" s="1"/>
  <c r="F1346" i="8"/>
  <c r="F1347" i="8"/>
  <c r="F1348" i="8"/>
  <c r="F1349" i="8"/>
  <c r="F1350" i="8"/>
  <c r="F1351" i="8"/>
  <c r="Q223" i="8" s="1"/>
  <c r="F1352" i="8"/>
  <c r="F1353" i="8"/>
  <c r="F1354" i="8"/>
  <c r="F1355" i="8"/>
  <c r="F1356" i="8"/>
  <c r="F1357" i="8"/>
  <c r="F1358" i="8"/>
  <c r="F1359" i="8"/>
  <c r="F1360" i="8"/>
  <c r="F1361" i="8"/>
  <c r="F1362" i="8"/>
  <c r="F1363" i="8"/>
  <c r="F1364" i="8"/>
  <c r="F1365" i="8"/>
  <c r="F1366" i="8"/>
  <c r="F1367" i="8"/>
  <c r="F1368" i="8"/>
  <c r="F1369" i="8"/>
  <c r="F1370" i="8"/>
  <c r="F1371" i="8"/>
  <c r="F1372" i="8"/>
  <c r="F1373" i="8"/>
  <c r="F1374" i="8"/>
  <c r="F1375" i="8"/>
  <c r="F1376" i="8"/>
  <c r="F1377" i="8"/>
  <c r="F1378" i="8"/>
  <c r="F1379" i="8"/>
  <c r="Q230" i="8" s="1"/>
  <c r="F1380" i="8"/>
  <c r="F1381" i="8"/>
  <c r="F1382" i="8"/>
  <c r="F1383" i="8"/>
  <c r="F1384" i="8"/>
  <c r="F1385" i="8"/>
  <c r="F1386" i="8"/>
  <c r="F1387" i="8"/>
  <c r="F1388" i="8"/>
  <c r="F1389" i="8"/>
  <c r="F1390" i="8"/>
  <c r="F1391" i="8"/>
  <c r="F1392" i="8"/>
  <c r="F1393" i="8"/>
  <c r="F1394" i="8"/>
  <c r="F1395" i="8"/>
  <c r="F1396" i="8"/>
  <c r="F1397" i="8"/>
  <c r="F1398" i="8"/>
  <c r="F1399" i="8"/>
  <c r="F1400" i="8"/>
  <c r="F1401" i="8"/>
  <c r="F1402" i="8"/>
  <c r="F1403" i="8"/>
  <c r="F1404" i="8"/>
  <c r="F1405" i="8"/>
  <c r="F1406" i="8"/>
  <c r="F1407" i="8"/>
  <c r="F1408" i="8"/>
  <c r="F1409" i="8"/>
  <c r="F1410" i="8"/>
  <c r="F1411" i="8"/>
  <c r="F1412" i="8"/>
  <c r="F1413" i="8"/>
  <c r="F1414" i="8"/>
  <c r="F1415" i="8"/>
  <c r="F1416" i="8"/>
  <c r="F1417" i="8"/>
  <c r="F1418" i="8"/>
  <c r="F1419" i="8"/>
  <c r="F1420" i="8"/>
  <c r="F1421" i="8"/>
  <c r="F1422" i="8"/>
  <c r="F1423" i="8"/>
  <c r="F1424" i="8"/>
  <c r="F1425" i="8"/>
  <c r="F1426" i="8"/>
  <c r="F1427" i="8"/>
  <c r="Q238" i="8" s="1"/>
  <c r="F1428" i="8"/>
  <c r="Q239" i="8" s="1"/>
  <c r="F1429" i="8"/>
  <c r="F1430" i="8"/>
  <c r="F1431" i="8"/>
  <c r="F1432" i="8"/>
  <c r="F1433" i="8"/>
  <c r="F1434" i="8"/>
  <c r="F1435" i="8"/>
  <c r="F1436" i="8"/>
  <c r="Q241" i="8" s="1"/>
  <c r="F1437" i="8"/>
  <c r="F1438" i="8"/>
  <c r="F1439" i="8"/>
  <c r="F1440" i="8"/>
  <c r="F1441" i="8"/>
  <c r="F1442" i="8"/>
  <c r="F1443" i="8"/>
  <c r="F1444" i="8"/>
  <c r="F1445" i="8"/>
  <c r="F1446" i="8"/>
  <c r="F1447" i="8"/>
  <c r="F1448" i="8"/>
  <c r="F1449" i="8"/>
  <c r="F1450" i="8"/>
  <c r="F1451" i="8"/>
  <c r="F1452" i="8"/>
  <c r="F1453" i="8"/>
  <c r="F1454" i="8"/>
  <c r="F1455" i="8"/>
  <c r="F1456" i="8"/>
  <c r="F1457" i="8"/>
  <c r="F1458" i="8"/>
  <c r="F1459" i="8"/>
  <c r="F1460" i="8"/>
  <c r="F1461" i="8"/>
  <c r="F1462" i="8"/>
  <c r="F1463" i="8"/>
  <c r="F1464" i="8"/>
  <c r="F1465" i="8"/>
  <c r="F1466" i="8"/>
  <c r="F1467" i="8"/>
  <c r="F1468" i="8"/>
  <c r="F1469" i="8"/>
  <c r="F1470" i="8"/>
  <c r="F1471" i="8"/>
  <c r="F1472" i="8"/>
  <c r="F1473" i="8"/>
  <c r="F1474" i="8"/>
  <c r="F1475" i="8"/>
  <c r="F1476" i="8"/>
  <c r="F1477" i="8"/>
  <c r="F1478" i="8"/>
  <c r="F1479" i="8"/>
  <c r="F1480" i="8"/>
  <c r="F1481" i="8"/>
  <c r="F1482" i="8"/>
  <c r="F1483" i="8"/>
  <c r="F1484" i="8"/>
  <c r="F1485" i="8"/>
  <c r="F1486" i="8"/>
  <c r="F1487" i="8"/>
  <c r="F1488" i="8"/>
  <c r="F1489" i="8"/>
  <c r="F1490" i="8"/>
  <c r="F1491" i="8"/>
  <c r="F1492" i="8"/>
  <c r="F1493" i="8"/>
  <c r="F1494" i="8"/>
  <c r="F1495" i="8"/>
  <c r="F1496" i="8"/>
  <c r="F1497" i="8"/>
  <c r="F1498" i="8"/>
  <c r="F1499" i="8"/>
  <c r="F1500" i="8"/>
  <c r="F1501" i="8"/>
  <c r="F1502" i="8"/>
  <c r="F1503" i="8"/>
  <c r="F1504" i="8"/>
  <c r="F1505" i="8"/>
  <c r="F1506" i="8"/>
  <c r="F1507" i="8"/>
  <c r="F1508" i="8"/>
  <c r="F1509" i="8"/>
  <c r="F1510" i="8"/>
  <c r="F1511" i="8"/>
  <c r="F1512" i="8"/>
  <c r="F1513" i="8"/>
  <c r="F1514" i="8"/>
  <c r="F1515" i="8"/>
  <c r="F1516" i="8"/>
  <c r="F1517" i="8"/>
  <c r="F1518" i="8"/>
  <c r="F1519" i="8"/>
  <c r="F1520" i="8"/>
  <c r="F1521" i="8"/>
  <c r="F1522" i="8"/>
  <c r="F1523" i="8"/>
  <c r="F1524" i="8"/>
  <c r="F1525" i="8"/>
  <c r="F1526" i="8"/>
  <c r="F1527" i="8"/>
  <c r="F1528" i="8"/>
  <c r="F1529" i="8"/>
  <c r="F1530" i="8"/>
  <c r="F1531" i="8"/>
  <c r="F1532" i="8"/>
  <c r="F1533" i="8"/>
  <c r="F1534" i="8"/>
  <c r="F1535" i="8"/>
  <c r="F1536" i="8"/>
  <c r="F1537" i="8"/>
  <c r="F1538" i="8"/>
  <c r="F1539" i="8"/>
  <c r="F1540" i="8"/>
  <c r="F1541" i="8"/>
  <c r="F1542" i="8"/>
  <c r="F1543" i="8"/>
  <c r="F1544" i="8"/>
  <c r="F1545" i="8"/>
  <c r="F1546" i="8"/>
  <c r="F1547" i="8"/>
  <c r="F1548" i="8"/>
  <c r="F1549" i="8"/>
  <c r="F1550" i="8"/>
  <c r="F1551" i="8"/>
  <c r="F1552" i="8"/>
  <c r="F1553" i="8"/>
  <c r="F1554" i="8"/>
  <c r="F1555" i="8"/>
  <c r="F1556" i="8"/>
  <c r="F1557" i="8"/>
  <c r="F1558" i="8"/>
  <c r="F1559" i="8"/>
  <c r="F1560" i="8"/>
  <c r="F1561" i="8"/>
  <c r="F1562" i="8"/>
  <c r="F1563" i="8"/>
  <c r="F1564" i="8"/>
  <c r="F1565" i="8"/>
  <c r="F1566" i="8"/>
  <c r="F1567" i="8"/>
  <c r="F1568" i="8"/>
  <c r="F1569" i="8"/>
  <c r="F1570" i="8"/>
  <c r="F1571" i="8"/>
  <c r="F1572" i="8"/>
  <c r="F1573" i="8"/>
  <c r="F1574" i="8"/>
  <c r="F1575" i="8"/>
  <c r="F1576" i="8"/>
  <c r="F1577" i="8"/>
  <c r="F1578" i="8"/>
  <c r="F1579" i="8"/>
  <c r="F1580" i="8"/>
  <c r="F1581" i="8"/>
  <c r="F1582" i="8"/>
  <c r="F1583" i="8"/>
  <c r="F1584" i="8"/>
  <c r="F1585" i="8"/>
  <c r="F1586" i="8"/>
  <c r="F1587" i="8"/>
  <c r="F1588" i="8"/>
  <c r="F1589" i="8"/>
  <c r="F1590" i="8"/>
  <c r="F1591" i="8"/>
  <c r="F1592" i="8"/>
  <c r="F1593" i="8"/>
  <c r="F1594" i="8"/>
  <c r="F1595" i="8"/>
  <c r="F1596" i="8"/>
  <c r="F1597" i="8"/>
  <c r="F1598" i="8"/>
  <c r="F1599" i="8"/>
  <c r="F1600" i="8"/>
  <c r="F1601" i="8"/>
  <c r="F1602" i="8"/>
  <c r="F1603" i="8"/>
  <c r="F1604" i="8"/>
  <c r="F1605" i="8"/>
  <c r="F1606" i="8"/>
  <c r="F1607" i="8"/>
  <c r="F1608" i="8"/>
  <c r="F1609" i="8"/>
  <c r="F1610" i="8"/>
  <c r="F1611" i="8"/>
  <c r="F1612" i="8"/>
  <c r="F1613" i="8"/>
  <c r="F1614" i="8"/>
  <c r="F1615" i="8"/>
  <c r="F1616" i="8"/>
  <c r="F1617" i="8"/>
  <c r="F1618" i="8"/>
  <c r="F1619" i="8"/>
  <c r="F1620" i="8"/>
  <c r="F1621" i="8"/>
  <c r="F1622" i="8"/>
  <c r="F1623" i="8"/>
  <c r="F1624" i="8"/>
  <c r="F1625" i="8"/>
  <c r="F1626" i="8"/>
  <c r="F1627" i="8"/>
  <c r="F1628" i="8"/>
  <c r="F1629" i="8"/>
  <c r="F1630" i="8"/>
  <c r="F1631" i="8"/>
  <c r="F1632" i="8"/>
  <c r="F1633" i="8"/>
  <c r="F1634" i="8"/>
  <c r="F1635" i="8"/>
  <c r="F1636" i="8"/>
  <c r="F1637" i="8"/>
  <c r="F1638" i="8"/>
  <c r="F1639" i="8"/>
  <c r="F1640" i="8"/>
  <c r="F1641" i="8"/>
  <c r="F1642" i="8"/>
  <c r="F1643" i="8"/>
  <c r="F1644" i="8"/>
  <c r="F1645" i="8"/>
  <c r="F1646" i="8"/>
  <c r="F1647" i="8"/>
  <c r="F1648" i="8"/>
  <c r="F1649" i="8"/>
  <c r="F1650" i="8"/>
  <c r="F1651" i="8"/>
  <c r="F1652" i="8"/>
  <c r="F1653" i="8"/>
  <c r="F1654" i="8"/>
  <c r="F1655" i="8"/>
  <c r="F1656" i="8"/>
  <c r="F1657" i="8"/>
  <c r="F1658" i="8"/>
  <c r="F1659" i="8"/>
  <c r="F1660" i="8"/>
  <c r="F1661" i="8"/>
  <c r="F1662" i="8"/>
  <c r="F1663" i="8"/>
  <c r="F1664" i="8"/>
  <c r="F1665" i="8"/>
  <c r="F1666" i="8"/>
  <c r="F1667" i="8"/>
  <c r="F1668" i="8"/>
  <c r="F1669" i="8"/>
  <c r="F1670" i="8"/>
  <c r="F1671" i="8"/>
  <c r="F1672" i="8"/>
  <c r="F1673" i="8"/>
  <c r="F1674" i="8"/>
  <c r="F1675" i="8"/>
  <c r="F1676" i="8"/>
  <c r="F1677" i="8"/>
  <c r="F1678" i="8"/>
  <c r="F1679" i="8"/>
  <c r="F1680" i="8"/>
  <c r="F1681" i="8"/>
  <c r="F1682" i="8"/>
  <c r="F1683" i="8"/>
  <c r="F1684" i="8"/>
  <c r="F1685" i="8"/>
  <c r="F1686" i="8"/>
  <c r="F1687" i="8"/>
  <c r="F1688" i="8"/>
  <c r="F1689" i="8"/>
  <c r="F1690" i="8"/>
  <c r="F1691" i="8"/>
  <c r="F1692" i="8"/>
  <c r="F1693" i="8"/>
  <c r="F1694" i="8"/>
  <c r="F1695" i="8"/>
  <c r="F1696" i="8"/>
  <c r="F1697" i="8"/>
  <c r="F1698" i="8"/>
  <c r="F1699" i="8"/>
  <c r="F1700" i="8"/>
  <c r="F1701" i="8"/>
  <c r="F1702" i="8"/>
  <c r="F1703" i="8"/>
  <c r="F1704" i="8"/>
  <c r="F1705" i="8"/>
  <c r="F1706" i="8"/>
  <c r="F1707" i="8"/>
  <c r="F1708" i="8"/>
  <c r="F1709" i="8"/>
  <c r="F1710" i="8"/>
  <c r="F1711" i="8"/>
  <c r="F1712" i="8"/>
  <c r="F1713" i="8"/>
  <c r="F1714" i="8"/>
  <c r="F1715" i="8"/>
  <c r="F1716" i="8"/>
  <c r="F1717" i="8"/>
  <c r="F1718" i="8"/>
  <c r="F1719" i="8"/>
  <c r="F1720" i="8"/>
  <c r="F1721" i="8"/>
  <c r="F1722" i="8"/>
  <c r="F1723" i="8"/>
  <c r="F1724" i="8"/>
  <c r="F1725" i="8"/>
  <c r="F1726" i="8"/>
  <c r="F1727" i="8"/>
  <c r="F1728" i="8"/>
  <c r="F1729" i="8"/>
  <c r="F1730" i="8"/>
  <c r="F1731" i="8"/>
  <c r="F1732" i="8"/>
  <c r="F1733" i="8"/>
  <c r="F1734" i="8"/>
  <c r="F1735" i="8"/>
  <c r="F1736" i="8"/>
  <c r="F1737" i="8"/>
  <c r="F1738" i="8"/>
  <c r="F1739" i="8"/>
  <c r="F1740" i="8"/>
  <c r="F1741" i="8"/>
  <c r="F1742" i="8"/>
  <c r="F1743" i="8"/>
  <c r="F1744" i="8"/>
  <c r="F1745" i="8"/>
  <c r="F1746" i="8"/>
  <c r="F1747" i="8"/>
  <c r="F1748" i="8"/>
  <c r="F1749" i="8"/>
  <c r="F1750" i="8"/>
  <c r="Q334" i="8" s="1"/>
  <c r="F1751" i="8"/>
  <c r="F1752" i="8"/>
  <c r="F1753" i="8"/>
  <c r="F1754" i="8"/>
  <c r="F1755" i="8"/>
  <c r="F1756" i="8"/>
  <c r="F1757" i="8"/>
  <c r="F1758" i="8"/>
  <c r="F1759" i="8"/>
  <c r="F1760" i="8"/>
  <c r="F1761" i="8"/>
  <c r="F1762" i="8"/>
  <c r="F1763" i="8"/>
  <c r="F1764" i="8"/>
  <c r="F1765" i="8"/>
  <c r="F1766" i="8"/>
  <c r="F1767" i="8"/>
  <c r="F1768" i="8"/>
  <c r="F1769" i="8"/>
  <c r="F1770" i="8"/>
  <c r="F1771" i="8"/>
  <c r="F1772" i="8"/>
  <c r="F1773" i="8"/>
  <c r="F1774" i="8"/>
  <c r="F1775" i="8"/>
  <c r="F1776" i="8"/>
  <c r="F1777" i="8"/>
  <c r="F1778" i="8"/>
  <c r="F1779" i="8"/>
  <c r="F1780" i="8"/>
  <c r="F1781" i="8"/>
  <c r="F1782" i="8"/>
  <c r="F1783" i="8"/>
  <c r="F1784" i="8"/>
  <c r="F1785" i="8"/>
  <c r="F1786" i="8"/>
  <c r="F1787" i="8"/>
  <c r="F1788" i="8"/>
  <c r="F1789" i="8"/>
  <c r="F1790" i="8"/>
  <c r="F1791" i="8"/>
  <c r="F1792" i="8"/>
  <c r="F1793" i="8"/>
  <c r="F1794" i="8"/>
  <c r="F1795" i="8"/>
  <c r="F1796" i="8"/>
  <c r="F1797" i="8"/>
  <c r="F1798" i="8"/>
  <c r="F1799" i="8"/>
  <c r="F1800" i="8"/>
  <c r="F1801" i="8"/>
  <c r="F1802" i="8"/>
  <c r="F1803" i="8"/>
  <c r="F1804" i="8"/>
  <c r="F1805" i="8"/>
  <c r="F1806" i="8"/>
  <c r="F1807" i="8"/>
  <c r="F1808" i="8"/>
  <c r="F1809" i="8"/>
  <c r="F1810" i="8"/>
  <c r="F1811" i="8"/>
  <c r="F1812" i="8"/>
  <c r="F1813" i="8"/>
  <c r="F1814" i="8"/>
  <c r="F1815" i="8"/>
  <c r="F1816" i="8"/>
  <c r="F1817" i="8"/>
  <c r="F1818" i="8"/>
  <c r="F1819" i="8"/>
  <c r="F1820" i="8"/>
  <c r="F1821" i="8"/>
  <c r="F1822" i="8"/>
  <c r="F1823" i="8"/>
  <c r="F1824" i="8"/>
  <c r="F1825" i="8"/>
  <c r="F1826" i="8"/>
  <c r="F1827" i="8"/>
  <c r="F1828" i="8"/>
  <c r="F1829" i="8"/>
  <c r="F1830" i="8"/>
  <c r="F1831" i="8"/>
  <c r="F1832" i="8"/>
  <c r="F1833" i="8"/>
  <c r="F1834" i="8"/>
  <c r="F1835" i="8"/>
  <c r="F1836" i="8"/>
  <c r="F1837" i="8"/>
  <c r="F1838" i="8"/>
  <c r="F1839" i="8"/>
  <c r="F1840" i="8"/>
  <c r="F1841" i="8"/>
  <c r="F1842" i="8"/>
  <c r="F1843" i="8"/>
  <c r="F1844" i="8"/>
  <c r="F1845" i="8"/>
  <c r="F1846" i="8"/>
  <c r="F1847" i="8"/>
  <c r="F1848" i="8"/>
  <c r="F1849" i="8"/>
  <c r="F1850" i="8"/>
  <c r="F1851" i="8"/>
  <c r="F1852" i="8"/>
  <c r="F1853" i="8"/>
  <c r="F1854" i="8"/>
  <c r="F1855" i="8"/>
  <c r="F1856" i="8"/>
  <c r="F1857" i="8"/>
  <c r="F1858" i="8"/>
  <c r="F1859" i="8"/>
  <c r="F1860" i="8"/>
  <c r="F1861" i="8"/>
  <c r="F1862" i="8"/>
  <c r="F1863" i="8"/>
  <c r="F1864" i="8"/>
  <c r="F1865" i="8"/>
  <c r="F1866" i="8"/>
  <c r="F1867" i="8"/>
  <c r="F1868" i="8"/>
  <c r="F1869" i="8"/>
  <c r="F1870" i="8"/>
  <c r="F1871" i="8"/>
  <c r="F1872" i="8"/>
  <c r="F1873" i="8"/>
  <c r="F1874" i="8"/>
  <c r="F1875" i="8"/>
  <c r="F1876" i="8"/>
  <c r="F1877" i="8"/>
  <c r="F1878" i="8"/>
  <c r="F1879" i="8"/>
  <c r="F1880" i="8"/>
  <c r="F1881" i="8"/>
  <c r="F1882" i="8"/>
  <c r="F1883" i="8"/>
  <c r="F1884" i="8"/>
  <c r="F1885" i="8"/>
  <c r="F1886" i="8"/>
  <c r="F1887" i="8"/>
  <c r="F1888" i="8"/>
  <c r="F1889" i="8"/>
  <c r="F1890" i="8"/>
  <c r="F1891" i="8"/>
  <c r="F1892" i="8"/>
  <c r="F1893" i="8"/>
  <c r="F1894" i="8"/>
  <c r="F1895" i="8"/>
  <c r="F1896" i="8"/>
  <c r="F1897" i="8"/>
  <c r="F1898" i="8"/>
  <c r="F1899" i="8"/>
  <c r="F1900" i="8"/>
  <c r="F1901" i="8"/>
  <c r="F1902" i="8"/>
  <c r="F1903" i="8"/>
  <c r="F1904" i="8"/>
  <c r="F1905" i="8"/>
  <c r="F1906" i="8"/>
  <c r="F1907" i="8"/>
  <c r="F1908" i="8"/>
  <c r="F1909" i="8"/>
  <c r="F1910" i="8"/>
  <c r="F1911" i="8"/>
  <c r="F1912" i="8"/>
  <c r="F1913" i="8"/>
  <c r="F1914" i="8"/>
  <c r="F1915" i="8"/>
  <c r="F1916" i="8"/>
  <c r="F1917" i="8"/>
  <c r="F1918" i="8"/>
  <c r="F1919" i="8"/>
  <c r="F1920" i="8"/>
  <c r="F1921" i="8"/>
  <c r="F1922" i="8"/>
  <c r="F1923" i="8"/>
  <c r="F1924" i="8"/>
  <c r="F1925" i="8"/>
  <c r="F1926" i="8"/>
  <c r="F1927" i="8"/>
  <c r="F1928" i="8"/>
  <c r="F1929" i="8"/>
  <c r="F1930" i="8"/>
  <c r="F1931" i="8"/>
  <c r="F1932" i="8"/>
  <c r="F1933" i="8"/>
  <c r="F1934" i="8"/>
  <c r="F1935" i="8"/>
  <c r="F1936" i="8"/>
  <c r="F1937" i="8"/>
  <c r="F1938" i="8"/>
  <c r="F1939" i="8"/>
  <c r="F1940" i="8"/>
  <c r="F1941" i="8"/>
  <c r="F1942" i="8"/>
  <c r="F1943" i="8"/>
  <c r="F1944" i="8"/>
  <c r="F1945" i="8"/>
  <c r="F1946" i="8"/>
  <c r="F1947" i="8"/>
  <c r="F1948" i="8"/>
  <c r="F1949" i="8"/>
  <c r="F1950" i="8"/>
  <c r="F1951" i="8"/>
  <c r="F1952" i="8"/>
  <c r="F1953" i="8"/>
  <c r="F1954" i="8"/>
  <c r="F1955" i="8"/>
  <c r="F1956" i="8"/>
  <c r="F1957" i="8"/>
  <c r="F1958" i="8"/>
  <c r="F1959" i="8"/>
  <c r="F1960" i="8"/>
  <c r="F1961" i="8"/>
  <c r="F1962" i="8"/>
  <c r="F1963" i="8"/>
  <c r="F1964" i="8"/>
  <c r="F1965" i="8"/>
  <c r="F1966" i="8"/>
  <c r="F1967" i="8"/>
  <c r="F1968" i="8"/>
  <c r="F1969" i="8"/>
  <c r="F1970" i="8"/>
  <c r="F1971" i="8"/>
  <c r="F1972" i="8"/>
  <c r="F1973" i="8"/>
  <c r="F1974" i="8"/>
  <c r="F1975" i="8"/>
  <c r="F1976" i="8"/>
  <c r="F1977" i="8"/>
  <c r="F1978" i="8"/>
  <c r="F1979" i="8"/>
  <c r="F1980" i="8"/>
  <c r="F1981" i="8"/>
  <c r="F1982" i="8"/>
  <c r="F1983" i="8"/>
  <c r="F1984" i="8"/>
  <c r="F1985" i="8"/>
  <c r="F1986" i="8"/>
  <c r="F1987" i="8"/>
  <c r="F1988" i="8"/>
  <c r="F1989" i="8"/>
  <c r="F1990" i="8"/>
  <c r="F1991" i="8"/>
  <c r="F1992" i="8"/>
  <c r="F1993" i="8"/>
  <c r="F1994" i="8"/>
  <c r="F1995" i="8"/>
  <c r="F1996" i="8"/>
  <c r="F1997" i="8"/>
  <c r="F1998" i="8"/>
  <c r="F1999" i="8"/>
  <c r="F2000" i="8"/>
  <c r="F2001" i="8"/>
  <c r="F2002" i="8"/>
  <c r="F2003" i="8"/>
  <c r="F2004" i="8"/>
  <c r="F2005" i="8"/>
  <c r="F2006" i="8"/>
  <c r="F2007" i="8"/>
  <c r="F2008" i="8"/>
  <c r="F2009" i="8"/>
  <c r="F2010" i="8"/>
  <c r="F2011" i="8"/>
  <c r="F2012" i="8"/>
  <c r="F2013" i="8"/>
  <c r="F2014" i="8"/>
  <c r="F2015" i="8"/>
  <c r="F2016" i="8"/>
  <c r="F2017" i="8"/>
  <c r="F2018" i="8"/>
  <c r="F2019" i="8"/>
  <c r="F2020" i="8"/>
  <c r="F2021" i="8"/>
  <c r="F2022" i="8"/>
  <c r="F2023" i="8"/>
  <c r="F2024" i="8"/>
  <c r="F2025" i="8"/>
  <c r="F2026" i="8"/>
  <c r="F2027" i="8"/>
  <c r="F2028" i="8"/>
  <c r="F2029" i="8"/>
  <c r="F2030" i="8"/>
  <c r="F2031" i="8"/>
  <c r="F2032" i="8"/>
  <c r="F2033" i="8"/>
  <c r="F2034" i="8"/>
  <c r="F2035" i="8"/>
  <c r="F2036" i="8"/>
  <c r="F2037" i="8"/>
  <c r="F2038" i="8"/>
  <c r="F2039" i="8"/>
  <c r="F2040" i="8"/>
  <c r="F2041" i="8"/>
  <c r="F2042" i="8"/>
  <c r="F2043" i="8"/>
  <c r="F2044" i="8"/>
  <c r="F2045" i="8"/>
  <c r="F2046" i="8"/>
  <c r="F2047" i="8"/>
  <c r="F2048" i="8"/>
  <c r="F2049" i="8"/>
  <c r="F2050" i="8"/>
  <c r="F2051" i="8"/>
  <c r="F2052" i="8"/>
  <c r="F2053" i="8"/>
  <c r="F2054" i="8"/>
  <c r="F2055" i="8"/>
  <c r="F2056" i="8"/>
  <c r="F2057" i="8"/>
  <c r="F2058" i="8"/>
  <c r="F2059" i="8"/>
  <c r="F2060" i="8"/>
  <c r="F2061" i="8"/>
  <c r="F2062" i="8"/>
  <c r="F2063" i="8"/>
  <c r="F2064" i="8"/>
  <c r="F2065" i="8"/>
  <c r="F2066" i="8"/>
  <c r="F2067" i="8"/>
  <c r="F2068" i="8"/>
  <c r="F2069" i="8"/>
  <c r="F2070" i="8"/>
  <c r="F2071" i="8"/>
  <c r="F2072" i="8"/>
  <c r="F2073" i="8"/>
  <c r="F2074" i="8"/>
  <c r="F2075" i="8"/>
  <c r="F2076" i="8"/>
  <c r="F2077" i="8"/>
  <c r="F2078" i="8"/>
  <c r="F2079" i="8"/>
  <c r="F2080" i="8"/>
  <c r="F2081" i="8"/>
  <c r="F2082" i="8"/>
  <c r="F2083" i="8"/>
  <c r="F2084" i="8"/>
  <c r="F2085" i="8"/>
  <c r="F2086" i="8"/>
  <c r="F2087" i="8"/>
  <c r="F2088" i="8"/>
  <c r="F2089" i="8"/>
  <c r="F2090" i="8"/>
  <c r="F2091" i="8"/>
  <c r="F2092" i="8"/>
  <c r="F2093" i="8"/>
  <c r="F2094" i="8"/>
  <c r="F2095" i="8"/>
  <c r="F2096" i="8"/>
  <c r="F2097" i="8"/>
  <c r="F2098" i="8"/>
  <c r="F2099" i="8"/>
  <c r="F2100" i="8"/>
  <c r="F2101" i="8"/>
  <c r="F2102" i="8"/>
  <c r="F2103" i="8"/>
  <c r="F2104" i="8"/>
  <c r="F2105" i="8"/>
  <c r="F2106" i="8"/>
  <c r="F2107" i="8"/>
  <c r="F2108" i="8"/>
  <c r="F2109" i="8"/>
  <c r="F2110" i="8"/>
  <c r="F2111" i="8"/>
  <c r="F2112" i="8"/>
  <c r="F2113" i="8"/>
  <c r="F2114" i="8"/>
  <c r="F2115" i="8"/>
  <c r="F2116" i="8"/>
  <c r="F2117" i="8"/>
  <c r="F2118" i="8"/>
  <c r="F2119" i="8"/>
  <c r="F2120" i="8"/>
  <c r="F2121" i="8"/>
  <c r="F2122" i="8"/>
  <c r="F2123" i="8"/>
  <c r="F2124" i="8"/>
  <c r="F2125" i="8"/>
  <c r="F2126" i="8"/>
  <c r="F2127" i="8"/>
  <c r="F2128" i="8"/>
  <c r="F2129" i="8"/>
  <c r="F2130" i="8"/>
  <c r="F2131" i="8"/>
  <c r="F2132" i="8"/>
  <c r="F2133" i="8"/>
  <c r="F2134" i="8"/>
  <c r="F2135" i="8"/>
  <c r="F2136" i="8"/>
  <c r="F2137" i="8"/>
  <c r="F2138" i="8"/>
  <c r="F2139" i="8"/>
  <c r="F2140" i="8"/>
  <c r="F2141" i="8"/>
  <c r="F2142" i="8"/>
  <c r="F2143" i="8"/>
  <c r="F2144" i="8"/>
  <c r="F2145" i="8"/>
  <c r="F2146" i="8"/>
  <c r="F2147" i="8"/>
  <c r="F2148" i="8"/>
  <c r="F2149" i="8"/>
  <c r="F2150" i="8"/>
  <c r="F2151" i="8"/>
  <c r="F2152" i="8"/>
  <c r="F2153" i="8"/>
  <c r="F2154" i="8"/>
  <c r="F2155" i="8"/>
  <c r="F2156" i="8"/>
  <c r="F2157" i="8"/>
  <c r="F2158" i="8"/>
  <c r="F2159" i="8"/>
  <c r="F2160" i="8"/>
  <c r="F2161" i="8"/>
  <c r="F2162" i="8"/>
  <c r="F2163" i="8"/>
  <c r="F2164" i="8"/>
  <c r="F2165" i="8"/>
  <c r="F2166" i="8"/>
  <c r="F2167" i="8"/>
  <c r="F2168" i="8"/>
  <c r="F2169" i="8"/>
  <c r="F2170" i="8"/>
  <c r="F2171" i="8"/>
  <c r="F2172" i="8"/>
  <c r="F2173" i="8"/>
  <c r="F2174" i="8"/>
  <c r="F2175" i="8"/>
  <c r="F2176" i="8"/>
  <c r="F2177" i="8"/>
  <c r="F2178" i="8"/>
  <c r="F2179" i="8"/>
  <c r="F2180" i="8"/>
  <c r="F2181" i="8"/>
  <c r="F2182" i="8"/>
  <c r="F2183" i="8"/>
  <c r="F2184" i="8"/>
  <c r="F2185" i="8"/>
  <c r="F2186" i="8"/>
  <c r="F2187" i="8"/>
  <c r="F2188" i="8"/>
  <c r="F2189" i="8"/>
  <c r="F2190" i="8"/>
  <c r="F2191" i="8"/>
  <c r="F2192" i="8"/>
  <c r="F2193" i="8"/>
  <c r="F2194" i="8"/>
  <c r="F2195" i="8"/>
  <c r="F2196" i="8"/>
  <c r="F2197" i="8"/>
  <c r="F2198" i="8"/>
  <c r="F2199" i="8"/>
  <c r="F2200" i="8"/>
  <c r="F2201" i="8"/>
  <c r="F2202" i="8"/>
  <c r="F2203" i="8"/>
  <c r="F2204" i="8"/>
  <c r="F2205" i="8"/>
  <c r="F2206" i="8"/>
  <c r="F2207" i="8"/>
  <c r="F2208" i="8"/>
  <c r="F2209" i="8"/>
  <c r="F2210" i="8"/>
  <c r="F2211" i="8"/>
  <c r="F2212" i="8"/>
  <c r="F2213" i="8"/>
  <c r="F2214" i="8"/>
  <c r="F2215" i="8"/>
  <c r="F2216" i="8"/>
  <c r="F2217" i="8"/>
  <c r="F2218" i="8"/>
  <c r="F2219" i="8"/>
  <c r="F2220" i="8"/>
  <c r="F2221" i="8"/>
  <c r="F2222" i="8"/>
  <c r="F2223" i="8"/>
  <c r="F2224" i="8"/>
  <c r="F2225" i="8"/>
  <c r="F2226" i="8"/>
  <c r="F2227" i="8"/>
  <c r="F2228" i="8"/>
  <c r="F2229" i="8"/>
  <c r="F2230" i="8"/>
  <c r="F2231" i="8"/>
  <c r="F2232" i="8"/>
  <c r="F2233" i="8"/>
  <c r="F2234" i="8"/>
  <c r="F2235" i="8"/>
  <c r="F2236" i="8"/>
  <c r="F2237" i="8"/>
  <c r="F2238" i="8"/>
  <c r="F2239" i="8"/>
  <c r="F2240" i="8"/>
  <c r="F2241" i="8"/>
  <c r="F2242" i="8"/>
  <c r="F2243" i="8"/>
  <c r="F2244" i="8"/>
  <c r="F2245" i="8"/>
  <c r="F2246" i="8"/>
  <c r="F2247" i="8"/>
  <c r="F2248" i="8"/>
  <c r="F2249" i="8"/>
  <c r="F2" i="8"/>
  <c r="P328" i="8"/>
  <c r="I327" i="7" s="1"/>
  <c r="P329" i="8"/>
  <c r="I328" i="7" s="1"/>
  <c r="P330" i="8"/>
  <c r="I329" i="7" s="1"/>
  <c r="P354" i="8"/>
  <c r="I353" i="7" s="1"/>
  <c r="P356" i="8"/>
  <c r="I355" i="7" s="1"/>
  <c r="P357" i="8"/>
  <c r="I356" i="7" s="1"/>
  <c r="P358" i="8"/>
  <c r="I357" i="7" s="1"/>
  <c r="P359" i="8"/>
  <c r="I358" i="7" s="1"/>
  <c r="P360" i="8"/>
  <c r="I359" i="7" s="1"/>
  <c r="P361" i="8"/>
  <c r="I360" i="7" s="1"/>
  <c r="P362" i="8"/>
  <c r="I361" i="7" s="1"/>
  <c r="P363" i="8"/>
  <c r="I362" i="7" s="1"/>
  <c r="P364" i="8"/>
  <c r="I363" i="7" s="1"/>
  <c r="P365" i="8"/>
  <c r="I364" i="7" s="1"/>
  <c r="P366" i="8"/>
  <c r="I365" i="7" s="1"/>
  <c r="P367" i="8"/>
  <c r="I366" i="7" s="1"/>
  <c r="P368" i="8"/>
  <c r="I367" i="7" s="1"/>
  <c r="P369" i="8"/>
  <c r="I368" i="7" s="1"/>
  <c r="P323" i="8"/>
  <c r="I322" i="7" s="1"/>
  <c r="P324" i="8"/>
  <c r="I323" i="7" s="1"/>
  <c r="P325" i="8"/>
  <c r="I324" i="7" s="1"/>
  <c r="P326" i="8"/>
  <c r="I325" i="7" s="1"/>
  <c r="P327" i="8"/>
  <c r="I326" i="7" s="1"/>
  <c r="P316" i="8"/>
  <c r="I315" i="7" s="1"/>
  <c r="P317" i="8"/>
  <c r="I316" i="7" s="1"/>
  <c r="P318" i="8"/>
  <c r="I317" i="7" s="1"/>
  <c r="P310" i="8"/>
  <c r="I309" i="7" s="1"/>
  <c r="P300" i="8"/>
  <c r="I299" i="7" s="1"/>
  <c r="P299" i="8"/>
  <c r="I298" i="7" s="1"/>
  <c r="P298" i="8"/>
  <c r="I297" i="7" s="1"/>
  <c r="P297" i="8"/>
  <c r="I296" i="7" s="1"/>
  <c r="P296" i="8"/>
  <c r="I295" i="7" s="1"/>
  <c r="P295" i="8"/>
  <c r="I294" i="7" s="1"/>
  <c r="P294" i="8"/>
  <c r="I293" i="7" s="1"/>
  <c r="P293" i="8"/>
  <c r="I292" i="7" s="1"/>
  <c r="P292" i="8"/>
  <c r="I291" i="7" s="1"/>
  <c r="P291" i="8"/>
  <c r="I290" i="7" s="1"/>
  <c r="P203" i="8"/>
  <c r="I202" i="7" s="1"/>
  <c r="P189" i="8"/>
  <c r="I188" i="7" s="1"/>
  <c r="P188" i="8"/>
  <c r="I187" i="7" s="1"/>
  <c r="P187" i="8"/>
  <c r="I186" i="7" s="1"/>
  <c r="P186" i="8"/>
  <c r="I185" i="7" s="1"/>
  <c r="P185" i="8"/>
  <c r="I184" i="7" s="1"/>
  <c r="P184" i="8"/>
  <c r="I183" i="7" s="1"/>
  <c r="P183" i="8"/>
  <c r="I182" i="7" s="1"/>
  <c r="P182" i="8"/>
  <c r="I181" i="7" s="1"/>
  <c r="P181" i="8"/>
  <c r="I180" i="7" s="1"/>
  <c r="P180" i="8"/>
  <c r="I179" i="7" s="1"/>
  <c r="P151" i="8"/>
  <c r="I150" i="7" s="1"/>
  <c r="P119" i="8"/>
  <c r="I118" i="7" s="1"/>
  <c r="I2249" i="8"/>
  <c r="I2248" i="8"/>
  <c r="I2245" i="8"/>
  <c r="I2244" i="8"/>
  <c r="I2243" i="8"/>
  <c r="I2242" i="8"/>
  <c r="I2218" i="8"/>
  <c r="I2217" i="8"/>
  <c r="I2216" i="8"/>
  <c r="I2215" i="8"/>
  <c r="I2214" i="8"/>
  <c r="I2213" i="8"/>
  <c r="I2193" i="8"/>
  <c r="I2192" i="8"/>
  <c r="I2191" i="8"/>
  <c r="I2187" i="8"/>
  <c r="I2186" i="8"/>
  <c r="I2185" i="8"/>
  <c r="I2184" i="8"/>
  <c r="I2183" i="8"/>
  <c r="I2182" i="8"/>
  <c r="I2181" i="8"/>
  <c r="I2177" i="8"/>
  <c r="I2176" i="8"/>
  <c r="I2175" i="8"/>
  <c r="I2174" i="8"/>
  <c r="I2173" i="8"/>
  <c r="I2172" i="8"/>
  <c r="I2171" i="8"/>
  <c r="I2170" i="8"/>
  <c r="I2169" i="8"/>
  <c r="I2164" i="8"/>
  <c r="I2163" i="8"/>
  <c r="I2162" i="8"/>
  <c r="I2161" i="8"/>
  <c r="I2154" i="8"/>
  <c r="I2153" i="8"/>
  <c r="I2152" i="8"/>
  <c r="I2151" i="8"/>
  <c r="I2144" i="8"/>
  <c r="I2143" i="8"/>
  <c r="I2142" i="8"/>
  <c r="I2141" i="8"/>
  <c r="I2140" i="8"/>
  <c r="I2139" i="8"/>
  <c r="I2126" i="8"/>
  <c r="I2125" i="8"/>
  <c r="I2124" i="8"/>
  <c r="I2123" i="8"/>
  <c r="I2114" i="8"/>
  <c r="I2113" i="8"/>
  <c r="I2112" i="8"/>
  <c r="I2111" i="8"/>
  <c r="I2110" i="8"/>
  <c r="I2109" i="8"/>
  <c r="I2108" i="8"/>
  <c r="I2107" i="8"/>
  <c r="I2106" i="8"/>
  <c r="I2103" i="8"/>
  <c r="I2102" i="8"/>
  <c r="I2099" i="8"/>
  <c r="I2092" i="8"/>
  <c r="I2091" i="8"/>
  <c r="I2090" i="8"/>
  <c r="I2089" i="8"/>
  <c r="I2088" i="8"/>
  <c r="I2086" i="8"/>
  <c r="I2085" i="8"/>
  <c r="I2084" i="8"/>
  <c r="I2083" i="8"/>
  <c r="I2082" i="8"/>
  <c r="I2081" i="8"/>
  <c r="I2080" i="8"/>
  <c r="I2079" i="8"/>
  <c r="I2078" i="8"/>
  <c r="I2077" i="8"/>
  <c r="I2076" i="8"/>
  <c r="I2075" i="8"/>
  <c r="I2074" i="8"/>
  <c r="I2073" i="8"/>
  <c r="I2072" i="8"/>
  <c r="I2071" i="8"/>
  <c r="I2070" i="8"/>
  <c r="I2059" i="8"/>
  <c r="I2055" i="8"/>
  <c r="I2054" i="8"/>
  <c r="I2053" i="8"/>
  <c r="I2052" i="8"/>
  <c r="I2035" i="8"/>
  <c r="I2034" i="8"/>
  <c r="I2033" i="8"/>
  <c r="I2032" i="8"/>
  <c r="I2031" i="8"/>
  <c r="I2030" i="8"/>
  <c r="I2029" i="8"/>
  <c r="I2020" i="8"/>
  <c r="I2019" i="8"/>
  <c r="I2018" i="8"/>
  <c r="I1941" i="8"/>
  <c r="I1940" i="8"/>
  <c r="I1930" i="8"/>
  <c r="I1929" i="8"/>
  <c r="I1897" i="8"/>
  <c r="I1896" i="8"/>
  <c r="I1895" i="8"/>
  <c r="I1894" i="8"/>
  <c r="I1893" i="8"/>
  <c r="I1892" i="8"/>
  <c r="I1891" i="8"/>
  <c r="I1890" i="8"/>
  <c r="I1889" i="8"/>
  <c r="I1888" i="8"/>
  <c r="I1887" i="8"/>
  <c r="I1886" i="8"/>
  <c r="I1885" i="8"/>
  <c r="I1884" i="8"/>
  <c r="I1883" i="8"/>
  <c r="I1882" i="8"/>
  <c r="I1881" i="8"/>
  <c r="I1880" i="8"/>
  <c r="I1879" i="8"/>
  <c r="I1878" i="8"/>
  <c r="I1877" i="8"/>
  <c r="I1876" i="8"/>
  <c r="I1875" i="8"/>
  <c r="I1874" i="8"/>
  <c r="I1873" i="8"/>
  <c r="I1872" i="8"/>
  <c r="I1871" i="8"/>
  <c r="I1870" i="8"/>
  <c r="I1869" i="8"/>
  <c r="I1868" i="8"/>
  <c r="I1867" i="8"/>
  <c r="I1866" i="8"/>
  <c r="I1865" i="8"/>
  <c r="I1864" i="8"/>
  <c r="I1863" i="8"/>
  <c r="I1862" i="8"/>
  <c r="I1861" i="8"/>
  <c r="I1860" i="8"/>
  <c r="I1859" i="8"/>
  <c r="I1858" i="8"/>
  <c r="I1857" i="8"/>
  <c r="I1856" i="8"/>
  <c r="I1855" i="8"/>
  <c r="I1854" i="8"/>
  <c r="I1853" i="8"/>
  <c r="I1852" i="8"/>
  <c r="I1851" i="8"/>
  <c r="I1850" i="8"/>
  <c r="I1849" i="8"/>
  <c r="I1848" i="8"/>
  <c r="I1847" i="8"/>
  <c r="I1846" i="8"/>
  <c r="I1845" i="8"/>
  <c r="I1844" i="8"/>
  <c r="I1843" i="8"/>
  <c r="I1842" i="8"/>
  <c r="I1841" i="8"/>
  <c r="I1840" i="8"/>
  <c r="I1839" i="8"/>
  <c r="I1838" i="8"/>
  <c r="I1837" i="8"/>
  <c r="I1836" i="8"/>
  <c r="I1835" i="8"/>
  <c r="I1834" i="8"/>
  <c r="I1833" i="8"/>
  <c r="I1832" i="8"/>
  <c r="I1831" i="8"/>
  <c r="I1830" i="8"/>
  <c r="I1829" i="8"/>
  <c r="I1828" i="8"/>
  <c r="I1827" i="8"/>
  <c r="I1826" i="8"/>
  <c r="I1825" i="8"/>
  <c r="I1824" i="8"/>
  <c r="I1823" i="8"/>
  <c r="I1822" i="8"/>
  <c r="I1821" i="8"/>
  <c r="I1820" i="8"/>
  <c r="I1819" i="8"/>
  <c r="I1818" i="8"/>
  <c r="I1817" i="8"/>
  <c r="I1816" i="8"/>
  <c r="I1815" i="8"/>
  <c r="I1814" i="8"/>
  <c r="I1813" i="8"/>
  <c r="I1812" i="8"/>
  <c r="I1811" i="8"/>
  <c r="I1810" i="8"/>
  <c r="I1809" i="8"/>
  <c r="I1808" i="8"/>
  <c r="I1807" i="8"/>
  <c r="I1806" i="8"/>
  <c r="I1805" i="8"/>
  <c r="I1804" i="8"/>
  <c r="I1803" i="8"/>
  <c r="I1802" i="8"/>
  <c r="I1801" i="8"/>
  <c r="I1800" i="8"/>
  <c r="I1799" i="8"/>
  <c r="I1798" i="8"/>
  <c r="I1797" i="8"/>
  <c r="I1796" i="8"/>
  <c r="I1795" i="8"/>
  <c r="I1794" i="8"/>
  <c r="I1793" i="8"/>
  <c r="I1792" i="8"/>
  <c r="I1791" i="8"/>
  <c r="I1790" i="8"/>
  <c r="I1789" i="8"/>
  <c r="I1788" i="8"/>
  <c r="I1787" i="8"/>
  <c r="I1786" i="8"/>
  <c r="I1785" i="8"/>
  <c r="I1784" i="8"/>
  <c r="I1783" i="8"/>
  <c r="I1782" i="8"/>
  <c r="I1781" i="8"/>
  <c r="I1780" i="8"/>
  <c r="I1779" i="8"/>
  <c r="I1778" i="8"/>
  <c r="I1777" i="8"/>
  <c r="I1776" i="8"/>
  <c r="I1775" i="8"/>
  <c r="I1774" i="8"/>
  <c r="I1773" i="8"/>
  <c r="I1772" i="8"/>
  <c r="I1771" i="8"/>
  <c r="I1770" i="8"/>
  <c r="I1769" i="8"/>
  <c r="I1768" i="8"/>
  <c r="I1767" i="8"/>
  <c r="I1766" i="8"/>
  <c r="I1765" i="8"/>
  <c r="I1764" i="8"/>
  <c r="I1763" i="8"/>
  <c r="I1762" i="8"/>
  <c r="I1761" i="8"/>
  <c r="I1756" i="8"/>
  <c r="I1749" i="8"/>
  <c r="I1748" i="8"/>
  <c r="I1747" i="8"/>
  <c r="I1746" i="8"/>
  <c r="I1745" i="8"/>
  <c r="I1741" i="8"/>
  <c r="I1740" i="8"/>
  <c r="I1737" i="8"/>
  <c r="I1736" i="8"/>
  <c r="I1728" i="8"/>
  <c r="I1727" i="8"/>
  <c r="I1726" i="8"/>
  <c r="I1725" i="8"/>
  <c r="I1719" i="8"/>
  <c r="I1718" i="8"/>
  <c r="I1717" i="8"/>
  <c r="I1716" i="8"/>
  <c r="I1684" i="8"/>
  <c r="I1683" i="8"/>
  <c r="I1677" i="8"/>
  <c r="I1676" i="8"/>
  <c r="I1672" i="8"/>
  <c r="I1671" i="8"/>
  <c r="I1670" i="8"/>
  <c r="I1659" i="8"/>
  <c r="I1658" i="8"/>
  <c r="I1657" i="8"/>
  <c r="I1656" i="8"/>
  <c r="I1655" i="8"/>
  <c r="I1654" i="8"/>
  <c r="I1653" i="8"/>
  <c r="I1652" i="8"/>
  <c r="I1651" i="8"/>
  <c r="I1648" i="8"/>
  <c r="I1647" i="8"/>
  <c r="I1646" i="8"/>
  <c r="I1645" i="8"/>
  <c r="I1644" i="8"/>
  <c r="I1643" i="8"/>
  <c r="I1642" i="8"/>
  <c r="I1641" i="8"/>
  <c r="I1640" i="8"/>
  <c r="I1639" i="8"/>
  <c r="I1633" i="8"/>
  <c r="I1632" i="8"/>
  <c r="I1631" i="8"/>
  <c r="I1630" i="8"/>
  <c r="I1629" i="8"/>
  <c r="I1628" i="8"/>
  <c r="I1627" i="8"/>
  <c r="I1626" i="8"/>
  <c r="I1625" i="8"/>
  <c r="I1624" i="8"/>
  <c r="I1623" i="8"/>
  <c r="I1622" i="8"/>
  <c r="I1621" i="8"/>
  <c r="I1620" i="8"/>
  <c r="I1619" i="8"/>
  <c r="I1618" i="8"/>
  <c r="I1617" i="8"/>
  <c r="I1616" i="8"/>
  <c r="I1615" i="8"/>
  <c r="I1614" i="8"/>
  <c r="I1613" i="8"/>
  <c r="I1612" i="8"/>
  <c r="I1611" i="8"/>
  <c r="I1610" i="8"/>
  <c r="I1609" i="8"/>
  <c r="I1608" i="8"/>
  <c r="I1607" i="8"/>
  <c r="I1606" i="8"/>
  <c r="I1605" i="8"/>
  <c r="I1604" i="8"/>
  <c r="I1603" i="8"/>
  <c r="I1602" i="8"/>
  <c r="I1601" i="8"/>
  <c r="I1600" i="8"/>
  <c r="I1593" i="8"/>
  <c r="I1589" i="8"/>
  <c r="I1588" i="8"/>
  <c r="I1587" i="8"/>
  <c r="I1581" i="8"/>
  <c r="I1580" i="8"/>
  <c r="I1579" i="8"/>
  <c r="I1578" i="8"/>
  <c r="I1577" i="8"/>
  <c r="I1576" i="8"/>
  <c r="I1575" i="8"/>
  <c r="I1574" i="8"/>
  <c r="I1573" i="8"/>
  <c r="I1559" i="8"/>
  <c r="I1558" i="8"/>
  <c r="I1557" i="8"/>
  <c r="I1556" i="8"/>
  <c r="I1549" i="8"/>
  <c r="I1548" i="8"/>
  <c r="I1547" i="8"/>
  <c r="I1546" i="8"/>
  <c r="I1541" i="8"/>
  <c r="I1540" i="8"/>
  <c r="I1539" i="8"/>
  <c r="I1538" i="8"/>
  <c r="I1531" i="8"/>
  <c r="I1530" i="8"/>
  <c r="I1529" i="8"/>
  <c r="I1528" i="8"/>
  <c r="I1527" i="8"/>
  <c r="I1526" i="8"/>
  <c r="I1525" i="8"/>
  <c r="I1524" i="8"/>
  <c r="I1522" i="8"/>
  <c r="I1521" i="8"/>
  <c r="I1520" i="8"/>
  <c r="I1519" i="8"/>
  <c r="I1518" i="8"/>
  <c r="I1517" i="8"/>
  <c r="I1513" i="8"/>
  <c r="I1512" i="8"/>
  <c r="I1511" i="8"/>
  <c r="I1510" i="8"/>
  <c r="I1509" i="8"/>
  <c r="I1508" i="8"/>
  <c r="I1478" i="8"/>
  <c r="I1429" i="8"/>
  <c r="I1426" i="8"/>
  <c r="I1425" i="8"/>
  <c r="I1424" i="8"/>
  <c r="I1423" i="8"/>
  <c r="I1381" i="8"/>
  <c r="I1363" i="8"/>
  <c r="I1362" i="8"/>
  <c r="I1361" i="8"/>
  <c r="I1316" i="8"/>
  <c r="I1315" i="8"/>
  <c r="I1314" i="8"/>
  <c r="I1313" i="8"/>
  <c r="I1312" i="8"/>
  <c r="I1299" i="8"/>
  <c r="I1298" i="8"/>
  <c r="I1297" i="8"/>
  <c r="I1296" i="8"/>
  <c r="I1295" i="8"/>
  <c r="I1269" i="8"/>
  <c r="I1257" i="8"/>
  <c r="I1256" i="8"/>
  <c r="I1255" i="8"/>
  <c r="I1254" i="8"/>
  <c r="I1229" i="8"/>
  <c r="I1228" i="8"/>
  <c r="I1227" i="8"/>
  <c r="I1226" i="8"/>
  <c r="I1213" i="8"/>
  <c r="I1212" i="8"/>
  <c r="I1211" i="8"/>
  <c r="I1210" i="8"/>
  <c r="I1209" i="8"/>
  <c r="I1208" i="8"/>
  <c r="I1201" i="8"/>
  <c r="I1200" i="8"/>
  <c r="I1199" i="8"/>
  <c r="I1104" i="8"/>
  <c r="I811" i="8"/>
  <c r="I810" i="8"/>
  <c r="I809" i="8"/>
  <c r="I808" i="8"/>
  <c r="I807" i="8"/>
  <c r="I806" i="8"/>
  <c r="I805" i="8"/>
  <c r="I804" i="8"/>
  <c r="I803" i="8"/>
  <c r="I802" i="8"/>
  <c r="I801" i="8"/>
  <c r="I800" i="8"/>
  <c r="I799" i="8"/>
  <c r="I798" i="8"/>
  <c r="I797" i="8"/>
  <c r="I796" i="8"/>
  <c r="I795" i="8"/>
  <c r="I794" i="8"/>
  <c r="I793" i="8"/>
  <c r="I792" i="8"/>
  <c r="I791" i="8"/>
  <c r="I790" i="8"/>
  <c r="I789" i="8"/>
  <c r="I788" i="8"/>
  <c r="I787" i="8"/>
  <c r="I786" i="8"/>
  <c r="I785" i="8"/>
  <c r="I784" i="8"/>
  <c r="I783" i="8"/>
  <c r="I782" i="8"/>
  <c r="I781" i="8"/>
  <c r="I780" i="8"/>
  <c r="I779" i="8"/>
  <c r="I778" i="8"/>
  <c r="I777" i="8"/>
  <c r="I776" i="8"/>
  <c r="I775" i="8"/>
  <c r="I774" i="8"/>
  <c r="I773" i="8"/>
  <c r="I772" i="8"/>
  <c r="I771" i="8"/>
  <c r="I770" i="8"/>
  <c r="I769" i="8"/>
  <c r="I768" i="8"/>
  <c r="I767" i="8"/>
  <c r="I766" i="8"/>
  <c r="I765" i="8"/>
  <c r="I764" i="8"/>
  <c r="I763" i="8"/>
  <c r="I762" i="8"/>
  <c r="I761" i="8"/>
  <c r="I760" i="8"/>
  <c r="I759" i="8"/>
  <c r="I758" i="8"/>
  <c r="I757" i="8"/>
  <c r="I756" i="8"/>
  <c r="I755" i="8"/>
  <c r="I754" i="8"/>
  <c r="I753" i="8"/>
  <c r="I752" i="8"/>
  <c r="I751" i="8"/>
  <c r="I750" i="8"/>
  <c r="I749" i="8"/>
  <c r="I748" i="8"/>
  <c r="I747" i="8"/>
  <c r="I746" i="8"/>
  <c r="I745" i="8"/>
  <c r="I744" i="8"/>
  <c r="I743" i="8"/>
  <c r="I742" i="8"/>
  <c r="I741" i="8"/>
  <c r="I740" i="8"/>
  <c r="I739" i="8"/>
  <c r="I738" i="8"/>
  <c r="I737" i="8"/>
  <c r="I736" i="8"/>
  <c r="I735" i="8"/>
  <c r="I734" i="8"/>
  <c r="I733" i="8"/>
  <c r="I732" i="8"/>
  <c r="I731" i="8"/>
  <c r="I730" i="8"/>
  <c r="I729" i="8"/>
  <c r="I728" i="8"/>
  <c r="I727" i="8"/>
  <c r="I726" i="8"/>
  <c r="I725" i="8"/>
  <c r="I724" i="8"/>
  <c r="I723" i="8"/>
  <c r="I722" i="8"/>
  <c r="I721" i="8"/>
  <c r="I720" i="8"/>
  <c r="I719" i="8"/>
  <c r="I718" i="8"/>
  <c r="I717" i="8"/>
  <c r="I716" i="8"/>
  <c r="I715" i="8"/>
  <c r="I714" i="8"/>
  <c r="I713" i="8"/>
  <c r="I710" i="8"/>
  <c r="I709" i="8"/>
  <c r="I708" i="8"/>
  <c r="I707" i="8"/>
  <c r="I706" i="8"/>
  <c r="I705" i="8"/>
  <c r="I704" i="8"/>
  <c r="I702" i="8"/>
  <c r="I701" i="8"/>
  <c r="I700" i="8"/>
  <c r="I699" i="8"/>
  <c r="I698" i="8"/>
  <c r="I697" i="8"/>
  <c r="I696" i="8"/>
  <c r="I695" i="8"/>
  <c r="I694" i="8"/>
  <c r="I693" i="8"/>
  <c r="I692" i="8"/>
  <c r="I691" i="8"/>
  <c r="I690" i="8"/>
  <c r="I689" i="8"/>
  <c r="I688" i="8"/>
  <c r="I687" i="8"/>
  <c r="I686" i="8"/>
  <c r="I685" i="8"/>
  <c r="I684" i="8"/>
  <c r="I683" i="8"/>
  <c r="I682" i="8"/>
  <c r="I681" i="8"/>
  <c r="I680" i="8"/>
  <c r="I679" i="8"/>
  <c r="I678" i="8"/>
  <c r="I677" i="8"/>
  <c r="I676" i="8"/>
  <c r="I675" i="8"/>
  <c r="I674" i="8"/>
  <c r="I673" i="8"/>
  <c r="I672" i="8"/>
  <c r="I671" i="8"/>
  <c r="I670" i="8"/>
  <c r="I669" i="8"/>
  <c r="I668" i="8"/>
  <c r="I667" i="8"/>
  <c r="I666" i="8"/>
  <c r="I665" i="8"/>
  <c r="I664" i="8"/>
  <c r="I663" i="8"/>
  <c r="I662" i="8"/>
  <c r="I661" i="8"/>
  <c r="I660" i="8"/>
  <c r="I659" i="8"/>
  <c r="I658" i="8"/>
  <c r="I657" i="8"/>
  <c r="I656" i="8"/>
  <c r="I655" i="8"/>
  <c r="I654" i="8"/>
  <c r="I653" i="8"/>
  <c r="I652" i="8"/>
  <c r="I648" i="8"/>
  <c r="I639" i="8"/>
  <c r="I638" i="8"/>
  <c r="I637" i="8"/>
  <c r="I629" i="8"/>
  <c r="I628" i="8"/>
  <c r="I627" i="8"/>
  <c r="I623" i="8"/>
  <c r="I622" i="8"/>
  <c r="I619" i="8"/>
  <c r="I618" i="8"/>
  <c r="I617" i="8"/>
  <c r="I616" i="8"/>
  <c r="I615" i="8"/>
  <c r="I611" i="8"/>
  <c r="I606" i="8"/>
  <c r="I605" i="8"/>
  <c r="I604" i="8"/>
  <c r="I601" i="8"/>
  <c r="I598" i="8"/>
  <c r="I597" i="8"/>
  <c r="I596" i="8"/>
  <c r="I590" i="8"/>
  <c r="I589" i="8"/>
  <c r="I588" i="8"/>
  <c r="I586" i="8"/>
  <c r="I585" i="8"/>
  <c r="I584" i="8"/>
  <c r="I583" i="8"/>
  <c r="I582" i="8"/>
  <c r="I581" i="8"/>
  <c r="I580" i="8"/>
  <c r="I579" i="8"/>
  <c r="I576" i="8"/>
  <c r="I575" i="8"/>
  <c r="I574" i="8"/>
  <c r="I573" i="8"/>
  <c r="I572" i="8"/>
  <c r="I571" i="8"/>
  <c r="I570" i="8"/>
  <c r="I569" i="8"/>
  <c r="I568" i="8"/>
  <c r="I567" i="8"/>
  <c r="I564" i="8"/>
  <c r="I563" i="8"/>
  <c r="I562" i="8"/>
  <c r="I555" i="8"/>
  <c r="I549" i="8"/>
  <c r="I548" i="8"/>
  <c r="I547" i="8"/>
  <c r="I546" i="8"/>
  <c r="I532" i="8"/>
  <c r="I526" i="8"/>
  <c r="I525" i="8"/>
  <c r="I524" i="8"/>
  <c r="I523" i="8"/>
  <c r="I522" i="8"/>
  <c r="I521" i="8"/>
  <c r="I520" i="8"/>
  <c r="I511" i="8"/>
  <c r="I510" i="8"/>
  <c r="I509" i="8"/>
  <c r="I508" i="8"/>
  <c r="I507" i="8"/>
  <c r="I506" i="8"/>
  <c r="I505" i="8"/>
  <c r="I504" i="8"/>
  <c r="I503" i="8"/>
  <c r="I502" i="8"/>
  <c r="I501" i="8"/>
  <c r="I495" i="8"/>
  <c r="I494" i="8"/>
  <c r="I493" i="8"/>
  <c r="I492" i="8"/>
  <c r="I491" i="8"/>
  <c r="I490" i="8"/>
  <c r="I489" i="8"/>
  <c r="I481" i="8"/>
  <c r="I480" i="8"/>
  <c r="I479" i="8"/>
  <c r="I475" i="8"/>
  <c r="I474" i="8"/>
  <c r="I473" i="8"/>
  <c r="I472" i="8"/>
  <c r="I471" i="8"/>
  <c r="I470" i="8"/>
  <c r="I469" i="8"/>
  <c r="I468" i="8"/>
  <c r="I467" i="8"/>
  <c r="I464" i="8"/>
  <c r="I463" i="8"/>
  <c r="I462" i="8"/>
  <c r="I461" i="8"/>
  <c r="I460" i="8"/>
  <c r="I459" i="8"/>
  <c r="I458" i="8"/>
  <c r="I457" i="8"/>
  <c r="I456" i="8"/>
  <c r="I455" i="8"/>
  <c r="I454" i="8"/>
  <c r="I453" i="8"/>
  <c r="I452" i="8"/>
  <c r="I451" i="8"/>
  <c r="I438" i="8"/>
  <c r="I437" i="8"/>
  <c r="I436" i="8"/>
  <c r="I435" i="8"/>
  <c r="I434" i="8"/>
  <c r="I426" i="8"/>
  <c r="I425" i="8"/>
  <c r="I424" i="8"/>
  <c r="I423" i="8"/>
  <c r="I422" i="8"/>
  <c r="I418" i="8"/>
  <c r="I417" i="8"/>
  <c r="I416" i="8"/>
  <c r="I415" i="8"/>
  <c r="I414" i="8"/>
  <c r="I413" i="8"/>
  <c r="I412" i="8"/>
  <c r="I411" i="8"/>
  <c r="I410" i="8"/>
  <c r="I397" i="8"/>
  <c r="I396" i="8"/>
  <c r="I395" i="8"/>
  <c r="I394" i="8"/>
  <c r="I393" i="8"/>
  <c r="I390" i="8"/>
  <c r="I389" i="8"/>
  <c r="I385" i="8"/>
  <c r="I384" i="8"/>
  <c r="I383" i="8"/>
  <c r="I382" i="8"/>
  <c r="I381" i="8"/>
  <c r="I378" i="8"/>
  <c r="I377" i="8"/>
  <c r="I376" i="8"/>
  <c r="I365" i="8"/>
  <c r="I360" i="8"/>
  <c r="I359" i="8"/>
  <c r="I358" i="8"/>
  <c r="I355" i="8"/>
  <c r="I354" i="8"/>
  <c r="I353" i="8"/>
  <c r="I352" i="8"/>
  <c r="I351" i="8"/>
  <c r="I350" i="8"/>
  <c r="I349" i="8"/>
  <c r="I348" i="8"/>
  <c r="I347" i="8"/>
  <c r="I342" i="8"/>
  <c r="I341" i="8"/>
  <c r="I327" i="8"/>
  <c r="I322" i="8"/>
  <c r="I321" i="8"/>
  <c r="I320" i="8"/>
  <c r="I310" i="8"/>
  <c r="I300" i="8"/>
  <c r="I299" i="8"/>
  <c r="I298" i="8"/>
  <c r="I297" i="8"/>
  <c r="I296" i="8"/>
  <c r="I295" i="8"/>
  <c r="I294" i="8"/>
  <c r="I293" i="8"/>
  <c r="I292" i="8"/>
  <c r="I291" i="8"/>
  <c r="I272" i="8"/>
  <c r="I271" i="8"/>
  <c r="I270" i="8"/>
  <c r="I269" i="8"/>
  <c r="I268" i="8"/>
  <c r="I267" i="8"/>
  <c r="I266" i="8"/>
  <c r="I265" i="8"/>
  <c r="I264" i="8"/>
  <c r="I263" i="8"/>
  <c r="I262" i="8"/>
  <c r="I246" i="8"/>
  <c r="I245" i="8"/>
  <c r="I244" i="8"/>
  <c r="I243" i="8"/>
  <c r="I242" i="8"/>
  <c r="I241" i="8"/>
  <c r="I240" i="8"/>
  <c r="I231" i="8"/>
  <c r="I230" i="8"/>
  <c r="I229" i="8"/>
  <c r="I228" i="8"/>
  <c r="I227" i="8"/>
  <c r="I226" i="8"/>
  <c r="I225" i="8"/>
  <c r="I224" i="8"/>
  <c r="I219" i="8"/>
  <c r="I218" i="8"/>
  <c r="I217" i="8"/>
  <c r="I216" i="8"/>
  <c r="I215" i="8"/>
  <c r="I214" i="8"/>
  <c r="I213" i="8"/>
  <c r="I212" i="8"/>
  <c r="I210" i="8"/>
  <c r="I209" i="8"/>
  <c r="I205" i="8"/>
  <c r="I204" i="8"/>
  <c r="I203" i="8"/>
  <c r="I202" i="8"/>
  <c r="I201" i="8"/>
  <c r="I200" i="8"/>
  <c r="I199" i="8"/>
  <c r="I193" i="8"/>
  <c r="I192" i="8"/>
  <c r="I191" i="8"/>
  <c r="I190" i="8"/>
  <c r="I189" i="8"/>
  <c r="I188" i="8"/>
  <c r="I187" i="8"/>
  <c r="I186" i="8"/>
  <c r="I185" i="8"/>
  <c r="I184" i="8"/>
  <c r="I183" i="8"/>
  <c r="I182" i="8"/>
  <c r="I181" i="8"/>
  <c r="I180" i="8"/>
  <c r="I176" i="8"/>
  <c r="I175" i="8"/>
  <c r="I174" i="8"/>
  <c r="I173" i="8"/>
  <c r="I172" i="8"/>
  <c r="I171" i="8"/>
  <c r="I170" i="8"/>
  <c r="I169" i="8"/>
  <c r="I168" i="8"/>
  <c r="I167" i="8"/>
  <c r="I165" i="8"/>
  <c r="I164" i="8"/>
  <c r="I163" i="8"/>
  <c r="I162" i="8"/>
  <c r="I161" i="8"/>
  <c r="I160" i="8"/>
  <c r="I159" i="8"/>
  <c r="I158" i="8"/>
  <c r="I157" i="8"/>
  <c r="I153" i="8"/>
  <c r="I152" i="8"/>
  <c r="I151" i="8"/>
  <c r="I134" i="8"/>
  <c r="I133" i="8"/>
  <c r="I129" i="8"/>
  <c r="I128" i="8"/>
  <c r="I127" i="8"/>
  <c r="I126" i="8"/>
  <c r="I124" i="8"/>
  <c r="I123" i="8"/>
  <c r="I121" i="8"/>
  <c r="I120" i="8"/>
  <c r="I119" i="8"/>
  <c r="I116" i="8"/>
  <c r="I115" i="8"/>
  <c r="I114" i="8"/>
  <c r="I113" i="8"/>
  <c r="I112" i="8"/>
  <c r="I111" i="8"/>
  <c r="I110" i="8"/>
  <c r="I109" i="8"/>
  <c r="I108" i="8"/>
  <c r="I107" i="8"/>
  <c r="I106" i="8"/>
  <c r="I105" i="8"/>
  <c r="I104" i="8"/>
  <c r="I103" i="8"/>
  <c r="I102" i="8"/>
  <c r="I101" i="8"/>
  <c r="I100" i="8"/>
  <c r="I99" i="8"/>
  <c r="I98" i="8"/>
  <c r="I97" i="8"/>
  <c r="I96" i="8"/>
  <c r="I95" i="8"/>
  <c r="I94" i="8"/>
  <c r="I93" i="8"/>
  <c r="I82" i="8"/>
  <c r="I81" i="8"/>
  <c r="I80" i="8"/>
  <c r="I79" i="8"/>
  <c r="I78" i="8"/>
  <c r="I77" i="8"/>
  <c r="I76" i="8"/>
  <c r="I67" i="8"/>
  <c r="I66" i="8"/>
  <c r="I65" i="8"/>
  <c r="I64" i="8"/>
  <c r="I63" i="8"/>
  <c r="I62" i="8"/>
  <c r="I61" i="8"/>
  <c r="I60" i="8"/>
  <c r="I59" i="8"/>
  <c r="I58" i="8"/>
  <c r="I57" i="8"/>
  <c r="I56" i="8"/>
  <c r="I55" i="8"/>
  <c r="I49" i="8"/>
  <c r="I48" i="8"/>
  <c r="I32" i="8"/>
  <c r="I31" i="8"/>
  <c r="I26" i="8"/>
  <c r="I25" i="8"/>
  <c r="I22" i="8"/>
  <c r="I21" i="8"/>
  <c r="I20" i="8"/>
  <c r="I19" i="8"/>
  <c r="I18" i="8"/>
  <c r="I17" i="8"/>
  <c r="I8" i="8"/>
  <c r="I5" i="8"/>
  <c r="I4" i="8"/>
  <c r="I3" i="8"/>
  <c r="I2" i="8"/>
  <c r="I2247" i="8"/>
  <c r="I2246" i="8"/>
  <c r="I2241" i="8"/>
  <c r="I2240" i="8"/>
  <c r="I2239" i="8"/>
  <c r="I2238" i="8"/>
  <c r="I2237" i="8"/>
  <c r="I2236" i="8"/>
  <c r="I2235" i="8"/>
  <c r="I2234" i="8"/>
  <c r="I2233" i="8"/>
  <c r="I2232" i="8"/>
  <c r="I2231" i="8"/>
  <c r="I2230" i="8"/>
  <c r="I2229" i="8"/>
  <c r="I2228" i="8"/>
  <c r="I2227" i="8"/>
  <c r="I2226" i="8"/>
  <c r="I2225" i="8"/>
  <c r="I2224" i="8"/>
  <c r="I2223" i="8"/>
  <c r="I2222" i="8"/>
  <c r="I2221" i="8"/>
  <c r="I2220" i="8"/>
  <c r="I2219" i="8"/>
  <c r="I2212" i="8"/>
  <c r="I2211" i="8"/>
  <c r="I2210" i="8"/>
  <c r="I2209" i="8"/>
  <c r="I2208" i="8"/>
  <c r="I2207" i="8"/>
  <c r="I2206" i="8"/>
  <c r="I2205" i="8"/>
  <c r="I2204" i="8"/>
  <c r="I2203" i="8"/>
  <c r="I2202" i="8"/>
  <c r="I2201" i="8"/>
  <c r="I2200" i="8"/>
  <c r="I2199" i="8"/>
  <c r="I2198" i="8"/>
  <c r="I2197" i="8"/>
  <c r="I2196" i="8"/>
  <c r="I2195" i="8"/>
  <c r="I2194" i="8"/>
  <c r="I2190" i="8"/>
  <c r="I2189" i="8"/>
  <c r="I2188" i="8"/>
  <c r="I2180" i="8"/>
  <c r="I2179" i="8"/>
  <c r="I2178" i="8"/>
  <c r="I2168" i="8"/>
  <c r="I2167" i="8"/>
  <c r="I2166" i="8"/>
  <c r="I2165" i="8"/>
  <c r="I2160" i="8"/>
  <c r="I2159" i="8"/>
  <c r="I2158" i="8"/>
  <c r="I2157" i="8"/>
  <c r="I2156" i="8"/>
  <c r="I2155" i="8"/>
  <c r="I2150" i="8"/>
  <c r="I2149" i="8"/>
  <c r="I2148" i="8"/>
  <c r="I2147" i="8"/>
  <c r="I2146" i="8"/>
  <c r="I2145" i="8"/>
  <c r="I2138" i="8"/>
  <c r="I2137" i="8"/>
  <c r="I2136" i="8"/>
  <c r="I2135" i="8"/>
  <c r="I2134" i="8"/>
  <c r="I2133" i="8"/>
  <c r="I2132" i="8"/>
  <c r="I2131" i="8"/>
  <c r="I2130" i="8"/>
  <c r="I2129" i="8"/>
  <c r="I2128" i="8"/>
  <c r="I2127" i="8"/>
  <c r="I2122" i="8"/>
  <c r="I2121" i="8"/>
  <c r="I2120" i="8"/>
  <c r="I2119" i="8"/>
  <c r="I2118" i="8"/>
  <c r="I2117" i="8"/>
  <c r="I2116" i="8"/>
  <c r="I2115" i="8"/>
  <c r="I2105" i="8"/>
  <c r="I2104" i="8"/>
  <c r="I2101" i="8"/>
  <c r="I2100" i="8"/>
  <c r="I2098" i="8"/>
  <c r="I2097" i="8"/>
  <c r="I2096" i="8"/>
  <c r="I2095" i="8"/>
  <c r="I2094" i="8"/>
  <c r="I2093" i="8"/>
  <c r="I2087" i="8"/>
  <c r="I2069" i="8"/>
  <c r="I2068" i="8"/>
  <c r="I2067" i="8"/>
  <c r="I2066" i="8"/>
  <c r="I2065" i="8"/>
  <c r="I2064" i="8"/>
  <c r="I2063" i="8"/>
  <c r="I2062" i="8"/>
  <c r="I2061" i="8"/>
  <c r="I2060" i="8"/>
  <c r="I2058" i="8"/>
  <c r="I2057" i="8"/>
  <c r="I2056" i="8"/>
  <c r="I2051" i="8"/>
  <c r="I2050" i="8"/>
  <c r="I2049" i="8"/>
  <c r="I2048" i="8"/>
  <c r="I2047" i="8"/>
  <c r="I2046" i="8"/>
  <c r="I2045" i="8"/>
  <c r="I2044" i="8"/>
  <c r="I2043" i="8"/>
  <c r="I2042" i="8"/>
  <c r="I2041" i="8"/>
  <c r="I2040" i="8"/>
  <c r="I2039" i="8"/>
  <c r="I2038" i="8"/>
  <c r="I2037" i="8"/>
  <c r="I2036" i="8"/>
  <c r="I2028" i="8"/>
  <c r="I2027" i="8"/>
  <c r="I2026" i="8"/>
  <c r="I2025" i="8"/>
  <c r="I2024" i="8"/>
  <c r="I2023" i="8"/>
  <c r="I2022" i="8"/>
  <c r="I2021" i="8"/>
  <c r="I2017" i="8"/>
  <c r="I2016" i="8"/>
  <c r="I2015" i="8"/>
  <c r="I2014" i="8"/>
  <c r="I2013" i="8"/>
  <c r="I2012" i="8"/>
  <c r="I2011" i="8"/>
  <c r="I2010" i="8"/>
  <c r="I2009" i="8"/>
  <c r="I2008" i="8"/>
  <c r="I2007" i="8"/>
  <c r="I2006" i="8"/>
  <c r="I2005" i="8"/>
  <c r="I2004" i="8"/>
  <c r="I2003" i="8"/>
  <c r="I2002" i="8"/>
  <c r="I2001" i="8"/>
  <c r="I2000" i="8"/>
  <c r="I1999" i="8"/>
  <c r="I1998" i="8"/>
  <c r="I1997" i="8"/>
  <c r="I1996" i="8"/>
  <c r="I1995" i="8"/>
  <c r="I1994" i="8"/>
  <c r="I1993" i="8"/>
  <c r="I1992" i="8"/>
  <c r="I1991" i="8"/>
  <c r="I1990" i="8"/>
  <c r="I1989" i="8"/>
  <c r="I1988" i="8"/>
  <c r="I1987" i="8"/>
  <c r="I1986" i="8"/>
  <c r="I1985" i="8"/>
  <c r="I1984" i="8"/>
  <c r="I1983" i="8"/>
  <c r="I1982" i="8"/>
  <c r="I1981" i="8"/>
  <c r="I1980" i="8"/>
  <c r="I1979" i="8"/>
  <c r="I1978" i="8"/>
  <c r="I1977" i="8"/>
  <c r="I1976" i="8"/>
  <c r="I1975" i="8"/>
  <c r="I1974" i="8"/>
  <c r="I1973" i="8"/>
  <c r="I1972" i="8"/>
  <c r="I1971" i="8"/>
  <c r="I1970" i="8"/>
  <c r="I1969" i="8"/>
  <c r="I1968" i="8"/>
  <c r="I1967" i="8"/>
  <c r="I1966" i="8"/>
  <c r="I1965" i="8"/>
  <c r="I1964" i="8"/>
  <c r="I1963" i="8"/>
  <c r="I1962" i="8"/>
  <c r="I1961" i="8"/>
  <c r="I1960" i="8"/>
  <c r="I1959" i="8"/>
  <c r="I1958" i="8"/>
  <c r="I1957" i="8"/>
  <c r="I1956" i="8"/>
  <c r="I1955" i="8"/>
  <c r="I1954" i="8"/>
  <c r="I1953" i="8"/>
  <c r="I1952" i="8"/>
  <c r="I1951" i="8"/>
  <c r="I1950" i="8"/>
  <c r="I1949" i="8"/>
  <c r="I1948" i="8"/>
  <c r="I1947" i="8"/>
  <c r="I1946" i="8"/>
  <c r="I1945" i="8"/>
  <c r="I1944" i="8"/>
  <c r="I1943" i="8"/>
  <c r="I1942" i="8"/>
  <c r="I1939" i="8"/>
  <c r="I1938" i="8"/>
  <c r="I1937" i="8"/>
  <c r="I1936" i="8"/>
  <c r="I1935" i="8"/>
  <c r="I1934" i="8"/>
  <c r="I1933" i="8"/>
  <c r="I1932" i="8"/>
  <c r="I1931" i="8"/>
  <c r="I1928" i="8"/>
  <c r="I1927" i="8"/>
  <c r="I1926" i="8"/>
  <c r="I1925" i="8"/>
  <c r="I1924" i="8"/>
  <c r="I1923" i="8"/>
  <c r="I1922" i="8"/>
  <c r="I1921" i="8"/>
  <c r="I1920" i="8"/>
  <c r="I1919" i="8"/>
  <c r="I1918" i="8"/>
  <c r="I1917" i="8"/>
  <c r="I1916" i="8"/>
  <c r="I1915" i="8"/>
  <c r="I1914" i="8"/>
  <c r="I1913" i="8"/>
  <c r="I1912" i="8"/>
  <c r="I1911" i="8"/>
  <c r="I1910" i="8"/>
  <c r="I1909" i="8"/>
  <c r="I1908" i="8"/>
  <c r="I1907" i="8"/>
  <c r="I1906" i="8"/>
  <c r="I1905" i="8"/>
  <c r="I1904" i="8"/>
  <c r="I1903" i="8"/>
  <c r="I1902" i="8"/>
  <c r="I1901" i="8"/>
  <c r="I1900" i="8"/>
  <c r="I1899" i="8"/>
  <c r="I1898" i="8"/>
  <c r="I1760" i="8"/>
  <c r="I1759" i="8"/>
  <c r="I1758" i="8"/>
  <c r="I1757" i="8"/>
  <c r="I1755" i="8"/>
  <c r="I1754" i="8"/>
  <c r="I1753" i="8"/>
  <c r="I1752" i="8"/>
  <c r="I1751" i="8"/>
  <c r="I1750" i="8"/>
  <c r="I1744" i="8"/>
  <c r="I1743" i="8"/>
  <c r="I1742" i="8"/>
  <c r="I1739" i="8"/>
  <c r="I1738" i="8"/>
  <c r="I1735" i="8"/>
  <c r="I1734" i="8"/>
  <c r="I1733" i="8"/>
  <c r="I1732" i="8"/>
  <c r="I1731" i="8"/>
  <c r="I1730" i="8"/>
  <c r="I1729" i="8"/>
  <c r="I1724" i="8"/>
  <c r="I1723" i="8"/>
  <c r="I1722" i="8"/>
  <c r="I1721" i="8"/>
  <c r="I1720" i="8"/>
  <c r="I1715" i="8"/>
  <c r="I1714" i="8"/>
  <c r="I1713" i="8"/>
  <c r="I1712" i="8"/>
  <c r="I1711" i="8"/>
  <c r="I1710" i="8"/>
  <c r="I1709" i="8"/>
  <c r="I1708" i="8"/>
  <c r="I1707" i="8"/>
  <c r="I1706" i="8"/>
  <c r="I1705" i="8"/>
  <c r="I1704" i="8"/>
  <c r="I1703" i="8"/>
  <c r="I1702" i="8"/>
  <c r="I1701" i="8"/>
  <c r="I1700" i="8"/>
  <c r="I1699" i="8"/>
  <c r="I1698" i="8"/>
  <c r="I1697" i="8"/>
  <c r="I1696" i="8"/>
  <c r="I1695" i="8"/>
  <c r="I1694" i="8"/>
  <c r="I1693" i="8"/>
  <c r="I1692" i="8"/>
  <c r="I1691" i="8"/>
  <c r="I1690" i="8"/>
  <c r="I1689" i="8"/>
  <c r="I1688" i="8"/>
  <c r="I1687" i="8"/>
  <c r="I1686" i="8"/>
  <c r="I1685" i="8"/>
  <c r="I1682" i="8"/>
  <c r="I1681" i="8"/>
  <c r="I1680" i="8"/>
  <c r="I1679" i="8"/>
  <c r="I1678" i="8"/>
  <c r="I1675" i="8"/>
  <c r="I1674" i="8"/>
  <c r="I1673" i="8"/>
  <c r="I1669" i="8"/>
  <c r="I1668" i="8"/>
  <c r="I1667" i="8"/>
  <c r="I1666" i="8"/>
  <c r="I1665" i="8"/>
  <c r="I1664" i="8"/>
  <c r="I1663" i="8"/>
  <c r="I1662" i="8"/>
  <c r="I1661" i="8"/>
  <c r="I1660" i="8"/>
  <c r="I1650" i="8"/>
  <c r="I1649" i="8"/>
  <c r="I1638" i="8"/>
  <c r="I1637" i="8"/>
  <c r="I1636" i="8"/>
  <c r="I1635" i="8"/>
  <c r="I1634" i="8"/>
  <c r="I1599" i="8"/>
  <c r="I1598" i="8"/>
  <c r="I1597" i="8"/>
  <c r="I1596" i="8"/>
  <c r="I1595" i="8"/>
  <c r="I1594" i="8"/>
  <c r="I1592" i="8"/>
  <c r="I1591" i="8"/>
  <c r="I1590" i="8"/>
  <c r="I1586" i="8"/>
  <c r="I1585" i="8"/>
  <c r="I1584" i="8"/>
  <c r="I1583" i="8"/>
  <c r="I1582" i="8"/>
  <c r="I1572" i="8"/>
  <c r="I1571" i="8"/>
  <c r="I1570" i="8"/>
  <c r="I1569" i="8"/>
  <c r="I1568" i="8"/>
  <c r="I1567" i="8"/>
  <c r="I1566" i="8"/>
  <c r="I1565" i="8"/>
  <c r="I1564" i="8"/>
  <c r="I1563" i="8"/>
  <c r="I1562" i="8"/>
  <c r="I1561" i="8"/>
  <c r="I1560" i="8"/>
  <c r="I1555" i="8"/>
  <c r="I1554" i="8"/>
  <c r="I1553" i="8"/>
  <c r="I1552" i="8"/>
  <c r="I1551" i="8"/>
  <c r="I1550" i="8"/>
  <c r="I1545" i="8"/>
  <c r="I1544" i="8"/>
  <c r="I1543" i="8"/>
  <c r="I1542" i="8"/>
  <c r="I1537" i="8"/>
  <c r="I1536" i="8"/>
  <c r="I1535" i="8"/>
  <c r="I1534" i="8"/>
  <c r="I1533" i="8"/>
  <c r="I1532" i="8"/>
  <c r="I1523" i="8"/>
  <c r="I1516" i="8"/>
  <c r="I1515" i="8"/>
  <c r="I1514" i="8"/>
  <c r="I1507" i="8"/>
  <c r="I1506" i="8"/>
  <c r="I1505" i="8"/>
  <c r="I1504" i="8"/>
  <c r="I1503" i="8"/>
  <c r="I1502" i="8"/>
  <c r="I1501" i="8"/>
  <c r="I1500" i="8"/>
  <c r="I1499" i="8"/>
  <c r="I1498" i="8"/>
  <c r="I1497" i="8"/>
  <c r="I1496" i="8"/>
  <c r="I1495" i="8"/>
  <c r="I1494" i="8"/>
  <c r="I1493" i="8"/>
  <c r="I1492" i="8"/>
  <c r="I1491" i="8"/>
  <c r="I1490" i="8"/>
  <c r="I1489" i="8"/>
  <c r="I1488" i="8"/>
  <c r="I1487" i="8"/>
  <c r="I1486" i="8"/>
  <c r="I1485" i="8"/>
  <c r="I1484" i="8"/>
  <c r="I1483" i="8"/>
  <c r="I1482" i="8"/>
  <c r="I1481" i="8"/>
  <c r="I1480" i="8"/>
  <c r="I1479" i="8"/>
  <c r="I1477" i="8"/>
  <c r="I1476" i="8"/>
  <c r="I1475" i="8"/>
  <c r="I1474" i="8"/>
  <c r="I1473" i="8"/>
  <c r="I1472" i="8"/>
  <c r="I1471" i="8"/>
  <c r="I1470" i="8"/>
  <c r="I1469" i="8"/>
  <c r="I1468" i="8"/>
  <c r="I1467" i="8"/>
  <c r="I1466" i="8"/>
  <c r="I1465" i="8"/>
  <c r="I1464" i="8"/>
  <c r="I1463" i="8"/>
  <c r="I1462" i="8"/>
  <c r="I1461" i="8"/>
  <c r="I1460" i="8"/>
  <c r="I1459" i="8"/>
  <c r="I1458" i="8"/>
  <c r="I1457" i="8"/>
  <c r="I1456" i="8"/>
  <c r="I1455" i="8"/>
  <c r="I1454" i="8"/>
  <c r="I1453" i="8"/>
  <c r="I1452" i="8"/>
  <c r="I1451" i="8"/>
  <c r="I1450" i="8"/>
  <c r="I1449" i="8"/>
  <c r="I1448" i="8"/>
  <c r="I1447" i="8"/>
  <c r="I1446" i="8"/>
  <c r="I1445" i="8"/>
  <c r="I1444" i="8"/>
  <c r="I1443" i="8"/>
  <c r="I1442" i="8"/>
  <c r="I1441" i="8"/>
  <c r="I1440" i="8"/>
  <c r="I1439" i="8"/>
  <c r="I1438" i="8"/>
  <c r="I1437" i="8"/>
  <c r="I1436" i="8"/>
  <c r="I1435" i="8"/>
  <c r="I1434" i="8"/>
  <c r="I1433" i="8"/>
  <c r="I1432" i="8"/>
  <c r="I1431" i="8"/>
  <c r="I1430" i="8"/>
  <c r="I1427" i="8"/>
  <c r="I1422" i="8"/>
  <c r="I1421" i="8"/>
  <c r="I1420" i="8"/>
  <c r="I1419" i="8"/>
  <c r="I1418" i="8"/>
  <c r="I1417" i="8"/>
  <c r="I1416" i="8"/>
  <c r="I1415" i="8"/>
  <c r="I1414" i="8"/>
  <c r="I1413" i="8"/>
  <c r="I1412" i="8"/>
  <c r="I1411" i="8"/>
  <c r="I1410" i="8"/>
  <c r="I1409" i="8"/>
  <c r="I1408" i="8"/>
  <c r="I1407" i="8"/>
  <c r="I1406" i="8"/>
  <c r="I1405" i="8"/>
  <c r="I1404" i="8"/>
  <c r="I1403" i="8"/>
  <c r="I1402" i="8"/>
  <c r="I1401" i="8"/>
  <c r="I1400" i="8"/>
  <c r="I1399" i="8"/>
  <c r="I1398" i="8"/>
  <c r="I1397" i="8"/>
  <c r="I1396" i="8"/>
  <c r="I1395" i="8"/>
  <c r="I1394" i="8"/>
  <c r="I1393" i="8"/>
  <c r="I1392" i="8"/>
  <c r="I1391" i="8"/>
  <c r="I1390" i="8"/>
  <c r="I1389" i="8"/>
  <c r="I1388" i="8"/>
  <c r="I1387" i="8"/>
  <c r="I1386" i="8"/>
  <c r="I1385" i="8"/>
  <c r="I1384" i="8"/>
  <c r="I1383" i="8"/>
  <c r="I1382" i="8"/>
  <c r="I1380" i="8"/>
  <c r="I1379" i="8"/>
  <c r="I1378" i="8"/>
  <c r="I1377" i="8"/>
  <c r="I1376" i="8"/>
  <c r="I1375" i="8"/>
  <c r="I1374" i="8"/>
  <c r="I1373" i="8"/>
  <c r="I1372" i="8"/>
  <c r="I1371" i="8"/>
  <c r="I1370" i="8"/>
  <c r="I1369" i="8"/>
  <c r="I1368" i="8"/>
  <c r="I1367" i="8"/>
  <c r="I1366" i="8"/>
  <c r="I1365" i="8"/>
  <c r="I1364" i="8"/>
  <c r="I1360" i="8"/>
  <c r="I1359" i="8"/>
  <c r="I1358" i="8"/>
  <c r="I1357" i="8"/>
  <c r="I1356" i="8"/>
  <c r="I1355" i="8"/>
  <c r="I1354" i="8"/>
  <c r="I1353" i="8"/>
  <c r="I1352" i="8"/>
  <c r="I1350" i="8"/>
  <c r="I1349" i="8"/>
  <c r="I1348" i="8"/>
  <c r="I1347" i="8"/>
  <c r="I1346" i="8"/>
  <c r="I1344" i="8"/>
  <c r="I1343" i="8"/>
  <c r="I1342" i="8"/>
  <c r="I1341" i="8"/>
  <c r="I1340" i="8"/>
  <c r="I1339" i="8"/>
  <c r="I1338" i="8"/>
  <c r="I1337" i="8"/>
  <c r="I1336" i="8"/>
  <c r="I1334" i="8"/>
  <c r="I1333" i="8"/>
  <c r="I1332" i="8"/>
  <c r="I1331" i="8"/>
  <c r="I1330" i="8"/>
  <c r="I1329" i="8"/>
  <c r="I1328" i="8"/>
  <c r="I1327" i="8"/>
  <c r="I1326" i="8"/>
  <c r="I1325" i="8"/>
  <c r="I1324" i="8"/>
  <c r="I1323" i="8"/>
  <c r="I1322" i="8"/>
  <c r="I1321" i="8"/>
  <c r="I1320" i="8"/>
  <c r="I1319" i="8"/>
  <c r="I1318" i="8"/>
  <c r="I1317" i="8"/>
  <c r="I1310" i="8"/>
  <c r="I1309" i="8"/>
  <c r="I1308" i="8"/>
  <c r="I1307" i="8"/>
  <c r="I1306" i="8"/>
  <c r="I1305" i="8"/>
  <c r="I1304" i="8"/>
  <c r="I1303" i="8"/>
  <c r="I1302" i="8"/>
  <c r="I1301" i="8"/>
  <c r="I1300" i="8"/>
  <c r="I1294" i="8"/>
  <c r="I1293" i="8"/>
  <c r="I1292" i="8"/>
  <c r="I1291" i="8"/>
  <c r="I1290" i="8"/>
  <c r="I1289" i="8"/>
  <c r="I1288" i="8"/>
  <c r="I1287" i="8"/>
  <c r="I1286" i="8"/>
  <c r="I1285" i="8"/>
  <c r="I1284" i="8"/>
  <c r="I1283" i="8"/>
  <c r="I1282" i="8"/>
  <c r="I1281" i="8"/>
  <c r="I1280" i="8"/>
  <c r="I1279" i="8"/>
  <c r="I1278" i="8"/>
  <c r="I1277" i="8"/>
  <c r="I1276" i="8"/>
  <c r="I1275" i="8"/>
  <c r="I1274" i="8"/>
  <c r="I1273" i="8"/>
  <c r="I1272" i="8"/>
  <c r="I1271" i="8"/>
  <c r="I1270" i="8"/>
  <c r="I1268" i="8"/>
  <c r="I1267" i="8"/>
  <c r="I1266" i="8"/>
  <c r="I1265" i="8"/>
  <c r="I1264" i="8"/>
  <c r="I1263" i="8"/>
  <c r="I1262" i="8"/>
  <c r="I1261" i="8"/>
  <c r="I1260" i="8"/>
  <c r="I1259" i="8"/>
  <c r="I1258" i="8"/>
  <c r="I1252" i="8"/>
  <c r="I1251" i="8"/>
  <c r="I1250" i="8"/>
  <c r="I1249" i="8"/>
  <c r="I1248" i="8"/>
  <c r="I1247" i="8"/>
  <c r="I1246" i="8"/>
  <c r="I1245" i="8"/>
  <c r="I1244" i="8"/>
  <c r="I1243" i="8"/>
  <c r="I1242" i="8"/>
  <c r="I1241" i="8"/>
  <c r="I1240" i="8"/>
  <c r="I1239" i="8"/>
  <c r="I1238" i="8"/>
  <c r="I1237" i="8"/>
  <c r="I1236" i="8"/>
  <c r="I1235" i="8"/>
  <c r="I1234" i="8"/>
  <c r="I1233" i="8"/>
  <c r="I1232" i="8"/>
  <c r="I1231" i="8"/>
  <c r="I1230" i="8"/>
  <c r="I1225" i="8"/>
  <c r="I1224" i="8"/>
  <c r="I1223" i="8"/>
  <c r="I1222" i="8"/>
  <c r="I1221" i="8"/>
  <c r="I1220" i="8"/>
  <c r="I1219" i="8"/>
  <c r="I1218" i="8"/>
  <c r="I1217" i="8"/>
  <c r="I1216" i="8"/>
  <c r="I1215" i="8"/>
  <c r="I1214" i="8"/>
  <c r="I1207" i="8"/>
  <c r="I1206" i="8"/>
  <c r="I1205" i="8"/>
  <c r="I1204" i="8"/>
  <c r="I1203" i="8"/>
  <c r="I1202" i="8"/>
  <c r="I1198" i="8"/>
  <c r="I1197" i="8"/>
  <c r="I1196" i="8"/>
  <c r="I1195" i="8"/>
  <c r="I1194" i="8"/>
  <c r="I1193" i="8"/>
  <c r="I1192" i="8"/>
  <c r="I1191" i="8"/>
  <c r="I1190" i="8"/>
  <c r="I1189" i="8"/>
  <c r="I1188" i="8"/>
  <c r="I1187" i="8"/>
  <c r="I1186" i="8"/>
  <c r="I1185" i="8"/>
  <c r="I1184" i="8"/>
  <c r="I1183" i="8"/>
  <c r="I1182" i="8"/>
  <c r="I1181" i="8"/>
  <c r="I1180" i="8"/>
  <c r="I1179" i="8"/>
  <c r="I1178" i="8"/>
  <c r="I1177" i="8"/>
  <c r="I1176" i="8"/>
  <c r="I1175" i="8"/>
  <c r="I1174" i="8"/>
  <c r="I1173" i="8"/>
  <c r="I1172" i="8"/>
  <c r="I1171" i="8"/>
  <c r="I1170" i="8"/>
  <c r="I1169" i="8"/>
  <c r="I1168" i="8"/>
  <c r="I1167" i="8"/>
  <c r="I1166" i="8"/>
  <c r="I1165" i="8"/>
  <c r="I1164" i="8"/>
  <c r="I1163" i="8"/>
  <c r="I1162" i="8"/>
  <c r="I1161" i="8"/>
  <c r="I1160" i="8"/>
  <c r="I1159" i="8"/>
  <c r="I1158" i="8"/>
  <c r="I1157" i="8"/>
  <c r="I1156" i="8"/>
  <c r="I1155" i="8"/>
  <c r="I1154" i="8"/>
  <c r="I1153" i="8"/>
  <c r="I1152" i="8"/>
  <c r="I1151" i="8"/>
  <c r="I1150" i="8"/>
  <c r="I1149" i="8"/>
  <c r="I1148" i="8"/>
  <c r="I1147" i="8"/>
  <c r="I1146" i="8"/>
  <c r="I1145" i="8"/>
  <c r="I1144" i="8"/>
  <c r="I1143" i="8"/>
  <c r="I1142" i="8"/>
  <c r="I1141" i="8"/>
  <c r="I1140" i="8"/>
  <c r="I1139" i="8"/>
  <c r="I1138" i="8"/>
  <c r="I1137" i="8"/>
  <c r="I1136" i="8"/>
  <c r="I1135" i="8"/>
  <c r="I1134" i="8"/>
  <c r="I1133" i="8"/>
  <c r="I1132" i="8"/>
  <c r="I1131" i="8"/>
  <c r="I1130" i="8"/>
  <c r="I1129" i="8"/>
  <c r="I1128" i="8"/>
  <c r="I1127" i="8"/>
  <c r="I1126" i="8"/>
  <c r="I1125" i="8"/>
  <c r="I1124" i="8"/>
  <c r="I1123" i="8"/>
  <c r="I1122" i="8"/>
  <c r="I1121" i="8"/>
  <c r="I1120" i="8"/>
  <c r="I1119" i="8"/>
  <c r="I1118" i="8"/>
  <c r="I1117" i="8"/>
  <c r="I1116" i="8"/>
  <c r="I1115" i="8"/>
  <c r="I1114" i="8"/>
  <c r="I1113" i="8"/>
  <c r="I1112" i="8"/>
  <c r="I1111" i="8"/>
  <c r="I1110" i="8"/>
  <c r="I1109" i="8"/>
  <c r="I1108" i="8"/>
  <c r="I1107" i="8"/>
  <c r="I1106" i="8"/>
  <c r="I1105" i="8"/>
  <c r="I1103" i="8"/>
  <c r="I1102" i="8"/>
  <c r="I1101" i="8"/>
  <c r="I1100" i="8"/>
  <c r="I1099" i="8"/>
  <c r="I1098" i="8"/>
  <c r="I1097" i="8"/>
  <c r="I1096" i="8"/>
  <c r="I1095" i="8"/>
  <c r="I1094" i="8"/>
  <c r="I1093" i="8"/>
  <c r="I1092" i="8"/>
  <c r="I1091" i="8"/>
  <c r="I1090" i="8"/>
  <c r="I1089" i="8"/>
  <c r="I1088" i="8"/>
  <c r="I1087" i="8"/>
  <c r="I1086" i="8"/>
  <c r="I1085" i="8"/>
  <c r="I1084" i="8"/>
  <c r="I1083" i="8"/>
  <c r="I1082" i="8"/>
  <c r="I1081" i="8"/>
  <c r="I1080" i="8"/>
  <c r="I1079" i="8"/>
  <c r="I1078" i="8"/>
  <c r="I1077" i="8"/>
  <c r="I1076" i="8"/>
  <c r="I1075" i="8"/>
  <c r="I1074" i="8"/>
  <c r="I1073" i="8"/>
  <c r="I1072" i="8"/>
  <c r="I1071" i="8"/>
  <c r="I1070" i="8"/>
  <c r="I1069" i="8"/>
  <c r="I1068" i="8"/>
  <c r="I1067" i="8"/>
  <c r="I1066" i="8"/>
  <c r="I1065" i="8"/>
  <c r="I1064" i="8"/>
  <c r="I1063" i="8"/>
  <c r="I1062" i="8"/>
  <c r="I1061" i="8"/>
  <c r="I1060" i="8"/>
  <c r="I1059" i="8"/>
  <c r="I1058" i="8"/>
  <c r="I1057" i="8"/>
  <c r="I1056" i="8"/>
  <c r="I1055" i="8"/>
  <c r="I1054" i="8"/>
  <c r="I1053" i="8"/>
  <c r="I1052" i="8"/>
  <c r="I1051" i="8"/>
  <c r="I1050" i="8"/>
  <c r="I1049" i="8"/>
  <c r="I1048" i="8"/>
  <c r="I1047" i="8"/>
  <c r="I1046" i="8"/>
  <c r="I1045" i="8"/>
  <c r="I1044" i="8"/>
  <c r="I1043" i="8"/>
  <c r="I1042" i="8"/>
  <c r="I1041" i="8"/>
  <c r="I1040" i="8"/>
  <c r="I1039" i="8"/>
  <c r="I1038" i="8"/>
  <c r="I1037" i="8"/>
  <c r="I1036" i="8"/>
  <c r="I1035" i="8"/>
  <c r="I1034" i="8"/>
  <c r="I1033" i="8"/>
  <c r="I1032" i="8"/>
  <c r="I1031" i="8"/>
  <c r="I1030" i="8"/>
  <c r="I1029" i="8"/>
  <c r="I1028" i="8"/>
  <c r="I1027" i="8"/>
  <c r="I1026" i="8"/>
  <c r="I1025" i="8"/>
  <c r="I1024" i="8"/>
  <c r="I1023" i="8"/>
  <c r="I1022" i="8"/>
  <c r="I1021" i="8"/>
  <c r="I1020" i="8"/>
  <c r="I1019" i="8"/>
  <c r="I1018" i="8"/>
  <c r="I1017" i="8"/>
  <c r="I1016" i="8"/>
  <c r="I1015" i="8"/>
  <c r="I1014" i="8"/>
  <c r="I1013" i="8"/>
  <c r="I1012" i="8"/>
  <c r="I1011" i="8"/>
  <c r="I1010" i="8"/>
  <c r="I1009" i="8"/>
  <c r="I1008" i="8"/>
  <c r="I1007" i="8"/>
  <c r="I1006" i="8"/>
  <c r="I1005" i="8"/>
  <c r="I1004" i="8"/>
  <c r="I1003" i="8"/>
  <c r="I1002" i="8"/>
  <c r="I1001" i="8"/>
  <c r="I1000" i="8"/>
  <c r="I999" i="8"/>
  <c r="I998" i="8"/>
  <c r="I997" i="8"/>
  <c r="I996" i="8"/>
  <c r="I995" i="8"/>
  <c r="I994" i="8"/>
  <c r="I993" i="8"/>
  <c r="I992" i="8"/>
  <c r="I991" i="8"/>
  <c r="I990" i="8"/>
  <c r="I989" i="8"/>
  <c r="I988" i="8"/>
  <c r="I987" i="8"/>
  <c r="I986" i="8"/>
  <c r="I985" i="8"/>
  <c r="I984" i="8"/>
  <c r="I983" i="8"/>
  <c r="I982" i="8"/>
  <c r="I981" i="8"/>
  <c r="I980" i="8"/>
  <c r="I979" i="8"/>
  <c r="I978" i="8"/>
  <c r="I977" i="8"/>
  <c r="I976" i="8"/>
  <c r="I975" i="8"/>
  <c r="I974" i="8"/>
  <c r="I973" i="8"/>
  <c r="I972" i="8"/>
  <c r="I971" i="8"/>
  <c r="I970" i="8"/>
  <c r="I969" i="8"/>
  <c r="I968" i="8"/>
  <c r="I967" i="8"/>
  <c r="I966" i="8"/>
  <c r="I965" i="8"/>
  <c r="I964" i="8"/>
  <c r="I963" i="8"/>
  <c r="I962" i="8"/>
  <c r="I961" i="8"/>
  <c r="I960" i="8"/>
  <c r="I959" i="8"/>
  <c r="I958" i="8"/>
  <c r="I957" i="8"/>
  <c r="I956" i="8"/>
  <c r="I955" i="8"/>
  <c r="I953" i="8"/>
  <c r="I952" i="8"/>
  <c r="I951" i="8"/>
  <c r="I950" i="8"/>
  <c r="I949" i="8"/>
  <c r="I948" i="8"/>
  <c r="I947" i="8"/>
  <c r="I946" i="8"/>
  <c r="I945" i="8"/>
  <c r="I944" i="8"/>
  <c r="I943" i="8"/>
  <c r="I942" i="8"/>
  <c r="I941" i="8"/>
  <c r="I940" i="8"/>
  <c r="I939" i="8"/>
  <c r="I938" i="8"/>
  <c r="I937" i="8"/>
  <c r="I936" i="8"/>
  <c r="I935" i="8"/>
  <c r="I934" i="8"/>
  <c r="I933" i="8"/>
  <c r="I932" i="8"/>
  <c r="I931" i="8"/>
  <c r="I930" i="8"/>
  <c r="I929" i="8"/>
  <c r="I928" i="8"/>
  <c r="I927" i="8"/>
  <c r="I926" i="8"/>
  <c r="I925" i="8"/>
  <c r="I924" i="8"/>
  <c r="I923" i="8"/>
  <c r="I922" i="8"/>
  <c r="I921" i="8"/>
  <c r="I920" i="8"/>
  <c r="I919" i="8"/>
  <c r="I918" i="8"/>
  <c r="I917" i="8"/>
  <c r="I916" i="8"/>
  <c r="I915" i="8"/>
  <c r="I914" i="8"/>
  <c r="I913" i="8"/>
  <c r="I912" i="8"/>
  <c r="I911" i="8"/>
  <c r="I910" i="8"/>
  <c r="I909" i="8"/>
  <c r="I908" i="8"/>
  <c r="I907" i="8"/>
  <c r="I906" i="8"/>
  <c r="I905" i="8"/>
  <c r="I904" i="8"/>
  <c r="I903" i="8"/>
  <c r="I902" i="8"/>
  <c r="I901" i="8"/>
  <c r="I900" i="8"/>
  <c r="I899" i="8"/>
  <c r="I898" i="8"/>
  <c r="I897" i="8"/>
  <c r="I896" i="8"/>
  <c r="I895" i="8"/>
  <c r="I894" i="8"/>
  <c r="I893" i="8"/>
  <c r="I892" i="8"/>
  <c r="I891" i="8"/>
  <c r="I890" i="8"/>
  <c r="I889" i="8"/>
  <c r="I888" i="8"/>
  <c r="I887" i="8"/>
  <c r="I886" i="8"/>
  <c r="I885" i="8"/>
  <c r="I884" i="8"/>
  <c r="I883" i="8"/>
  <c r="I882" i="8"/>
  <c r="I881" i="8"/>
  <c r="I880" i="8"/>
  <c r="I879" i="8"/>
  <c r="I878" i="8"/>
  <c r="I877" i="8"/>
  <c r="I876" i="8"/>
  <c r="I875" i="8"/>
  <c r="I874" i="8"/>
  <c r="I873" i="8"/>
  <c r="I872" i="8"/>
  <c r="I871" i="8"/>
  <c r="I870" i="8"/>
  <c r="I869" i="8"/>
  <c r="I868" i="8"/>
  <c r="I867" i="8"/>
  <c r="I866" i="8"/>
  <c r="I865" i="8"/>
  <c r="I864" i="8"/>
  <c r="I863" i="8"/>
  <c r="I862" i="8"/>
  <c r="I861" i="8"/>
  <c r="I860" i="8"/>
  <c r="I859" i="8"/>
  <c r="I858" i="8"/>
  <c r="I857" i="8"/>
  <c r="I856" i="8"/>
  <c r="I855" i="8"/>
  <c r="I854" i="8"/>
  <c r="I853" i="8"/>
  <c r="I852" i="8"/>
  <c r="I851" i="8"/>
  <c r="I850" i="8"/>
  <c r="I849" i="8"/>
  <c r="I848" i="8"/>
  <c r="I847" i="8"/>
  <c r="I846" i="8"/>
  <c r="I845" i="8"/>
  <c r="I844" i="8"/>
  <c r="I843" i="8"/>
  <c r="I842" i="8"/>
  <c r="I841" i="8"/>
  <c r="I840" i="8"/>
  <c r="I839" i="8"/>
  <c r="I838" i="8"/>
  <c r="I837" i="8"/>
  <c r="I836" i="8"/>
  <c r="I835" i="8"/>
  <c r="I834" i="8"/>
  <c r="I833" i="8"/>
  <c r="I832" i="8"/>
  <c r="I831" i="8"/>
  <c r="I830" i="8"/>
  <c r="I829" i="8"/>
  <c r="I828" i="8"/>
  <c r="I827" i="8"/>
  <c r="I826" i="8"/>
  <c r="I825" i="8"/>
  <c r="I824" i="8"/>
  <c r="I823" i="8"/>
  <c r="I822" i="8"/>
  <c r="I821" i="8"/>
  <c r="I820" i="8"/>
  <c r="I819" i="8"/>
  <c r="I818" i="8"/>
  <c r="I817" i="8"/>
  <c r="I816" i="8"/>
  <c r="I815" i="8"/>
  <c r="I814" i="8"/>
  <c r="I813" i="8"/>
  <c r="I812" i="8"/>
  <c r="I651" i="8"/>
  <c r="I650" i="8"/>
  <c r="I649" i="8"/>
  <c r="I647" i="8"/>
  <c r="I646" i="8"/>
  <c r="I645" i="8"/>
  <c r="I644" i="8"/>
  <c r="I643" i="8"/>
  <c r="I642" i="8"/>
  <c r="I641" i="8"/>
  <c r="I640" i="8"/>
  <c r="I636" i="8"/>
  <c r="I635" i="8"/>
  <c r="I634" i="8"/>
  <c r="I633" i="8"/>
  <c r="I632" i="8"/>
  <c r="I631" i="8"/>
  <c r="I630" i="8"/>
  <c r="I626" i="8"/>
  <c r="I625" i="8"/>
  <c r="I624" i="8"/>
  <c r="I621" i="8"/>
  <c r="I620" i="8"/>
  <c r="I614" i="8"/>
  <c r="I613" i="8"/>
  <c r="I612" i="8"/>
  <c r="I610" i="8"/>
  <c r="I609" i="8"/>
  <c r="I608" i="8"/>
  <c r="I603" i="8"/>
  <c r="I602" i="8"/>
  <c r="I600" i="8"/>
  <c r="I599" i="8"/>
  <c r="I595" i="8"/>
  <c r="I594" i="8"/>
  <c r="I593" i="8"/>
  <c r="I592" i="8"/>
  <c r="I591" i="8"/>
  <c r="I587" i="8"/>
  <c r="I578" i="8"/>
  <c r="I577" i="8"/>
  <c r="I566" i="8"/>
  <c r="I565" i="8"/>
  <c r="I561" i="8"/>
  <c r="I560" i="8"/>
  <c r="I559" i="8"/>
  <c r="I558" i="8"/>
  <c r="I557" i="8"/>
  <c r="I556" i="8"/>
  <c r="I554" i="8"/>
  <c r="I553" i="8"/>
  <c r="I552" i="8"/>
  <c r="I551" i="8"/>
  <c r="I550" i="8"/>
  <c r="I545" i="8"/>
  <c r="I544" i="8"/>
  <c r="I543" i="8"/>
  <c r="I542" i="8"/>
  <c r="I541" i="8"/>
  <c r="I540" i="8"/>
  <c r="I539" i="8"/>
  <c r="I538" i="8"/>
  <c r="I537" i="8"/>
  <c r="I536" i="8"/>
  <c r="I535" i="8"/>
  <c r="I534" i="8"/>
  <c r="I533" i="8"/>
  <c r="I531" i="8"/>
  <c r="I530" i="8"/>
  <c r="I529" i="8"/>
  <c r="I528" i="8"/>
  <c r="I527" i="8"/>
  <c r="I519" i="8"/>
  <c r="I518" i="8"/>
  <c r="I517" i="8"/>
  <c r="I516" i="8"/>
  <c r="I515" i="8"/>
  <c r="I514" i="8"/>
  <c r="I513" i="8"/>
  <c r="I512" i="8"/>
  <c r="I500" i="8"/>
  <c r="I499" i="8"/>
  <c r="I498" i="8"/>
  <c r="I497" i="8"/>
  <c r="I496" i="8"/>
  <c r="I488" i="8"/>
  <c r="I487" i="8"/>
  <c r="I486" i="8"/>
  <c r="I485" i="8"/>
  <c r="I484" i="8"/>
  <c r="I483" i="8"/>
  <c r="I482" i="8"/>
  <c r="I478" i="8"/>
  <c r="I477" i="8"/>
  <c r="I476" i="8"/>
  <c r="I466" i="8"/>
  <c r="I465" i="8"/>
  <c r="I450" i="8"/>
  <c r="I449" i="8"/>
  <c r="I448" i="8"/>
  <c r="I447" i="8"/>
  <c r="I446" i="8"/>
  <c r="I445" i="8"/>
  <c r="I444" i="8"/>
  <c r="I443" i="8"/>
  <c r="I442" i="8"/>
  <c r="I441" i="8"/>
  <c r="I440" i="8"/>
  <c r="I439" i="8"/>
  <c r="I433" i="8"/>
  <c r="I432" i="8"/>
  <c r="I431" i="8"/>
  <c r="I430" i="8"/>
  <c r="I429" i="8"/>
  <c r="I428" i="8"/>
  <c r="I427" i="8"/>
  <c r="I421" i="8"/>
  <c r="I420" i="8"/>
  <c r="I419" i="8"/>
  <c r="I409" i="8"/>
  <c r="I408" i="8"/>
  <c r="I407" i="8"/>
  <c r="I406" i="8"/>
  <c r="I405" i="8"/>
  <c r="I404" i="8"/>
  <c r="I403" i="8"/>
  <c r="I402" i="8"/>
  <c r="I401" i="8"/>
  <c r="I400" i="8"/>
  <c r="I399" i="8"/>
  <c r="I398" i="8"/>
  <c r="I392" i="8"/>
  <c r="I391" i="8"/>
  <c r="I388" i="8"/>
  <c r="I387" i="8"/>
  <c r="I386" i="8"/>
  <c r="I380" i="8"/>
  <c r="I379" i="8"/>
  <c r="I375" i="8"/>
  <c r="I374" i="8"/>
  <c r="I373" i="8"/>
  <c r="I372" i="8"/>
  <c r="I371" i="8"/>
  <c r="I370" i="8"/>
  <c r="I369" i="8"/>
  <c r="I368" i="8"/>
  <c r="I367" i="8"/>
  <c r="I366" i="8"/>
  <c r="I364" i="8"/>
  <c r="I363" i="8"/>
  <c r="I362" i="8"/>
  <c r="I361" i="8"/>
  <c r="I357" i="8"/>
  <c r="I356" i="8"/>
  <c r="I346" i="8"/>
  <c r="I345" i="8"/>
  <c r="I344" i="8"/>
  <c r="I343" i="8"/>
  <c r="I340" i="8"/>
  <c r="I339" i="8"/>
  <c r="I338" i="8"/>
  <c r="I337" i="8"/>
  <c r="I336" i="8"/>
  <c r="I335" i="8"/>
  <c r="I334" i="8"/>
  <c r="I333" i="8"/>
  <c r="I332" i="8"/>
  <c r="I331" i="8"/>
  <c r="I330" i="8"/>
  <c r="I329" i="8"/>
  <c r="I328" i="8"/>
  <c r="I326" i="8"/>
  <c r="I325" i="8"/>
  <c r="I324" i="8"/>
  <c r="I323" i="8"/>
  <c r="I319" i="8"/>
  <c r="I318" i="8"/>
  <c r="I317" i="8"/>
  <c r="I316" i="8"/>
  <c r="I315" i="8"/>
  <c r="I314" i="8"/>
  <c r="I313" i="8"/>
  <c r="I312" i="8"/>
  <c r="I311" i="8"/>
  <c r="I309" i="8"/>
  <c r="I308" i="8"/>
  <c r="I307" i="8"/>
  <c r="I306" i="8"/>
  <c r="I305" i="8"/>
  <c r="I304" i="8"/>
  <c r="I303" i="8"/>
  <c r="I302" i="8"/>
  <c r="I301" i="8"/>
  <c r="I290" i="8"/>
  <c r="I289" i="8"/>
  <c r="I288" i="8"/>
  <c r="I287" i="8"/>
  <c r="I286" i="8"/>
  <c r="I285" i="8"/>
  <c r="I284" i="8"/>
  <c r="I283" i="8"/>
  <c r="I282" i="8"/>
  <c r="I281" i="8"/>
  <c r="I280" i="8"/>
  <c r="I279" i="8"/>
  <c r="I278" i="8"/>
  <c r="I277" i="8"/>
  <c r="I276" i="8"/>
  <c r="I275" i="8"/>
  <c r="I274" i="8"/>
  <c r="I273" i="8"/>
  <c r="I261" i="8"/>
  <c r="I260" i="8"/>
  <c r="I259" i="8"/>
  <c r="I258" i="8"/>
  <c r="I257" i="8"/>
  <c r="I256" i="8"/>
  <c r="I255" i="8"/>
  <c r="I254" i="8"/>
  <c r="I253" i="8"/>
  <c r="I252" i="8"/>
  <c r="I251" i="8"/>
  <c r="I250" i="8"/>
  <c r="I249" i="8"/>
  <c r="I248" i="8"/>
  <c r="I247" i="8"/>
  <c r="I239" i="8"/>
  <c r="I238" i="8"/>
  <c r="I237" i="8"/>
  <c r="I236" i="8"/>
  <c r="I235" i="8"/>
  <c r="I234" i="8"/>
  <c r="I233" i="8"/>
  <c r="I232" i="8"/>
  <c r="I223" i="8"/>
  <c r="I222" i="8"/>
  <c r="I221" i="8"/>
  <c r="I220" i="8"/>
  <c r="I211" i="8"/>
  <c r="I208" i="8"/>
  <c r="I207" i="8"/>
  <c r="I206" i="8"/>
  <c r="I198" i="8"/>
  <c r="I197" i="8"/>
  <c r="I196" i="8"/>
  <c r="I195" i="8"/>
  <c r="I194" i="8"/>
  <c r="I179" i="8"/>
  <c r="I178" i="8"/>
  <c r="I177" i="8"/>
  <c r="I166" i="8"/>
  <c r="I156" i="8"/>
  <c r="I155" i="8"/>
  <c r="I154" i="8"/>
  <c r="I150" i="8"/>
  <c r="I149" i="8"/>
  <c r="I148" i="8"/>
  <c r="I147" i="8"/>
  <c r="I146" i="8"/>
  <c r="I145" i="8"/>
  <c r="I144" i="8"/>
  <c r="I143" i="8"/>
  <c r="I142" i="8"/>
  <c r="I141" i="8"/>
  <c r="I140" i="8"/>
  <c r="I139" i="8"/>
  <c r="I138" i="8"/>
  <c r="I137" i="8"/>
  <c r="I136" i="8"/>
  <c r="I132" i="8"/>
  <c r="I131" i="8"/>
  <c r="I130" i="8"/>
  <c r="I125" i="8"/>
  <c r="I122" i="8"/>
  <c r="I118" i="8"/>
  <c r="I117" i="8"/>
  <c r="I92" i="8"/>
  <c r="I91" i="8"/>
  <c r="I90" i="8"/>
  <c r="I89" i="8"/>
  <c r="I88" i="8"/>
  <c r="I87" i="8"/>
  <c r="I86" i="8"/>
  <c r="I85" i="8"/>
  <c r="I84" i="8"/>
  <c r="I83" i="8"/>
  <c r="I75" i="8"/>
  <c r="I74" i="8"/>
  <c r="I73" i="8"/>
  <c r="I72" i="8"/>
  <c r="I71" i="8"/>
  <c r="I70" i="8"/>
  <c r="I69" i="8"/>
  <c r="I68" i="8"/>
  <c r="I54" i="8"/>
  <c r="I53" i="8"/>
  <c r="I52" i="8"/>
  <c r="I51" i="8"/>
  <c r="I50" i="8"/>
  <c r="I47" i="8"/>
  <c r="I46" i="8"/>
  <c r="I45" i="8"/>
  <c r="I44" i="8"/>
  <c r="I43" i="8"/>
  <c r="I42" i="8"/>
  <c r="I41" i="8"/>
  <c r="I40" i="8"/>
  <c r="I39" i="8"/>
  <c r="I38" i="8"/>
  <c r="I37" i="8"/>
  <c r="I36" i="8"/>
  <c r="I35" i="8"/>
  <c r="I34" i="8"/>
  <c r="I33" i="8"/>
  <c r="I30" i="8"/>
  <c r="I29" i="8"/>
  <c r="I28" i="8"/>
  <c r="I27" i="8"/>
  <c r="I24" i="8"/>
  <c r="I23" i="8"/>
  <c r="I16" i="8"/>
  <c r="I15" i="8"/>
  <c r="I14" i="8"/>
  <c r="I13" i="8"/>
  <c r="I12" i="8"/>
  <c r="I11" i="8"/>
  <c r="I10" i="8"/>
  <c r="I9" i="8"/>
  <c r="I7" i="8"/>
  <c r="I6" i="8"/>
  <c r="Q4" i="8" l="1"/>
  <c r="Q112" i="8"/>
  <c r="Q332" i="8"/>
  <c r="Q227" i="8"/>
  <c r="Q398" i="8"/>
  <c r="Q388" i="8"/>
  <c r="Q386" i="8"/>
  <c r="Q384" i="8"/>
  <c r="Q382" i="8"/>
  <c r="Q374" i="8"/>
  <c r="Q372" i="8"/>
  <c r="Q353" i="8"/>
  <c r="Q378" i="8"/>
  <c r="Q376" i="8"/>
  <c r="Q370" i="8"/>
  <c r="Q396" i="8"/>
  <c r="Q400" i="8"/>
  <c r="Q399" i="8"/>
  <c r="Q394" i="8"/>
  <c r="Q393" i="8"/>
  <c r="Q392" i="8"/>
  <c r="Q391" i="8"/>
  <c r="Q390" i="8"/>
  <c r="Q383" i="8"/>
  <c r="Q380" i="8"/>
  <c r="Q401" i="8"/>
  <c r="Q397" i="8"/>
  <c r="Q395" i="8"/>
  <c r="Q389" i="8"/>
  <c r="Q387" i="8"/>
  <c r="Q385" i="8"/>
  <c r="Q381" i="8"/>
  <c r="Q355" i="8"/>
  <c r="Q352" i="8"/>
  <c r="Q350" i="8"/>
  <c r="Q349" i="8"/>
  <c r="Q344" i="8"/>
  <c r="Q342" i="8"/>
  <c r="Q340" i="8"/>
  <c r="Q336" i="8"/>
  <c r="Q333" i="8"/>
  <c r="Q277" i="8"/>
  <c r="Q276" i="8"/>
  <c r="Q273" i="8"/>
  <c r="Q272" i="8"/>
  <c r="Q270" i="8"/>
  <c r="Q268" i="8"/>
  <c r="Q267" i="8"/>
  <c r="Q265" i="8"/>
  <c r="Q263" i="8"/>
  <c r="Q262" i="8"/>
  <c r="Q261" i="8"/>
  <c r="Q260" i="8"/>
  <c r="Q259" i="8"/>
  <c r="Q258" i="8"/>
  <c r="Q256" i="8"/>
  <c r="Q255" i="8"/>
  <c r="Q254" i="8"/>
  <c r="Q253" i="8"/>
  <c r="Q252" i="8"/>
  <c r="Q251" i="8"/>
  <c r="Q249" i="8"/>
  <c r="Q243" i="8"/>
  <c r="Q237" i="8"/>
  <c r="Q236" i="8"/>
  <c r="Q235" i="8"/>
  <c r="Q234" i="8"/>
  <c r="Q233" i="8"/>
  <c r="Q232" i="8"/>
  <c r="Q231" i="8"/>
  <c r="Q226" i="8"/>
  <c r="Q225" i="8"/>
  <c r="Q224" i="8"/>
  <c r="Q222" i="8"/>
  <c r="Q220" i="8"/>
  <c r="Q219" i="8"/>
  <c r="Q216" i="8"/>
  <c r="Q215" i="8"/>
  <c r="Q213" i="8"/>
  <c r="Q210" i="8"/>
  <c r="Q208" i="8"/>
  <c r="Q206" i="8"/>
  <c r="Q205" i="8"/>
  <c r="Q204" i="8"/>
  <c r="Q201" i="8"/>
  <c r="Q199" i="8"/>
  <c r="Q197" i="8"/>
  <c r="Q195" i="8"/>
  <c r="Q194" i="8"/>
  <c r="Q191" i="8"/>
  <c r="Q176" i="8"/>
  <c r="Q169" i="8"/>
  <c r="Q167" i="8"/>
  <c r="Q161" i="8"/>
  <c r="Q158" i="8"/>
  <c r="Q156" i="8"/>
  <c r="Q155" i="8"/>
  <c r="Q154" i="8"/>
  <c r="Q153" i="8"/>
  <c r="Q150" i="8"/>
  <c r="Q147" i="8"/>
  <c r="Q139" i="8"/>
  <c r="Q135" i="8"/>
  <c r="Q134" i="8"/>
  <c r="Q132" i="8"/>
  <c r="Q130" i="8"/>
  <c r="Q128" i="8"/>
  <c r="Q126" i="8"/>
  <c r="Q125" i="8"/>
  <c r="Q123" i="8"/>
  <c r="Q122" i="8"/>
  <c r="Q121" i="8"/>
  <c r="Q117" i="8"/>
  <c r="Q115" i="8"/>
  <c r="Q113" i="8"/>
  <c r="Q110" i="8"/>
  <c r="Q108" i="8"/>
  <c r="Q104" i="8"/>
  <c r="Q98" i="8"/>
  <c r="Q97" i="8"/>
  <c r="Q96" i="8"/>
  <c r="Q94" i="8"/>
  <c r="Q92" i="8"/>
  <c r="Q91" i="8"/>
  <c r="Q89" i="8"/>
  <c r="Q88" i="8"/>
  <c r="Q87" i="8"/>
  <c r="Q86" i="8"/>
  <c r="Q85" i="8"/>
  <c r="Q83" i="8"/>
  <c r="Q81" i="8"/>
  <c r="Q80" i="8"/>
  <c r="Q75" i="8"/>
  <c r="Q73" i="8"/>
  <c r="Q72" i="8"/>
  <c r="Q71" i="8"/>
  <c r="Q70" i="8"/>
  <c r="Q69" i="8"/>
  <c r="Q67" i="8"/>
  <c r="Q62" i="8"/>
  <c r="Q58" i="8"/>
  <c r="Q56" i="8"/>
  <c r="Q54" i="8"/>
  <c r="Q52" i="8"/>
  <c r="Q50" i="8"/>
  <c r="Q48" i="8"/>
  <c r="Q47" i="8"/>
  <c r="Q45" i="8"/>
  <c r="Q44" i="8"/>
  <c r="Q41" i="8"/>
  <c r="Q38" i="8"/>
  <c r="Q37" i="8"/>
  <c r="Q36" i="8"/>
  <c r="Q34" i="8"/>
  <c r="Q33" i="8"/>
  <c r="Q32" i="8"/>
  <c r="Q30" i="8"/>
  <c r="Q29" i="8"/>
  <c r="Q26" i="8"/>
  <c r="Q25" i="8"/>
  <c r="Q24" i="8"/>
  <c r="Q43" i="8"/>
  <c r="Q22" i="8"/>
  <c r="Q20" i="8"/>
  <c r="Q18" i="8"/>
  <c r="Q14" i="8"/>
  <c r="Q12" i="8"/>
  <c r="Q11" i="8"/>
  <c r="Q10" i="8"/>
  <c r="Q379" i="8"/>
  <c r="Q377" i="8"/>
  <c r="Q375" i="8"/>
  <c r="Q373" i="8"/>
  <c r="Q371" i="8"/>
  <c r="Q351" i="8"/>
  <c r="Q348" i="8"/>
  <c r="Q347" i="8"/>
  <c r="Q346" i="8"/>
  <c r="Q345" i="8"/>
  <c r="Q343" i="8"/>
  <c r="Q341" i="8"/>
  <c r="Q339" i="8"/>
  <c r="Q338" i="8"/>
  <c r="Q337" i="8"/>
  <c r="Q335" i="8"/>
  <c r="Q331" i="8"/>
  <c r="Q322" i="8"/>
  <c r="Q321" i="8"/>
  <c r="Q320" i="8"/>
  <c r="Q319" i="8"/>
  <c r="Q278" i="8"/>
  <c r="Q275" i="8"/>
  <c r="Q274" i="8"/>
  <c r="Q271" i="8"/>
  <c r="Q269" i="8"/>
  <c r="Q266" i="8"/>
  <c r="Q264" i="8"/>
  <c r="Q257" i="8"/>
  <c r="Q250" i="8"/>
  <c r="Q248" i="8"/>
  <c r="Q247" i="8"/>
  <c r="Q246" i="8"/>
  <c r="Q245" i="8"/>
  <c r="Q244" i="8"/>
  <c r="Q242" i="8"/>
  <c r="Q240" i="8"/>
  <c r="Q229" i="8"/>
  <c r="Q228" i="8"/>
  <c r="Q217" i="8"/>
  <c r="Q211" i="8"/>
  <c r="Q209" i="8"/>
  <c r="Q207" i="8"/>
  <c r="Q200" i="8"/>
  <c r="Q193" i="8"/>
  <c r="Q192" i="8"/>
  <c r="Q190" i="8"/>
  <c r="Q175" i="8"/>
  <c r="Q174" i="8"/>
  <c r="Q173" i="8"/>
  <c r="Q172" i="8"/>
  <c r="Q171" i="8"/>
  <c r="Q170" i="8"/>
  <c r="Q168" i="8"/>
  <c r="Q164" i="8"/>
  <c r="Q163" i="8"/>
  <c r="Q162" i="8"/>
  <c r="Q160" i="8"/>
  <c r="Q159" i="8"/>
  <c r="Q157" i="8"/>
  <c r="Q152" i="8"/>
  <c r="Q149" i="8"/>
  <c r="Q148" i="8"/>
  <c r="Q146" i="8"/>
  <c r="Q145" i="8"/>
  <c r="Q144" i="8"/>
  <c r="Q141" i="8"/>
  <c r="Q138" i="8"/>
  <c r="Q137" i="8"/>
  <c r="Q136" i="8"/>
  <c r="Q133" i="8"/>
  <c r="Q131" i="8"/>
  <c r="Q129" i="8"/>
  <c r="Q127" i="8"/>
  <c r="Q124" i="8"/>
  <c r="Q120" i="8"/>
  <c r="Q118" i="8"/>
  <c r="Q116" i="8"/>
  <c r="Q114" i="8"/>
  <c r="Q111" i="8"/>
  <c r="Q107" i="8"/>
  <c r="Q102" i="8"/>
  <c r="Q101" i="8"/>
  <c r="Q100" i="8"/>
  <c r="Q99" i="8"/>
  <c r="Q95" i="8"/>
  <c r="Q93" i="8"/>
  <c r="Q90" i="8"/>
  <c r="Q82" i="8"/>
  <c r="Q79" i="8"/>
  <c r="Q78" i="8"/>
  <c r="Q77" i="8"/>
  <c r="Q76" i="8"/>
  <c r="Q74" i="8"/>
  <c r="Q68" i="8"/>
  <c r="Q66" i="8"/>
  <c r="Q65" i="8"/>
  <c r="Q64" i="8"/>
  <c r="Q63" i="8"/>
  <c r="Q61" i="8"/>
  <c r="Q60" i="8"/>
  <c r="Q59" i="8"/>
  <c r="Q57" i="8"/>
  <c r="Q55" i="8"/>
  <c r="Q53" i="8"/>
  <c r="Q51" i="8"/>
  <c r="Q49" i="8"/>
  <c r="Q46" i="8"/>
  <c r="Q42" i="8"/>
  <c r="Q40" i="8"/>
  <c r="Q39" i="8"/>
  <c r="Q35" i="8"/>
  <c r="Q31" i="8"/>
  <c r="Q28" i="8"/>
  <c r="Q27" i="8"/>
  <c r="Q21" i="8"/>
  <c r="Q19" i="8"/>
  <c r="Q17" i="8"/>
  <c r="Q16" i="8"/>
  <c r="Q15" i="8"/>
  <c r="Q13" i="8"/>
  <c r="Q9" i="8"/>
  <c r="Q8" i="8"/>
  <c r="Q7" i="8"/>
  <c r="Q6" i="8"/>
  <c r="K4" i="7"/>
  <c r="L4" i="7" s="1"/>
  <c r="K5" i="7"/>
  <c r="L5" i="7" s="1"/>
  <c r="K6" i="7"/>
  <c r="L6" i="7" s="1"/>
  <c r="K7" i="7"/>
  <c r="L7" i="7" s="1"/>
  <c r="K8" i="7"/>
  <c r="L8" i="7" s="1"/>
  <c r="K9" i="7"/>
  <c r="L9" i="7" s="1"/>
  <c r="K10" i="7"/>
  <c r="L10" i="7"/>
  <c r="K11" i="7"/>
  <c r="L11" i="7" s="1"/>
  <c r="K12" i="7"/>
  <c r="L12" i="7" s="1"/>
  <c r="K13" i="7"/>
  <c r="L13" i="7" s="1"/>
  <c r="K14" i="7"/>
  <c r="L14" i="7" s="1"/>
  <c r="K15" i="7"/>
  <c r="L15" i="7" s="1"/>
  <c r="K16" i="7"/>
  <c r="L16" i="7" s="1"/>
  <c r="K17" i="7"/>
  <c r="L17" i="7" s="1"/>
  <c r="K18" i="7"/>
  <c r="L18" i="7"/>
  <c r="K19" i="7"/>
  <c r="L19" i="7" s="1"/>
  <c r="K20" i="7"/>
  <c r="L20" i="7" s="1"/>
  <c r="K21" i="7"/>
  <c r="L21" i="7" s="1"/>
  <c r="K22" i="7"/>
  <c r="L22" i="7" s="1"/>
  <c r="K23" i="7"/>
  <c r="L23" i="7" s="1"/>
  <c r="K24" i="7"/>
  <c r="L24" i="7" s="1"/>
  <c r="K25" i="7"/>
  <c r="L25" i="7" s="1"/>
  <c r="K26" i="7"/>
  <c r="L26" i="7"/>
  <c r="K27" i="7"/>
  <c r="L27" i="7" s="1"/>
  <c r="K28" i="7"/>
  <c r="L28" i="7" s="1"/>
  <c r="K29" i="7"/>
  <c r="L29" i="7" s="1"/>
  <c r="K30" i="7"/>
  <c r="L30" i="7" s="1"/>
  <c r="K31" i="7"/>
  <c r="L31" i="7" s="1"/>
  <c r="K32" i="7"/>
  <c r="L32" i="7" s="1"/>
  <c r="K33" i="7"/>
  <c r="L33" i="7" s="1"/>
  <c r="K34" i="7"/>
  <c r="L34" i="7" s="1"/>
  <c r="K35" i="7"/>
  <c r="L35" i="7" s="1"/>
  <c r="K36" i="7"/>
  <c r="L36" i="7" s="1"/>
  <c r="K37" i="7"/>
  <c r="L37" i="7" s="1"/>
  <c r="K38" i="7"/>
  <c r="L38" i="7" s="1"/>
  <c r="K39" i="7"/>
  <c r="L39" i="7" s="1"/>
  <c r="K40" i="7"/>
  <c r="L40" i="7" s="1"/>
  <c r="K41" i="7"/>
  <c r="L41" i="7" s="1"/>
  <c r="K42" i="7"/>
  <c r="L42" i="7" s="1"/>
  <c r="K43" i="7"/>
  <c r="L43" i="7" s="1"/>
  <c r="K44" i="7"/>
  <c r="L44" i="7" s="1"/>
  <c r="K45" i="7"/>
  <c r="L45" i="7" s="1"/>
  <c r="K46" i="7"/>
  <c r="L46" i="7" s="1"/>
  <c r="K47" i="7"/>
  <c r="L47" i="7" s="1"/>
  <c r="K48" i="7"/>
  <c r="L48" i="7"/>
  <c r="K49" i="7"/>
  <c r="L49" i="7" s="1"/>
  <c r="K50" i="7"/>
  <c r="L50" i="7" s="1"/>
  <c r="K51" i="7"/>
  <c r="L51" i="7" s="1"/>
  <c r="K52" i="7"/>
  <c r="L52" i="7" s="1"/>
  <c r="K53" i="7"/>
  <c r="L53" i="7" s="1"/>
  <c r="K54" i="7"/>
  <c r="L54" i="7" s="1"/>
  <c r="K55" i="7"/>
  <c r="L55" i="7" s="1"/>
  <c r="K56" i="7"/>
  <c r="L56" i="7" s="1"/>
  <c r="K57" i="7"/>
  <c r="L57" i="7" s="1"/>
  <c r="K58" i="7"/>
  <c r="L58" i="7" s="1"/>
  <c r="K59" i="7"/>
  <c r="L59" i="7" s="1"/>
  <c r="K60" i="7"/>
  <c r="L60" i="7" s="1"/>
  <c r="K61" i="7"/>
  <c r="L61" i="7" s="1"/>
  <c r="K62" i="7"/>
  <c r="L62" i="7" s="1"/>
  <c r="K63" i="7"/>
  <c r="L63" i="7" s="1"/>
  <c r="K64" i="7"/>
  <c r="L64" i="7"/>
  <c r="K65" i="7"/>
  <c r="L65" i="7" s="1"/>
  <c r="K66" i="7"/>
  <c r="L66" i="7" s="1"/>
  <c r="K67" i="7"/>
  <c r="L67" i="7" s="1"/>
  <c r="K68" i="7"/>
  <c r="L68" i="7" s="1"/>
  <c r="K69" i="7"/>
  <c r="L69" i="7" s="1"/>
  <c r="K70" i="7"/>
  <c r="L70" i="7" s="1"/>
  <c r="K71" i="7"/>
  <c r="L71" i="7" s="1"/>
  <c r="K72" i="7"/>
  <c r="L72" i="7" s="1"/>
  <c r="K73" i="7"/>
  <c r="L73" i="7" s="1"/>
  <c r="K74" i="7"/>
  <c r="L74" i="7" s="1"/>
  <c r="K75" i="7"/>
  <c r="L75" i="7" s="1"/>
  <c r="K76" i="7"/>
  <c r="L76" i="7" s="1"/>
  <c r="K77" i="7"/>
  <c r="L77" i="7" s="1"/>
  <c r="K78" i="7"/>
  <c r="L78" i="7" s="1"/>
  <c r="K79" i="7"/>
  <c r="L79" i="7" s="1"/>
  <c r="K80" i="7"/>
  <c r="L80" i="7"/>
  <c r="K81" i="7"/>
  <c r="L81" i="7" s="1"/>
  <c r="K82" i="7"/>
  <c r="L82" i="7" s="1"/>
  <c r="K83" i="7"/>
  <c r="L83" i="7" s="1"/>
  <c r="K84" i="7"/>
  <c r="L84" i="7" s="1"/>
  <c r="K85" i="7"/>
  <c r="L85" i="7" s="1"/>
  <c r="K86" i="7"/>
  <c r="L86" i="7" s="1"/>
  <c r="K87" i="7"/>
  <c r="L87" i="7" s="1"/>
  <c r="K88" i="7"/>
  <c r="L88" i="7"/>
  <c r="K89" i="7"/>
  <c r="L89" i="7" s="1"/>
  <c r="K90" i="7"/>
  <c r="L90" i="7" s="1"/>
  <c r="K91" i="7"/>
  <c r="L91" i="7" s="1"/>
  <c r="K92" i="7"/>
  <c r="L92" i="7" s="1"/>
  <c r="K93" i="7"/>
  <c r="L93" i="7" s="1"/>
  <c r="K94" i="7"/>
  <c r="L94" i="7" s="1"/>
  <c r="K95" i="7"/>
  <c r="L95" i="7" s="1"/>
  <c r="K96" i="7"/>
  <c r="L96" i="7"/>
  <c r="K97" i="7"/>
  <c r="L97" i="7" s="1"/>
  <c r="K98" i="7"/>
  <c r="L98" i="7" s="1"/>
  <c r="K99" i="7"/>
  <c r="L99" i="7" s="1"/>
  <c r="K100" i="7"/>
  <c r="L100" i="7" s="1"/>
  <c r="K101" i="7"/>
  <c r="L101" i="7" s="1"/>
  <c r="K102" i="7"/>
  <c r="L102" i="7" s="1"/>
  <c r="K103" i="7"/>
  <c r="L103" i="7" s="1"/>
  <c r="K104" i="7"/>
  <c r="L104" i="7"/>
  <c r="K105" i="7"/>
  <c r="L105" i="7" s="1"/>
  <c r="K106" i="7"/>
  <c r="L106" i="7" s="1"/>
  <c r="K107" i="7"/>
  <c r="L107" i="7" s="1"/>
  <c r="K108" i="7"/>
  <c r="L108" i="7" s="1"/>
  <c r="K109" i="7"/>
  <c r="L109" i="7" s="1"/>
  <c r="K110" i="7"/>
  <c r="L110" i="7" s="1"/>
  <c r="K111" i="7"/>
  <c r="L111" i="7" s="1"/>
  <c r="K112" i="7"/>
  <c r="L112" i="7"/>
  <c r="K113" i="7"/>
  <c r="L113" i="7" s="1"/>
  <c r="K114" i="7"/>
  <c r="L114" i="7" s="1"/>
  <c r="K115" i="7"/>
  <c r="L115" i="7" s="1"/>
  <c r="K116" i="7"/>
  <c r="L116" i="7" s="1"/>
  <c r="K117" i="7"/>
  <c r="L117" i="7" s="1"/>
  <c r="K118" i="7"/>
  <c r="L118" i="7" s="1"/>
  <c r="K119" i="7"/>
  <c r="L119" i="7" s="1"/>
  <c r="K120" i="7"/>
  <c r="L120" i="7" s="1"/>
  <c r="K121" i="7"/>
  <c r="L121" i="7" s="1"/>
  <c r="K122" i="7"/>
  <c r="L122" i="7" s="1"/>
  <c r="K123" i="7"/>
  <c r="L123" i="7" s="1"/>
  <c r="K124" i="7"/>
  <c r="L124" i="7" s="1"/>
  <c r="K125" i="7"/>
  <c r="L125" i="7" s="1"/>
  <c r="K126" i="7"/>
  <c r="L126" i="7" s="1"/>
  <c r="K127" i="7"/>
  <c r="L127" i="7" s="1"/>
  <c r="K128" i="7"/>
  <c r="L128" i="7"/>
  <c r="K129" i="7"/>
  <c r="L129" i="7" s="1"/>
  <c r="K130" i="7"/>
  <c r="L130" i="7" s="1"/>
  <c r="K131" i="7"/>
  <c r="L131" i="7" s="1"/>
  <c r="K132" i="7"/>
  <c r="L132" i="7" s="1"/>
  <c r="K133" i="7"/>
  <c r="L133" i="7" s="1"/>
  <c r="K134" i="7"/>
  <c r="L134" i="7" s="1"/>
  <c r="K135" i="7"/>
  <c r="L135" i="7" s="1"/>
  <c r="K136" i="7"/>
  <c r="L136" i="7" s="1"/>
  <c r="K137" i="7"/>
  <c r="L137" i="7" s="1"/>
  <c r="K138" i="7"/>
  <c r="L138" i="7" s="1"/>
  <c r="K139" i="7"/>
  <c r="L139" i="7" s="1"/>
  <c r="K140" i="7"/>
  <c r="L140" i="7" s="1"/>
  <c r="K141" i="7"/>
  <c r="L141" i="7" s="1"/>
  <c r="K142" i="7"/>
  <c r="L142" i="7" s="1"/>
  <c r="K143" i="7"/>
  <c r="L143" i="7" s="1"/>
  <c r="K144" i="7"/>
  <c r="L144" i="7"/>
  <c r="K145" i="7"/>
  <c r="L145" i="7" s="1"/>
  <c r="K146" i="7"/>
  <c r="L146" i="7" s="1"/>
  <c r="K147" i="7"/>
  <c r="L147" i="7" s="1"/>
  <c r="K148" i="7"/>
  <c r="L148" i="7" s="1"/>
  <c r="K149" i="7"/>
  <c r="L149" i="7" s="1"/>
  <c r="K150" i="7"/>
  <c r="L150" i="7" s="1"/>
  <c r="K151" i="7"/>
  <c r="L151" i="7" s="1"/>
  <c r="K152" i="7"/>
  <c r="L152" i="7"/>
  <c r="K153" i="7"/>
  <c r="L153" i="7" s="1"/>
  <c r="K154" i="7"/>
  <c r="L154" i="7" s="1"/>
  <c r="K155" i="7"/>
  <c r="L155" i="7" s="1"/>
  <c r="K156" i="7"/>
  <c r="L156" i="7" s="1"/>
  <c r="K157" i="7"/>
  <c r="L157" i="7" s="1"/>
  <c r="K158" i="7"/>
  <c r="L158" i="7" s="1"/>
  <c r="K159" i="7"/>
  <c r="L159" i="7" s="1"/>
  <c r="K160" i="7"/>
  <c r="L160" i="7"/>
  <c r="K161" i="7"/>
  <c r="L161" i="7" s="1"/>
  <c r="K162" i="7"/>
  <c r="L162" i="7" s="1"/>
  <c r="K163" i="7"/>
  <c r="L163" i="7" s="1"/>
  <c r="K164" i="7"/>
  <c r="L164" i="7" s="1"/>
  <c r="K165" i="7"/>
  <c r="L165" i="7" s="1"/>
  <c r="K166" i="7"/>
  <c r="L166" i="7" s="1"/>
  <c r="K167" i="7"/>
  <c r="L167" i="7" s="1"/>
  <c r="K168" i="7"/>
  <c r="L168" i="7"/>
  <c r="K169" i="7"/>
  <c r="L169" i="7" s="1"/>
  <c r="K170" i="7"/>
  <c r="L170" i="7" s="1"/>
  <c r="K171" i="7"/>
  <c r="L171" i="7" s="1"/>
  <c r="K172" i="7"/>
  <c r="L172" i="7" s="1"/>
  <c r="K173" i="7"/>
  <c r="L173" i="7" s="1"/>
  <c r="K174" i="7"/>
  <c r="L174" i="7" s="1"/>
  <c r="K175" i="7"/>
  <c r="L175" i="7" s="1"/>
  <c r="K176" i="7"/>
  <c r="L176" i="7"/>
  <c r="K177" i="7"/>
  <c r="L177" i="7" s="1"/>
  <c r="K178" i="7"/>
  <c r="L178" i="7" s="1"/>
  <c r="K179" i="7"/>
  <c r="L179" i="7" s="1"/>
  <c r="K180" i="7"/>
  <c r="L180" i="7" s="1"/>
  <c r="K181" i="7"/>
  <c r="L181" i="7" s="1"/>
  <c r="K182" i="7"/>
  <c r="L182" i="7" s="1"/>
  <c r="K183" i="7"/>
  <c r="L183" i="7" s="1"/>
  <c r="K184" i="7"/>
  <c r="L184" i="7" s="1"/>
  <c r="K185" i="7"/>
  <c r="L185" i="7" s="1"/>
  <c r="K186" i="7"/>
  <c r="L186" i="7" s="1"/>
  <c r="K187" i="7"/>
  <c r="L187" i="7" s="1"/>
  <c r="K188" i="7"/>
  <c r="L188" i="7" s="1"/>
  <c r="K189" i="7"/>
  <c r="L189" i="7" s="1"/>
  <c r="K190" i="7"/>
  <c r="L190" i="7" s="1"/>
  <c r="K191" i="7"/>
  <c r="L191" i="7" s="1"/>
  <c r="K192" i="7"/>
  <c r="L192" i="7"/>
  <c r="K193" i="7"/>
  <c r="L193" i="7" s="1"/>
  <c r="K194" i="7"/>
  <c r="L194" i="7" s="1"/>
  <c r="K195" i="7"/>
  <c r="L195" i="7" s="1"/>
  <c r="K196" i="7"/>
  <c r="L196" i="7" s="1"/>
  <c r="K197" i="7"/>
  <c r="L197" i="7" s="1"/>
  <c r="K198" i="7"/>
  <c r="L198" i="7" s="1"/>
  <c r="K199" i="7"/>
  <c r="L199" i="7" s="1"/>
  <c r="K200" i="7"/>
  <c r="L200" i="7" s="1"/>
  <c r="K201" i="7"/>
  <c r="L201" i="7" s="1"/>
  <c r="K202" i="7"/>
  <c r="L202" i="7" s="1"/>
  <c r="K203" i="7"/>
  <c r="L203" i="7" s="1"/>
  <c r="K204" i="7"/>
  <c r="L204" i="7" s="1"/>
  <c r="K205" i="7"/>
  <c r="L205" i="7" s="1"/>
  <c r="K206" i="7"/>
  <c r="L206" i="7" s="1"/>
  <c r="K207" i="7"/>
  <c r="L207" i="7" s="1"/>
  <c r="K208" i="7"/>
  <c r="L208" i="7"/>
  <c r="K209" i="7"/>
  <c r="L209" i="7" s="1"/>
  <c r="K210" i="7"/>
  <c r="L210" i="7" s="1"/>
  <c r="K211" i="7"/>
  <c r="L211" i="7" s="1"/>
  <c r="K212" i="7"/>
  <c r="L212" i="7" s="1"/>
  <c r="K213" i="7"/>
  <c r="L213" i="7" s="1"/>
  <c r="K214" i="7"/>
  <c r="L214" i="7" s="1"/>
  <c r="K215" i="7"/>
  <c r="L215" i="7" s="1"/>
  <c r="K216" i="7"/>
  <c r="L216" i="7"/>
  <c r="K217" i="7"/>
  <c r="L217" i="7" s="1"/>
  <c r="K218" i="7"/>
  <c r="L218" i="7" s="1"/>
  <c r="K219" i="7"/>
  <c r="L219" i="7" s="1"/>
  <c r="K220" i="7"/>
  <c r="L220" i="7" s="1"/>
  <c r="K221" i="7"/>
  <c r="L221" i="7" s="1"/>
  <c r="K222" i="7"/>
  <c r="L222" i="7" s="1"/>
  <c r="K223" i="7"/>
  <c r="L223" i="7" s="1"/>
  <c r="K224" i="7"/>
  <c r="L224" i="7"/>
  <c r="K225" i="7"/>
  <c r="L225" i="7" s="1"/>
  <c r="K226" i="7"/>
  <c r="L226" i="7" s="1"/>
  <c r="K227" i="7"/>
  <c r="L227" i="7" s="1"/>
  <c r="K228" i="7"/>
  <c r="L228" i="7" s="1"/>
  <c r="K229" i="7"/>
  <c r="L229" i="7" s="1"/>
  <c r="K230" i="7"/>
  <c r="L230" i="7" s="1"/>
  <c r="K231" i="7"/>
  <c r="L231" i="7" s="1"/>
  <c r="K232" i="7"/>
  <c r="L232" i="7"/>
  <c r="K233" i="7"/>
  <c r="L233" i="7" s="1"/>
  <c r="K234" i="7"/>
  <c r="L234" i="7" s="1"/>
  <c r="K235" i="7"/>
  <c r="L235" i="7" s="1"/>
  <c r="K236" i="7"/>
  <c r="L236" i="7" s="1"/>
  <c r="K237" i="7"/>
  <c r="L237" i="7" s="1"/>
  <c r="K238" i="7"/>
  <c r="L238" i="7" s="1"/>
  <c r="K239" i="7"/>
  <c r="L239" i="7" s="1"/>
  <c r="K240" i="7"/>
  <c r="L240" i="7"/>
  <c r="K241" i="7"/>
  <c r="L241" i="7" s="1"/>
  <c r="K242" i="7"/>
  <c r="L242" i="7" s="1"/>
  <c r="K243" i="7"/>
  <c r="L243" i="7" s="1"/>
  <c r="K244" i="7"/>
  <c r="L244" i="7" s="1"/>
  <c r="K245" i="7"/>
  <c r="L245" i="7" s="1"/>
  <c r="K246" i="7"/>
  <c r="L246" i="7" s="1"/>
  <c r="K247" i="7"/>
  <c r="L247" i="7" s="1"/>
  <c r="K248" i="7"/>
  <c r="L248" i="7" s="1"/>
  <c r="K249" i="7"/>
  <c r="L249" i="7" s="1"/>
  <c r="K250" i="7"/>
  <c r="L250" i="7" s="1"/>
  <c r="K251" i="7"/>
  <c r="L251" i="7" s="1"/>
  <c r="K252" i="7"/>
  <c r="L252" i="7" s="1"/>
  <c r="K253" i="7"/>
  <c r="L253" i="7" s="1"/>
  <c r="K254" i="7"/>
  <c r="L254" i="7" s="1"/>
  <c r="K255" i="7"/>
  <c r="L255" i="7" s="1"/>
  <c r="K256" i="7"/>
  <c r="L256" i="7"/>
  <c r="K257" i="7"/>
  <c r="L257" i="7" s="1"/>
  <c r="K258" i="7"/>
  <c r="L258" i="7" s="1"/>
  <c r="K259" i="7"/>
  <c r="L259" i="7" s="1"/>
  <c r="K260" i="7"/>
  <c r="L260" i="7" s="1"/>
  <c r="K261" i="7"/>
  <c r="L261" i="7" s="1"/>
  <c r="K262" i="7"/>
  <c r="L262" i="7" s="1"/>
  <c r="K263" i="7"/>
  <c r="L263" i="7" s="1"/>
  <c r="K264" i="7"/>
  <c r="L264" i="7" s="1"/>
  <c r="K265" i="7"/>
  <c r="L265" i="7" s="1"/>
  <c r="K266" i="7"/>
  <c r="L266" i="7" s="1"/>
  <c r="K267" i="7"/>
  <c r="L267" i="7" s="1"/>
  <c r="K268" i="7"/>
  <c r="L268" i="7" s="1"/>
  <c r="K269" i="7"/>
  <c r="L269" i="7" s="1"/>
  <c r="K270" i="7"/>
  <c r="L270" i="7" s="1"/>
  <c r="K271" i="7"/>
  <c r="L271" i="7" s="1"/>
  <c r="K272" i="7"/>
  <c r="L272" i="7" s="1"/>
  <c r="K273" i="7"/>
  <c r="L273" i="7" s="1"/>
  <c r="K274" i="7"/>
  <c r="L274" i="7"/>
  <c r="K275" i="7"/>
  <c r="L275" i="7" s="1"/>
  <c r="K276" i="7"/>
  <c r="L276" i="7" s="1"/>
  <c r="K277" i="7"/>
  <c r="L277" i="7" s="1"/>
  <c r="K278" i="7"/>
  <c r="L278" i="7" s="1"/>
  <c r="K279" i="7"/>
  <c r="L279" i="7" s="1"/>
  <c r="K280" i="7"/>
  <c r="L280" i="7" s="1"/>
  <c r="K281" i="7"/>
  <c r="L281" i="7" s="1"/>
  <c r="K282" i="7"/>
  <c r="L282" i="7"/>
  <c r="K283" i="7"/>
  <c r="L283" i="7" s="1"/>
  <c r="K284" i="7"/>
  <c r="L284" i="7" s="1"/>
  <c r="K285" i="7"/>
  <c r="L285" i="7" s="1"/>
  <c r="K286" i="7"/>
  <c r="L286" i="7" s="1"/>
  <c r="K287" i="7"/>
  <c r="L287" i="7" s="1"/>
  <c r="K288" i="7"/>
  <c r="L288" i="7" s="1"/>
  <c r="K289" i="7"/>
  <c r="L289" i="7" s="1"/>
  <c r="K290" i="7"/>
  <c r="L290" i="7"/>
  <c r="K291" i="7"/>
  <c r="L291" i="7" s="1"/>
  <c r="K292" i="7"/>
  <c r="L292" i="7" s="1"/>
  <c r="K293" i="7"/>
  <c r="L293" i="7" s="1"/>
  <c r="K294" i="7"/>
  <c r="L294" i="7" s="1"/>
  <c r="K295" i="7"/>
  <c r="L295" i="7" s="1"/>
  <c r="K296" i="7"/>
  <c r="L296" i="7" s="1"/>
  <c r="K297" i="7"/>
  <c r="L297" i="7" s="1"/>
  <c r="K298" i="7"/>
  <c r="L298" i="7" s="1"/>
  <c r="K299" i="7"/>
  <c r="L299" i="7" s="1"/>
  <c r="K300" i="7"/>
  <c r="L300" i="7" s="1"/>
  <c r="K301" i="7"/>
  <c r="L301" i="7" s="1"/>
  <c r="K302" i="7"/>
  <c r="L302" i="7" s="1"/>
  <c r="K303" i="7"/>
  <c r="L303" i="7" s="1"/>
  <c r="K304" i="7"/>
  <c r="L304" i="7" s="1"/>
  <c r="K305" i="7"/>
  <c r="L305" i="7" s="1"/>
  <c r="K306" i="7"/>
  <c r="L306" i="7"/>
  <c r="K307" i="7"/>
  <c r="L307" i="7" s="1"/>
  <c r="K308" i="7"/>
  <c r="L308" i="7" s="1"/>
  <c r="K309" i="7"/>
  <c r="L309" i="7" s="1"/>
  <c r="K310" i="7"/>
  <c r="L310" i="7" s="1"/>
  <c r="K311" i="7"/>
  <c r="L311" i="7" s="1"/>
  <c r="K312" i="7"/>
  <c r="L312" i="7" s="1"/>
  <c r="K313" i="7"/>
  <c r="L313" i="7" s="1"/>
  <c r="K314" i="7"/>
  <c r="L314" i="7" s="1"/>
  <c r="K315" i="7"/>
  <c r="L315" i="7" s="1"/>
  <c r="K316" i="7"/>
  <c r="L316" i="7" s="1"/>
  <c r="K317" i="7"/>
  <c r="L317" i="7" s="1"/>
  <c r="K318" i="7"/>
  <c r="L318" i="7" s="1"/>
  <c r="K319" i="7"/>
  <c r="L319" i="7" s="1"/>
  <c r="K320" i="7"/>
  <c r="L320" i="7" s="1"/>
  <c r="K321" i="7"/>
  <c r="L321" i="7" s="1"/>
  <c r="K322" i="7"/>
  <c r="L322" i="7"/>
  <c r="K323" i="7"/>
  <c r="L323" i="7" s="1"/>
  <c r="K324" i="7"/>
  <c r="L324" i="7" s="1"/>
  <c r="K325" i="7"/>
  <c r="L325" i="7" s="1"/>
  <c r="K326" i="7"/>
  <c r="L326" i="7" s="1"/>
  <c r="K327" i="7"/>
  <c r="L327" i="7" s="1"/>
  <c r="K328" i="7"/>
  <c r="L328" i="7" s="1"/>
  <c r="K329" i="7"/>
  <c r="L329" i="7" s="1"/>
  <c r="K330" i="7"/>
  <c r="L330" i="7"/>
  <c r="K331" i="7"/>
  <c r="L331" i="7" s="1"/>
  <c r="K332" i="7"/>
  <c r="L332" i="7" s="1"/>
  <c r="K333" i="7"/>
  <c r="L333" i="7" s="1"/>
  <c r="K334" i="7"/>
  <c r="L334" i="7" s="1"/>
  <c r="K335" i="7"/>
  <c r="L335" i="7" s="1"/>
  <c r="K336" i="7"/>
  <c r="L336" i="7" s="1"/>
  <c r="K337" i="7"/>
  <c r="L337" i="7" s="1"/>
  <c r="K338" i="7"/>
  <c r="L338" i="7"/>
  <c r="K339" i="7"/>
  <c r="L339" i="7" s="1"/>
  <c r="K340" i="7"/>
  <c r="L340" i="7" s="1"/>
  <c r="K341" i="7"/>
  <c r="L341" i="7" s="1"/>
  <c r="K342" i="7"/>
  <c r="L342" i="7" s="1"/>
  <c r="K343" i="7"/>
  <c r="L343" i="7" s="1"/>
  <c r="K344" i="7"/>
  <c r="L344" i="7" s="1"/>
  <c r="K345" i="7"/>
  <c r="L345" i="7" s="1"/>
  <c r="K346" i="7"/>
  <c r="L346" i="7"/>
  <c r="K347" i="7"/>
  <c r="L347" i="7" s="1"/>
  <c r="K348" i="7"/>
  <c r="L348" i="7" s="1"/>
  <c r="K349" i="7"/>
  <c r="L349" i="7" s="1"/>
  <c r="K350" i="7"/>
  <c r="L350" i="7" s="1"/>
  <c r="K351" i="7"/>
  <c r="L351" i="7" s="1"/>
  <c r="K352" i="7"/>
  <c r="L352" i="7" s="1"/>
  <c r="K353" i="7"/>
  <c r="L353" i="7" s="1"/>
  <c r="K354" i="7"/>
  <c r="L354" i="7"/>
  <c r="K355" i="7"/>
  <c r="L355" i="7" s="1"/>
  <c r="K356" i="7"/>
  <c r="L356" i="7" s="1"/>
  <c r="K357" i="7"/>
  <c r="L357" i="7" s="1"/>
  <c r="K358" i="7"/>
  <c r="L358" i="7" s="1"/>
  <c r="K359" i="7"/>
  <c r="L359" i="7" s="1"/>
  <c r="K360" i="7"/>
  <c r="L360" i="7" s="1"/>
  <c r="K361" i="7"/>
  <c r="L361" i="7" s="1"/>
  <c r="K362" i="7"/>
  <c r="L362" i="7" s="1"/>
  <c r="K363" i="7"/>
  <c r="L363" i="7" s="1"/>
  <c r="K364" i="7"/>
  <c r="L364" i="7" s="1"/>
  <c r="K365" i="7"/>
  <c r="L365" i="7" s="1"/>
  <c r="K366" i="7"/>
  <c r="L366" i="7" s="1"/>
  <c r="K367" i="7"/>
  <c r="L367" i="7" s="1"/>
  <c r="K368" i="7"/>
  <c r="L368" i="7"/>
  <c r="K369" i="7"/>
  <c r="L369" i="7" s="1"/>
  <c r="K370" i="7"/>
  <c r="L370" i="7" s="1"/>
  <c r="K371" i="7"/>
  <c r="L371" i="7" s="1"/>
  <c r="K372" i="7"/>
  <c r="L372" i="7" s="1"/>
  <c r="K373" i="7"/>
  <c r="L373" i="7" s="1"/>
  <c r="K374" i="7"/>
  <c r="L374" i="7" s="1"/>
  <c r="K375" i="7"/>
  <c r="L375" i="7" s="1"/>
  <c r="K376" i="7"/>
  <c r="L376" i="7"/>
  <c r="K377" i="7"/>
  <c r="L377" i="7" s="1"/>
  <c r="K378" i="7"/>
  <c r="L378" i="7" s="1"/>
  <c r="K379" i="7"/>
  <c r="L379" i="7" s="1"/>
  <c r="K380" i="7"/>
  <c r="L380" i="7" s="1"/>
  <c r="K381" i="7"/>
  <c r="L381" i="7" s="1"/>
  <c r="K382" i="7"/>
  <c r="L382" i="7" s="1"/>
  <c r="K383" i="7"/>
  <c r="L383" i="7" s="1"/>
  <c r="K384" i="7"/>
  <c r="L384" i="7" s="1"/>
  <c r="K385" i="7"/>
  <c r="L385" i="7" s="1"/>
  <c r="K386" i="7"/>
  <c r="L386" i="7" s="1"/>
  <c r="K387" i="7"/>
  <c r="L387" i="7" s="1"/>
  <c r="K388" i="7"/>
  <c r="L388" i="7" s="1"/>
  <c r="K389" i="7"/>
  <c r="L389" i="7" s="1"/>
  <c r="K390" i="7"/>
  <c r="L390" i="7" s="1"/>
  <c r="K391" i="7"/>
  <c r="L391" i="7" s="1"/>
  <c r="K392" i="7"/>
  <c r="L392" i="7" s="1"/>
  <c r="K393" i="7"/>
  <c r="L393" i="7" s="1"/>
  <c r="K394" i="7"/>
  <c r="L394" i="7" s="1"/>
  <c r="K395" i="7"/>
  <c r="L395" i="7" s="1"/>
  <c r="K396" i="7"/>
  <c r="L396" i="7" s="1"/>
  <c r="K397" i="7"/>
  <c r="L397" i="7" s="1"/>
  <c r="K398" i="7"/>
  <c r="L398" i="7" s="1"/>
  <c r="K399" i="7"/>
  <c r="L399" i="7" s="1"/>
  <c r="K400" i="7"/>
  <c r="L400" i="7"/>
  <c r="J135" i="8" l="1"/>
  <c r="J607" i="8"/>
  <c r="J703" i="8"/>
  <c r="P103" i="8" s="1"/>
  <c r="I102" i="7" s="1"/>
  <c r="J711" i="8"/>
  <c r="P105" i="8" s="1"/>
  <c r="I104" i="7" s="1"/>
  <c r="J712" i="8"/>
  <c r="P106" i="8" s="1"/>
  <c r="I105" i="7" s="1"/>
  <c r="J954" i="8"/>
  <c r="J1253" i="8"/>
  <c r="P202" i="8" s="1"/>
  <c r="I201" i="7" s="1"/>
  <c r="J1311" i="8"/>
  <c r="P212" i="8" s="1"/>
  <c r="I211" i="7" s="1"/>
  <c r="J1335" i="8"/>
  <c r="P218" i="8" s="1"/>
  <c r="I217" i="7" s="1"/>
  <c r="J1345" i="8"/>
  <c r="J1351" i="8"/>
  <c r="J1428" i="8"/>
  <c r="J315" i="7" l="1"/>
  <c r="P315" i="7" s="1"/>
  <c r="J316" i="7"/>
  <c r="P316" i="7" s="1"/>
  <c r="J317" i="7"/>
  <c r="P317" i="7" s="1"/>
  <c r="J322" i="7"/>
  <c r="P322" i="7" s="1"/>
  <c r="J323" i="7"/>
  <c r="P323" i="7" s="1"/>
  <c r="J324" i="7"/>
  <c r="P324" i="7" s="1"/>
  <c r="J325" i="7"/>
  <c r="P325" i="7" s="1"/>
  <c r="J326" i="7"/>
  <c r="P326" i="7" s="1"/>
  <c r="J327" i="7"/>
  <c r="P327" i="7" s="1"/>
  <c r="J328" i="7"/>
  <c r="P328" i="7" s="1"/>
  <c r="J329" i="7"/>
  <c r="P329" i="7" s="1"/>
  <c r="J353" i="7"/>
  <c r="P353" i="7" s="1"/>
  <c r="J355" i="7"/>
  <c r="P355" i="7" s="1"/>
  <c r="J356" i="7"/>
  <c r="P356" i="7" s="1"/>
  <c r="J357" i="7"/>
  <c r="P357" i="7" s="1"/>
  <c r="J358" i="7"/>
  <c r="P358" i="7" s="1"/>
  <c r="J359" i="7"/>
  <c r="P359" i="7" s="1"/>
  <c r="J360" i="7"/>
  <c r="P360" i="7" s="1"/>
  <c r="J361" i="7"/>
  <c r="P361" i="7" s="1"/>
  <c r="J362" i="7"/>
  <c r="P362" i="7" s="1"/>
  <c r="J363" i="7"/>
  <c r="P363" i="7" s="1"/>
  <c r="J364" i="7"/>
  <c r="P364" i="7" s="1"/>
  <c r="J365" i="7"/>
  <c r="P365" i="7" s="1"/>
  <c r="J366" i="7"/>
  <c r="P366" i="7" s="1"/>
  <c r="J367" i="7"/>
  <c r="P367" i="7" s="1"/>
  <c r="J368" i="7"/>
  <c r="P368" i="7" s="1"/>
  <c r="P23" i="8" l="1"/>
  <c r="P84" i="8"/>
  <c r="J102" i="7"/>
  <c r="P102" i="7" s="1"/>
  <c r="J104" i="7"/>
  <c r="P104" i="7" s="1"/>
  <c r="J105" i="7"/>
  <c r="P105" i="7" s="1"/>
  <c r="J118" i="7"/>
  <c r="P118" i="7" s="1"/>
  <c r="P140" i="8"/>
  <c r="P142" i="8"/>
  <c r="J150" i="7"/>
  <c r="P150" i="7" s="1"/>
  <c r="P177" i="8"/>
  <c r="P178" i="8"/>
  <c r="P179" i="8"/>
  <c r="J179" i="7"/>
  <c r="P179" i="7" s="1"/>
  <c r="J180" i="7"/>
  <c r="P180" i="7" s="1"/>
  <c r="J181" i="7"/>
  <c r="P181" i="7" s="1"/>
  <c r="J182" i="7"/>
  <c r="P182" i="7" s="1"/>
  <c r="J183" i="7"/>
  <c r="P183" i="7" s="1"/>
  <c r="J184" i="7"/>
  <c r="P184" i="7" s="1"/>
  <c r="J185" i="7"/>
  <c r="P185" i="7" s="1"/>
  <c r="J186" i="7"/>
  <c r="P186" i="7" s="1"/>
  <c r="J187" i="7"/>
  <c r="P187" i="7" s="1"/>
  <c r="J188" i="7"/>
  <c r="P188" i="7" s="1"/>
  <c r="P196" i="8"/>
  <c r="P198" i="8"/>
  <c r="J201" i="7"/>
  <c r="P201" i="7" s="1"/>
  <c r="J202" i="7"/>
  <c r="P202" i="7" s="1"/>
  <c r="J211" i="7"/>
  <c r="P211" i="7" s="1"/>
  <c r="J217" i="7"/>
  <c r="P217" i="7" s="1"/>
  <c r="P221" i="8"/>
  <c r="P223" i="8"/>
  <c r="P239" i="8"/>
  <c r="P279" i="8"/>
  <c r="P280" i="8"/>
  <c r="P281" i="8"/>
  <c r="P282" i="8"/>
  <c r="P283" i="8"/>
  <c r="I282" i="7" s="1"/>
  <c r="J282" i="7" s="1"/>
  <c r="P282" i="7" s="1"/>
  <c r="P284" i="8"/>
  <c r="P285" i="8"/>
  <c r="P286" i="8"/>
  <c r="P287" i="8"/>
  <c r="P288" i="8"/>
  <c r="P289" i="8"/>
  <c r="P290" i="8"/>
  <c r="J290" i="7"/>
  <c r="P290" i="7" s="1"/>
  <c r="J291" i="7"/>
  <c r="P291" i="7" s="1"/>
  <c r="J292" i="7"/>
  <c r="P292" i="7" s="1"/>
  <c r="J293" i="7"/>
  <c r="P293" i="7" s="1"/>
  <c r="J294" i="7"/>
  <c r="P294" i="7" s="1"/>
  <c r="J295" i="7"/>
  <c r="P295" i="7" s="1"/>
  <c r="J296" i="7"/>
  <c r="P296" i="7" s="1"/>
  <c r="J297" i="7"/>
  <c r="P297" i="7" s="1"/>
  <c r="J298" i="7"/>
  <c r="P298" i="7" s="1"/>
  <c r="J299" i="7"/>
  <c r="P299" i="7" s="1"/>
  <c r="P301" i="8"/>
  <c r="P302" i="8"/>
  <c r="P303" i="8"/>
  <c r="P304" i="8"/>
  <c r="P305" i="8"/>
  <c r="P306" i="8"/>
  <c r="P307" i="8"/>
  <c r="P308" i="8"/>
  <c r="P309" i="8"/>
  <c r="J309" i="7"/>
  <c r="P309" i="7" s="1"/>
  <c r="P311" i="8"/>
  <c r="P312" i="8"/>
  <c r="P313" i="8"/>
  <c r="P314" i="8"/>
  <c r="P315" i="8"/>
  <c r="J2249" i="8"/>
  <c r="J2248" i="8"/>
  <c r="J2245" i="8"/>
  <c r="J2244" i="8"/>
  <c r="J2243" i="8"/>
  <c r="J2242" i="8"/>
  <c r="J2218" i="8"/>
  <c r="J2217" i="8"/>
  <c r="J2216" i="8"/>
  <c r="J2215" i="8"/>
  <c r="J2214" i="8"/>
  <c r="J2213" i="8"/>
  <c r="J2193" i="8"/>
  <c r="J2192" i="8"/>
  <c r="J2191" i="8"/>
  <c r="J2187" i="8"/>
  <c r="J2186" i="8"/>
  <c r="J2185" i="8"/>
  <c r="J2184" i="8"/>
  <c r="J2183" i="8"/>
  <c r="J2182" i="8"/>
  <c r="J2181" i="8"/>
  <c r="J2177" i="8"/>
  <c r="J2176" i="8"/>
  <c r="J2175" i="8"/>
  <c r="J2174" i="8"/>
  <c r="J2173" i="8"/>
  <c r="J2172" i="8"/>
  <c r="J2171" i="8"/>
  <c r="J2170" i="8"/>
  <c r="J2169" i="8"/>
  <c r="J2164" i="8"/>
  <c r="J2163" i="8"/>
  <c r="J2162" i="8"/>
  <c r="J2161" i="8"/>
  <c r="J2154" i="8"/>
  <c r="J2153" i="8"/>
  <c r="J2152" i="8"/>
  <c r="J2151" i="8"/>
  <c r="J2144" i="8"/>
  <c r="J2143" i="8"/>
  <c r="J2142" i="8"/>
  <c r="J2141" i="8"/>
  <c r="J2140" i="8"/>
  <c r="J2139" i="8"/>
  <c r="J2126" i="8"/>
  <c r="J2125" i="8"/>
  <c r="J2124" i="8"/>
  <c r="J2123" i="8"/>
  <c r="J2114" i="8"/>
  <c r="J2113" i="8"/>
  <c r="J2112" i="8"/>
  <c r="J2111" i="8"/>
  <c r="J2110" i="8"/>
  <c r="J2109" i="8"/>
  <c r="J2108" i="8"/>
  <c r="J2107" i="8"/>
  <c r="J2106" i="8"/>
  <c r="J2103" i="8"/>
  <c r="J2102" i="8"/>
  <c r="J2099" i="8"/>
  <c r="J2092" i="8"/>
  <c r="J2091" i="8"/>
  <c r="J2090" i="8"/>
  <c r="J2089" i="8"/>
  <c r="J2088" i="8"/>
  <c r="J2086" i="8"/>
  <c r="J2085" i="8"/>
  <c r="J2084" i="8"/>
  <c r="J2083" i="8"/>
  <c r="J2082" i="8"/>
  <c r="J2081" i="8"/>
  <c r="J2080" i="8"/>
  <c r="J2079" i="8"/>
  <c r="J2078" i="8"/>
  <c r="J2077" i="8"/>
  <c r="J2076" i="8"/>
  <c r="J2075" i="8"/>
  <c r="J2074" i="8"/>
  <c r="J2073" i="8"/>
  <c r="J2072" i="8"/>
  <c r="J2071" i="8"/>
  <c r="P383" i="8" s="1"/>
  <c r="I382" i="7" s="1"/>
  <c r="J2070" i="8"/>
  <c r="J2059" i="8"/>
  <c r="J2055" i="8"/>
  <c r="J2054" i="8"/>
  <c r="J2053" i="8"/>
  <c r="J2052" i="8"/>
  <c r="J2035" i="8"/>
  <c r="J2034" i="8"/>
  <c r="J2033" i="8"/>
  <c r="J2032" i="8"/>
  <c r="J2031" i="8"/>
  <c r="J2030" i="8"/>
  <c r="J2029" i="8"/>
  <c r="J2020" i="8"/>
  <c r="J2019" i="8"/>
  <c r="J2018" i="8"/>
  <c r="J1941" i="8"/>
  <c r="J1940" i="8"/>
  <c r="J1930" i="8"/>
  <c r="J1929" i="8"/>
  <c r="J1897" i="8"/>
  <c r="J1896" i="8"/>
  <c r="J1895" i="8"/>
  <c r="J1894" i="8"/>
  <c r="J1893" i="8"/>
  <c r="J1892" i="8"/>
  <c r="J1891" i="8"/>
  <c r="J1890" i="8"/>
  <c r="J1889" i="8"/>
  <c r="J1888" i="8"/>
  <c r="J1887" i="8"/>
  <c r="J1886" i="8"/>
  <c r="J1885" i="8"/>
  <c r="J1884" i="8"/>
  <c r="J1883" i="8"/>
  <c r="J1882" i="8"/>
  <c r="J1881" i="8"/>
  <c r="J1880" i="8"/>
  <c r="J1879" i="8"/>
  <c r="J1878" i="8"/>
  <c r="J1877" i="8"/>
  <c r="J1876" i="8"/>
  <c r="J1875" i="8"/>
  <c r="J1874" i="8"/>
  <c r="J1873" i="8"/>
  <c r="J1872" i="8"/>
  <c r="J1871" i="8"/>
  <c r="J1870" i="8"/>
  <c r="J1869" i="8"/>
  <c r="J1868" i="8"/>
  <c r="J1867" i="8"/>
  <c r="J1866" i="8"/>
  <c r="J1865" i="8"/>
  <c r="J1864" i="8"/>
  <c r="J1863" i="8"/>
  <c r="J1862" i="8"/>
  <c r="J1861" i="8"/>
  <c r="J1860" i="8"/>
  <c r="J1859" i="8"/>
  <c r="J1858" i="8"/>
  <c r="J1857" i="8"/>
  <c r="J1856" i="8"/>
  <c r="J1855" i="8"/>
  <c r="J1854" i="8"/>
  <c r="J1853" i="8"/>
  <c r="J1852" i="8"/>
  <c r="J1851" i="8"/>
  <c r="J1850" i="8"/>
  <c r="J1849" i="8"/>
  <c r="J1848" i="8"/>
  <c r="J1847" i="8"/>
  <c r="J1846" i="8"/>
  <c r="J1845" i="8"/>
  <c r="J1844" i="8"/>
  <c r="J1843" i="8"/>
  <c r="J1842" i="8"/>
  <c r="P350" i="8" s="1"/>
  <c r="I349" i="7" s="1"/>
  <c r="J1841" i="8"/>
  <c r="J1840" i="8"/>
  <c r="J1839" i="8"/>
  <c r="J1838" i="8"/>
  <c r="P349" i="8" s="1"/>
  <c r="I348" i="7" s="1"/>
  <c r="J1837" i="8"/>
  <c r="J1836" i="8"/>
  <c r="J1835" i="8"/>
  <c r="J1834" i="8"/>
  <c r="J1833" i="8"/>
  <c r="J1832" i="8"/>
  <c r="J1831" i="8"/>
  <c r="J1830" i="8"/>
  <c r="J1829" i="8"/>
  <c r="J1828" i="8"/>
  <c r="J1827" i="8"/>
  <c r="J1826" i="8"/>
  <c r="J1825" i="8"/>
  <c r="J1824" i="8"/>
  <c r="J1823" i="8"/>
  <c r="J1822" i="8"/>
  <c r="J1821" i="8"/>
  <c r="J1820" i="8"/>
  <c r="J1819" i="8"/>
  <c r="J1818" i="8"/>
  <c r="J1817" i="8"/>
  <c r="J1816" i="8"/>
  <c r="J1815" i="8"/>
  <c r="J1814" i="8"/>
  <c r="J1813" i="8"/>
  <c r="J1812" i="8"/>
  <c r="J1811" i="8"/>
  <c r="J1810" i="8"/>
  <c r="J1809" i="8"/>
  <c r="J1808" i="8"/>
  <c r="J1807" i="8"/>
  <c r="J1806" i="8"/>
  <c r="J1805" i="8"/>
  <c r="J1804" i="8"/>
  <c r="J1803" i="8"/>
  <c r="J1802" i="8"/>
  <c r="J1801" i="8"/>
  <c r="J1800" i="8"/>
  <c r="J1799" i="8"/>
  <c r="J1798" i="8"/>
  <c r="J1797" i="8"/>
  <c r="J1796" i="8"/>
  <c r="J1795" i="8"/>
  <c r="J1794" i="8"/>
  <c r="P342" i="8" s="1"/>
  <c r="I341" i="7" s="1"/>
  <c r="J1793" i="8"/>
  <c r="J1792" i="8"/>
  <c r="J1791" i="8"/>
  <c r="J1790" i="8"/>
  <c r="J1789" i="8"/>
  <c r="J1788" i="8"/>
  <c r="J1787" i="8"/>
  <c r="J1786" i="8"/>
  <c r="J1785" i="8"/>
  <c r="J1784" i="8"/>
  <c r="J1783" i="8"/>
  <c r="J1782" i="8"/>
  <c r="J1781" i="8"/>
  <c r="J1780" i="8"/>
  <c r="J1779" i="8"/>
  <c r="J1778" i="8"/>
  <c r="J1777" i="8"/>
  <c r="J1776" i="8"/>
  <c r="J1775" i="8"/>
  <c r="J1774" i="8"/>
  <c r="J1773" i="8"/>
  <c r="J1772" i="8"/>
  <c r="J1771" i="8"/>
  <c r="J1770" i="8"/>
  <c r="J1769" i="8"/>
  <c r="J1768" i="8"/>
  <c r="J1767" i="8"/>
  <c r="J1766" i="8"/>
  <c r="J1765" i="8"/>
  <c r="J1764" i="8"/>
  <c r="J1763" i="8"/>
  <c r="J1762" i="8"/>
  <c r="J1761" i="8"/>
  <c r="J1756" i="8"/>
  <c r="J1749" i="8"/>
  <c r="J1748" i="8"/>
  <c r="P333" i="8" s="1"/>
  <c r="I332" i="7" s="1"/>
  <c r="J332" i="7" s="1"/>
  <c r="P332" i="7" s="1"/>
  <c r="J1747" i="8"/>
  <c r="J1746" i="8"/>
  <c r="J1745" i="8"/>
  <c r="J1741" i="8"/>
  <c r="J1740" i="8"/>
  <c r="J1737" i="8"/>
  <c r="J1736" i="8"/>
  <c r="J1728" i="8"/>
  <c r="J1727" i="8"/>
  <c r="J1726" i="8"/>
  <c r="J1725" i="8"/>
  <c r="J1719" i="8"/>
  <c r="J1718" i="8"/>
  <c r="J1717" i="8"/>
  <c r="J1716" i="8"/>
  <c r="J1684" i="8"/>
  <c r="J1683" i="8"/>
  <c r="J1677" i="8"/>
  <c r="J1676" i="8"/>
  <c r="J1672" i="8"/>
  <c r="J1671" i="8"/>
  <c r="J1670" i="8"/>
  <c r="J1659" i="8"/>
  <c r="J1658" i="8"/>
  <c r="J1657" i="8"/>
  <c r="J2247" i="8"/>
  <c r="J2246" i="8"/>
  <c r="J2241" i="8"/>
  <c r="J2240" i="8"/>
  <c r="J2239" i="8"/>
  <c r="J2238" i="8"/>
  <c r="J2237" i="8"/>
  <c r="J2236" i="8"/>
  <c r="J2235" i="8"/>
  <c r="J2234" i="8"/>
  <c r="J2233" i="8"/>
  <c r="J2232" i="8"/>
  <c r="J2231" i="8"/>
  <c r="J2230" i="8"/>
  <c r="J2229" i="8"/>
  <c r="J2228" i="8"/>
  <c r="J2227" i="8"/>
  <c r="J2226" i="8"/>
  <c r="J2225" i="8"/>
  <c r="J2224" i="8"/>
  <c r="J2223" i="8"/>
  <c r="J2222" i="8"/>
  <c r="J2221" i="8"/>
  <c r="J2220" i="8"/>
  <c r="J2219" i="8"/>
  <c r="J2212" i="8"/>
  <c r="J2211" i="8"/>
  <c r="J2210" i="8"/>
  <c r="J2209" i="8"/>
  <c r="J2208" i="8"/>
  <c r="J2207" i="8"/>
  <c r="J2206" i="8"/>
  <c r="J2205" i="8"/>
  <c r="J2204" i="8"/>
  <c r="J2203" i="8"/>
  <c r="J2202" i="8"/>
  <c r="J2201" i="8"/>
  <c r="J2200" i="8"/>
  <c r="J2199" i="8"/>
  <c r="J2198" i="8"/>
  <c r="J2197" i="8"/>
  <c r="J2196" i="8"/>
  <c r="J2195" i="8"/>
  <c r="J2194" i="8"/>
  <c r="J2190" i="8"/>
  <c r="J2189" i="8"/>
  <c r="J2188" i="8"/>
  <c r="P396" i="8" s="1"/>
  <c r="I395" i="7" s="1"/>
  <c r="J2180" i="8"/>
  <c r="J2179" i="8"/>
  <c r="J2178" i="8"/>
  <c r="J2168" i="8"/>
  <c r="J2167" i="8"/>
  <c r="J2166" i="8"/>
  <c r="J2165" i="8"/>
  <c r="J2160" i="8"/>
  <c r="J2159" i="8"/>
  <c r="J2158" i="8"/>
  <c r="J2157" i="8"/>
  <c r="J2156" i="8"/>
  <c r="J2155" i="8"/>
  <c r="J2150" i="8"/>
  <c r="J2149" i="8"/>
  <c r="J2148" i="8"/>
  <c r="J2147" i="8"/>
  <c r="J2146" i="8"/>
  <c r="J2145" i="8"/>
  <c r="J2138" i="8"/>
  <c r="J2137" i="8"/>
  <c r="J2136" i="8"/>
  <c r="J2135" i="8"/>
  <c r="J2134" i="8"/>
  <c r="J2133" i="8"/>
  <c r="J2132" i="8"/>
  <c r="J2131" i="8"/>
  <c r="J2130" i="8"/>
  <c r="J2129" i="8"/>
  <c r="J2128" i="8"/>
  <c r="J2127" i="8"/>
  <c r="J2122" i="8"/>
  <c r="J2121" i="8"/>
  <c r="J2120" i="8"/>
  <c r="J2119" i="8"/>
  <c r="J2118" i="8"/>
  <c r="J2117" i="8"/>
  <c r="J2116" i="8"/>
  <c r="J2115" i="8"/>
  <c r="J2105" i="8"/>
  <c r="J2104" i="8"/>
  <c r="J2101" i="8"/>
  <c r="J2100" i="8"/>
  <c r="J2098" i="8"/>
  <c r="J2097" i="8"/>
  <c r="J2096" i="8"/>
  <c r="J2095" i="8"/>
  <c r="J2094" i="8"/>
  <c r="P386" i="8" s="1"/>
  <c r="I385" i="7" s="1"/>
  <c r="J385" i="7" s="1"/>
  <c r="P385" i="7" s="1"/>
  <c r="J2093" i="8"/>
  <c r="J2087" i="8"/>
  <c r="J2069" i="8"/>
  <c r="J2068" i="8"/>
  <c r="J2067" i="8"/>
  <c r="J2066" i="8"/>
  <c r="J2065" i="8"/>
  <c r="J2064" i="8"/>
  <c r="J2063" i="8"/>
  <c r="J2062" i="8"/>
  <c r="J2061" i="8"/>
  <c r="J2060" i="8"/>
  <c r="J2058" i="8"/>
  <c r="J2057" i="8"/>
  <c r="J2056" i="8"/>
  <c r="J2051" i="8"/>
  <c r="J2050" i="8"/>
  <c r="J2049" i="8"/>
  <c r="J2048" i="8"/>
  <c r="J2047" i="8"/>
  <c r="J2046" i="8"/>
  <c r="J2045" i="8"/>
  <c r="J2044" i="8"/>
  <c r="J2043" i="8"/>
  <c r="J2042" i="8"/>
  <c r="J2041" i="8"/>
  <c r="J2040" i="8"/>
  <c r="J2039" i="8"/>
  <c r="J2038" i="8"/>
  <c r="J2037" i="8"/>
  <c r="J2036" i="8"/>
  <c r="J2028" i="8"/>
  <c r="J2027" i="8"/>
  <c r="J2026" i="8"/>
  <c r="J2025" i="8"/>
  <c r="J2024" i="8"/>
  <c r="J2023" i="8"/>
  <c r="J2022" i="8"/>
  <c r="J2021" i="8"/>
  <c r="J2017" i="8"/>
  <c r="J2016" i="8"/>
  <c r="J2015" i="8"/>
  <c r="J2014" i="8"/>
  <c r="J2013" i="8"/>
  <c r="J2012" i="8"/>
  <c r="J2011" i="8"/>
  <c r="J2010" i="8"/>
  <c r="J2009" i="8"/>
  <c r="J2008" i="8"/>
  <c r="J2007" i="8"/>
  <c r="J2006" i="8"/>
  <c r="J2005" i="8"/>
  <c r="J2004" i="8"/>
  <c r="J2003" i="8"/>
  <c r="J2002" i="8"/>
  <c r="J2001" i="8"/>
  <c r="P377" i="8" s="1"/>
  <c r="I376" i="7" s="1"/>
  <c r="J2000" i="8"/>
  <c r="J1999" i="8"/>
  <c r="J1998" i="8"/>
  <c r="J1997" i="8"/>
  <c r="J1996" i="8"/>
  <c r="J1995" i="8"/>
  <c r="J1994" i="8"/>
  <c r="J1993" i="8"/>
  <c r="J1992" i="8"/>
  <c r="J1991" i="8"/>
  <c r="J1990" i="8"/>
  <c r="J1989" i="8"/>
  <c r="J1988" i="8"/>
  <c r="J1987" i="8"/>
  <c r="J1986" i="8"/>
  <c r="J1985" i="8"/>
  <c r="J1984" i="8"/>
  <c r="J1983" i="8"/>
  <c r="J1982" i="8"/>
  <c r="J1981" i="8"/>
  <c r="J1980" i="8"/>
  <c r="J1979" i="8"/>
  <c r="J1978" i="8"/>
  <c r="J1977" i="8"/>
  <c r="J1976" i="8"/>
  <c r="J1975" i="8"/>
  <c r="J1974" i="8"/>
  <c r="J1973" i="8"/>
  <c r="J1972" i="8"/>
  <c r="J1971" i="8"/>
  <c r="J1970" i="8"/>
  <c r="J1969" i="8"/>
  <c r="J1968" i="8"/>
  <c r="J1967" i="8"/>
  <c r="J1966" i="8"/>
  <c r="J1965" i="8"/>
  <c r="J1964" i="8"/>
  <c r="J1963" i="8"/>
  <c r="J1962" i="8"/>
  <c r="J1961" i="8"/>
  <c r="J1960" i="8"/>
  <c r="J1959" i="8"/>
  <c r="J1958" i="8"/>
  <c r="J1957" i="8"/>
  <c r="J1956" i="8"/>
  <c r="J1955" i="8"/>
  <c r="J1954" i="8"/>
  <c r="J1953" i="8"/>
  <c r="J1952" i="8"/>
  <c r="J1951" i="8"/>
  <c r="J1950" i="8"/>
  <c r="J1949" i="8"/>
  <c r="J1948" i="8"/>
  <c r="J1947" i="8"/>
  <c r="J1946" i="8"/>
  <c r="J1945" i="8"/>
  <c r="J1944" i="8"/>
  <c r="J1943" i="8"/>
  <c r="J1942" i="8"/>
  <c r="J1939" i="8"/>
  <c r="J1938" i="8"/>
  <c r="J1937" i="8"/>
  <c r="J1936" i="8"/>
  <c r="J1935" i="8"/>
  <c r="J1934" i="8"/>
  <c r="J1933" i="8"/>
  <c r="J1932" i="8"/>
  <c r="J1931" i="8"/>
  <c r="J1928" i="8"/>
  <c r="J1927" i="8"/>
  <c r="J1926" i="8"/>
  <c r="J1925" i="8"/>
  <c r="J1924" i="8"/>
  <c r="J1923" i="8"/>
  <c r="J1922" i="8"/>
  <c r="J1921" i="8"/>
  <c r="J1920" i="8"/>
  <c r="J1919" i="8"/>
  <c r="J1918" i="8"/>
  <c r="J1917" i="8"/>
  <c r="J1916" i="8"/>
  <c r="J1915" i="8"/>
  <c r="J1914" i="8"/>
  <c r="J1913" i="8"/>
  <c r="J1912" i="8"/>
  <c r="J1911" i="8"/>
  <c r="J1910" i="8"/>
  <c r="J1909" i="8"/>
  <c r="J1908" i="8"/>
  <c r="J1907" i="8"/>
  <c r="J1906" i="8"/>
  <c r="J1905" i="8"/>
  <c r="J1904" i="8"/>
  <c r="J1903" i="8"/>
  <c r="J1902" i="8"/>
  <c r="J1901" i="8"/>
  <c r="J1900" i="8"/>
  <c r="J1899" i="8"/>
  <c r="J1898" i="8"/>
  <c r="J1760" i="8"/>
  <c r="J1759" i="8"/>
  <c r="J1758" i="8"/>
  <c r="J1757" i="8"/>
  <c r="J1755" i="8"/>
  <c r="J1754" i="8"/>
  <c r="J1753" i="8"/>
  <c r="J1752" i="8"/>
  <c r="J1751" i="8"/>
  <c r="P335" i="8" s="1"/>
  <c r="I334" i="7" s="1"/>
  <c r="J334" i="7" s="1"/>
  <c r="P334" i="7" s="1"/>
  <c r="J1750" i="8"/>
  <c r="P334" i="8" s="1"/>
  <c r="I333" i="7" s="1"/>
  <c r="J333" i="7" s="1"/>
  <c r="P333" i="7" s="1"/>
  <c r="J1744" i="8"/>
  <c r="J1743" i="8"/>
  <c r="J1742" i="8"/>
  <c r="J1739" i="8"/>
  <c r="J1738" i="8"/>
  <c r="J1735" i="8"/>
  <c r="J1734" i="8"/>
  <c r="J1733" i="8"/>
  <c r="J1732" i="8"/>
  <c r="J1731" i="8"/>
  <c r="J1730" i="8"/>
  <c r="J1729" i="8"/>
  <c r="J1724" i="8"/>
  <c r="J1723" i="8"/>
  <c r="J1722" i="8"/>
  <c r="J1721" i="8"/>
  <c r="J1720" i="8"/>
  <c r="J1715" i="8"/>
  <c r="J1714" i="8"/>
  <c r="J1713" i="8"/>
  <c r="J1712" i="8"/>
  <c r="J1711" i="8"/>
  <c r="J1710" i="8"/>
  <c r="J1709" i="8"/>
  <c r="J1708" i="8"/>
  <c r="J1707" i="8"/>
  <c r="J1706" i="8"/>
  <c r="J1705" i="8"/>
  <c r="J1704" i="8"/>
  <c r="J1703" i="8"/>
  <c r="J1702" i="8"/>
  <c r="J1701" i="8"/>
  <c r="J1700" i="8"/>
  <c r="J1699" i="8"/>
  <c r="J1698" i="8"/>
  <c r="J1697" i="8"/>
  <c r="J1696" i="8"/>
  <c r="J1695" i="8"/>
  <c r="J1694" i="8"/>
  <c r="J1693" i="8"/>
  <c r="J1692" i="8"/>
  <c r="J1691" i="8"/>
  <c r="J1690" i="8"/>
  <c r="J1689" i="8"/>
  <c r="J1688" i="8"/>
  <c r="J1687" i="8"/>
  <c r="J1686" i="8"/>
  <c r="J1685" i="8"/>
  <c r="J1682" i="8"/>
  <c r="J1681" i="8"/>
  <c r="J1680" i="8"/>
  <c r="J1679" i="8"/>
  <c r="J1678" i="8"/>
  <c r="J1675" i="8"/>
  <c r="J1674" i="8"/>
  <c r="J1673" i="8"/>
  <c r="J1669" i="8"/>
  <c r="J1668" i="8"/>
  <c r="J1667" i="8"/>
  <c r="J1666" i="8"/>
  <c r="J1665" i="8"/>
  <c r="J1664" i="8"/>
  <c r="J1663" i="8"/>
  <c r="J1662" i="8"/>
  <c r="J1661" i="8"/>
  <c r="J1660" i="8"/>
  <c r="J1650" i="8"/>
  <c r="J1656" i="8"/>
  <c r="J1655" i="8"/>
  <c r="J1654" i="8"/>
  <c r="J1653" i="8"/>
  <c r="J1652" i="8"/>
  <c r="J1651" i="8"/>
  <c r="J1648" i="8"/>
  <c r="J1647" i="8"/>
  <c r="J1646" i="8"/>
  <c r="J1645" i="8"/>
  <c r="J1644" i="8"/>
  <c r="J1643" i="8"/>
  <c r="J1642" i="8"/>
  <c r="J1641" i="8"/>
  <c r="J1640" i="8"/>
  <c r="J1639" i="8"/>
  <c r="J1633" i="8"/>
  <c r="J1632" i="8"/>
  <c r="J1631" i="8"/>
  <c r="J1630" i="8"/>
  <c r="J1629" i="8"/>
  <c r="J1628" i="8"/>
  <c r="J1627" i="8"/>
  <c r="J1626" i="8"/>
  <c r="J1625" i="8"/>
  <c r="J1624" i="8"/>
  <c r="J1623" i="8"/>
  <c r="J1622" i="8"/>
  <c r="J1621" i="8"/>
  <c r="J1620" i="8"/>
  <c r="J1619" i="8"/>
  <c r="J1618" i="8"/>
  <c r="J1617" i="8"/>
  <c r="J1616" i="8"/>
  <c r="J1615" i="8"/>
  <c r="J1614" i="8"/>
  <c r="J1613" i="8"/>
  <c r="J1612" i="8"/>
  <c r="J1611" i="8"/>
  <c r="J1610" i="8"/>
  <c r="J1609" i="8"/>
  <c r="J1608" i="8"/>
  <c r="J1607" i="8"/>
  <c r="J1606" i="8"/>
  <c r="J1605" i="8"/>
  <c r="J1604" i="8"/>
  <c r="J1603" i="8"/>
  <c r="J1602" i="8"/>
  <c r="J1601" i="8"/>
  <c r="J1600" i="8"/>
  <c r="J1593" i="8"/>
  <c r="J1589" i="8"/>
  <c r="J1588" i="8"/>
  <c r="J1587" i="8"/>
  <c r="J1581" i="8"/>
  <c r="J1580" i="8"/>
  <c r="J1579" i="8"/>
  <c r="J1578" i="8"/>
  <c r="J1577" i="8"/>
  <c r="J1576" i="8"/>
  <c r="J1575" i="8"/>
  <c r="J1574" i="8"/>
  <c r="J1573" i="8"/>
  <c r="J1559" i="8"/>
  <c r="J1558" i="8"/>
  <c r="J1557" i="8"/>
  <c r="J1556" i="8"/>
  <c r="J1549" i="8"/>
  <c r="J1548" i="8"/>
  <c r="J1547" i="8"/>
  <c r="J1546" i="8"/>
  <c r="J1541" i="8"/>
  <c r="J1540" i="8"/>
  <c r="J1539" i="8"/>
  <c r="J1538" i="8"/>
  <c r="J1531" i="8"/>
  <c r="J1530" i="8"/>
  <c r="J1529" i="8"/>
  <c r="J1528" i="8"/>
  <c r="J1527" i="8"/>
  <c r="J1526" i="8"/>
  <c r="J1525" i="8"/>
  <c r="J1524" i="8"/>
  <c r="J1522" i="8"/>
  <c r="J1521" i="8"/>
  <c r="J1520" i="8"/>
  <c r="J1519" i="8"/>
  <c r="J1518" i="8"/>
  <c r="J1517" i="8"/>
  <c r="J1513" i="8"/>
  <c r="J1512" i="8"/>
  <c r="J1511" i="8"/>
  <c r="J1510" i="8"/>
  <c r="J1509" i="8"/>
  <c r="J1508" i="8"/>
  <c r="J1478" i="8"/>
  <c r="J1429" i="8"/>
  <c r="J1426" i="8"/>
  <c r="J1425" i="8"/>
  <c r="J1424" i="8"/>
  <c r="J1423" i="8"/>
  <c r="J1381" i="8"/>
  <c r="J1363" i="8"/>
  <c r="J1362" i="8"/>
  <c r="J1361" i="8"/>
  <c r="J1316" i="8"/>
  <c r="J1315" i="8"/>
  <c r="J1314" i="8"/>
  <c r="J1313" i="8"/>
  <c r="J1312" i="8"/>
  <c r="J1299" i="8"/>
  <c r="J1298" i="8"/>
  <c r="J1297" i="8"/>
  <c r="J1296" i="8"/>
  <c r="J1295" i="8"/>
  <c r="J1269" i="8"/>
  <c r="J1257" i="8"/>
  <c r="J1256" i="8"/>
  <c r="J1255" i="8"/>
  <c r="J1254" i="8"/>
  <c r="J1229" i="8"/>
  <c r="J1228" i="8"/>
  <c r="J1227" i="8"/>
  <c r="J1226" i="8"/>
  <c r="J1213" i="8"/>
  <c r="J1212" i="8"/>
  <c r="J1211" i="8"/>
  <c r="J1210" i="8"/>
  <c r="J1209" i="8"/>
  <c r="J1208" i="8"/>
  <c r="J1201" i="8"/>
  <c r="J1200" i="8"/>
  <c r="J1199" i="8"/>
  <c r="J1104" i="8"/>
  <c r="J811" i="8"/>
  <c r="J1649" i="8"/>
  <c r="J1638" i="8"/>
  <c r="J1637" i="8"/>
  <c r="J1636" i="8"/>
  <c r="J1635" i="8"/>
  <c r="J1634" i="8"/>
  <c r="J1599" i="8"/>
  <c r="J1598" i="8"/>
  <c r="J1597" i="8"/>
  <c r="J1596" i="8"/>
  <c r="J1595" i="8"/>
  <c r="J1594" i="8"/>
  <c r="J1592" i="8"/>
  <c r="J1591" i="8"/>
  <c r="J1590" i="8"/>
  <c r="J1586" i="8"/>
  <c r="J1585" i="8"/>
  <c r="J1584" i="8"/>
  <c r="J1583" i="8"/>
  <c r="J1582" i="8"/>
  <c r="J1572" i="8"/>
  <c r="J1571" i="8"/>
  <c r="J1570" i="8"/>
  <c r="J1569" i="8"/>
  <c r="J1568" i="8"/>
  <c r="J1567" i="8"/>
  <c r="J1566" i="8"/>
  <c r="J1565" i="8"/>
  <c r="J1564" i="8"/>
  <c r="J1563" i="8"/>
  <c r="J1562" i="8"/>
  <c r="J1561" i="8"/>
  <c r="J1560" i="8"/>
  <c r="J1555" i="8"/>
  <c r="J1554" i="8"/>
  <c r="J1553" i="8"/>
  <c r="J1552" i="8"/>
  <c r="J1551" i="8"/>
  <c r="J1550" i="8"/>
  <c r="J1545" i="8"/>
  <c r="J1544" i="8"/>
  <c r="J1543" i="8"/>
  <c r="J1542" i="8"/>
  <c r="J1537" i="8"/>
  <c r="J1536" i="8"/>
  <c r="J1535" i="8"/>
  <c r="J1534" i="8"/>
  <c r="J1533" i="8"/>
  <c r="J1532" i="8"/>
  <c r="J1523" i="8"/>
  <c r="J1516" i="8"/>
  <c r="J1515" i="8"/>
  <c r="J1514" i="8"/>
  <c r="J1507" i="8"/>
  <c r="J1506" i="8"/>
  <c r="J1505" i="8"/>
  <c r="J1504" i="8"/>
  <c r="J1503" i="8"/>
  <c r="J1502" i="8"/>
  <c r="J1501" i="8"/>
  <c r="J1500" i="8"/>
  <c r="J1499" i="8"/>
  <c r="J1498" i="8"/>
  <c r="J1497" i="8"/>
  <c r="J1496" i="8"/>
  <c r="J1495" i="8"/>
  <c r="J1494" i="8"/>
  <c r="J1493" i="8"/>
  <c r="J1492" i="8"/>
  <c r="J1491" i="8"/>
  <c r="J1490" i="8"/>
  <c r="J1489" i="8"/>
  <c r="J1488" i="8"/>
  <c r="J1487" i="8"/>
  <c r="J1486" i="8"/>
  <c r="J1485" i="8"/>
  <c r="J1484" i="8"/>
  <c r="J1483" i="8"/>
  <c r="J1482" i="8"/>
  <c r="J1481" i="8"/>
  <c r="J1480" i="8"/>
  <c r="J1479" i="8"/>
  <c r="J1477" i="8"/>
  <c r="J1476" i="8"/>
  <c r="J1475" i="8"/>
  <c r="J1474" i="8"/>
  <c r="J1473" i="8"/>
  <c r="J1472" i="8"/>
  <c r="J1471" i="8"/>
  <c r="J1470" i="8"/>
  <c r="J1469" i="8"/>
  <c r="J1468" i="8"/>
  <c r="J1467" i="8"/>
  <c r="J1466" i="8"/>
  <c r="J1465" i="8"/>
  <c r="J1464" i="8"/>
  <c r="J1463" i="8"/>
  <c r="J1462" i="8"/>
  <c r="J1461" i="8"/>
  <c r="J1460" i="8"/>
  <c r="J1459" i="8"/>
  <c r="J1458" i="8"/>
  <c r="J1457" i="8"/>
  <c r="J1456" i="8"/>
  <c r="J1455" i="8"/>
  <c r="J1454" i="8"/>
  <c r="J1453" i="8"/>
  <c r="J1452" i="8"/>
  <c r="J1451" i="8"/>
  <c r="J1450" i="8"/>
  <c r="J1449" i="8"/>
  <c r="J1448" i="8"/>
  <c r="J1447" i="8"/>
  <c r="J1446" i="8"/>
  <c r="J1445" i="8"/>
  <c r="J1444" i="8"/>
  <c r="J1443" i="8"/>
  <c r="J1442" i="8"/>
  <c r="J1441" i="8"/>
  <c r="J1440" i="8"/>
  <c r="J1439" i="8"/>
  <c r="J1438" i="8"/>
  <c r="J1437" i="8"/>
  <c r="J1436" i="8"/>
  <c r="J1435" i="8"/>
  <c r="J1434" i="8"/>
  <c r="J1433" i="8"/>
  <c r="J1432" i="8"/>
  <c r="J1431" i="8"/>
  <c r="J1430" i="8"/>
  <c r="J1427" i="8"/>
  <c r="P238" i="8" s="1"/>
  <c r="J1422" i="8"/>
  <c r="J1421" i="8"/>
  <c r="J1420" i="8"/>
  <c r="J1419" i="8"/>
  <c r="J1418" i="8"/>
  <c r="J1417" i="8"/>
  <c r="J1416" i="8"/>
  <c r="J1415" i="8"/>
  <c r="J1414" i="8"/>
  <c r="J1413" i="8"/>
  <c r="J1412" i="8"/>
  <c r="J1411" i="8"/>
  <c r="J1410" i="8"/>
  <c r="J1409" i="8"/>
  <c r="J1408" i="8"/>
  <c r="J1407" i="8"/>
  <c r="J1406" i="8"/>
  <c r="J1405" i="8"/>
  <c r="J1404" i="8"/>
  <c r="J1403" i="8"/>
  <c r="J1402" i="8"/>
  <c r="J1401" i="8"/>
  <c r="J1400" i="8"/>
  <c r="J1399" i="8"/>
  <c r="J1398" i="8"/>
  <c r="J1397" i="8"/>
  <c r="J1396" i="8"/>
  <c r="J1395" i="8"/>
  <c r="J1394" i="8"/>
  <c r="J1393" i="8"/>
  <c r="J1392" i="8"/>
  <c r="J1391" i="8"/>
  <c r="J1390" i="8"/>
  <c r="J1389" i="8"/>
  <c r="J1388" i="8"/>
  <c r="J1387" i="8"/>
  <c r="J1386" i="8"/>
  <c r="J1385" i="8"/>
  <c r="J1384" i="8"/>
  <c r="J1383" i="8"/>
  <c r="J1382" i="8"/>
  <c r="J1380" i="8"/>
  <c r="J1379" i="8"/>
  <c r="J1378" i="8"/>
  <c r="J1377" i="8"/>
  <c r="J1376" i="8"/>
  <c r="J1375" i="8"/>
  <c r="J1374" i="8"/>
  <c r="J1373" i="8"/>
  <c r="J1372" i="8"/>
  <c r="J1371" i="8"/>
  <c r="J1370" i="8"/>
  <c r="J1369" i="8"/>
  <c r="J1368" i="8"/>
  <c r="J1367" i="8"/>
  <c r="J1366" i="8"/>
  <c r="J1365" i="8"/>
  <c r="J1364" i="8"/>
  <c r="J1360" i="8"/>
  <c r="J1359" i="8"/>
  <c r="J1358" i="8"/>
  <c r="J1357" i="8"/>
  <c r="J1356" i="8"/>
  <c r="J1355" i="8"/>
  <c r="J1354" i="8"/>
  <c r="J1353" i="8"/>
  <c r="J1352" i="8"/>
  <c r="J1350" i="8"/>
  <c r="J1349" i="8"/>
  <c r="J1348" i="8"/>
  <c r="J1347" i="8"/>
  <c r="J1346" i="8"/>
  <c r="J1344" i="8"/>
  <c r="J1343" i="8"/>
  <c r="J1342" i="8"/>
  <c r="J1341" i="8"/>
  <c r="J1340" i="8"/>
  <c r="J1339" i="8"/>
  <c r="J1338" i="8"/>
  <c r="J1337" i="8"/>
  <c r="J1336" i="8"/>
  <c r="J1334" i="8"/>
  <c r="J1333" i="8"/>
  <c r="J1332" i="8"/>
  <c r="J1331" i="8"/>
  <c r="J1330" i="8"/>
  <c r="J1329" i="8"/>
  <c r="J1328" i="8"/>
  <c r="J1327" i="8"/>
  <c r="J1326" i="8"/>
  <c r="J1325" i="8"/>
  <c r="J1324" i="8"/>
  <c r="J1323" i="8"/>
  <c r="J1322" i="8"/>
  <c r="J1321" i="8"/>
  <c r="J1320" i="8"/>
  <c r="J1319" i="8"/>
  <c r="J1318" i="8"/>
  <c r="J1317" i="8"/>
  <c r="J1310" i="8"/>
  <c r="J1309" i="8"/>
  <c r="J1308" i="8"/>
  <c r="J1307" i="8"/>
  <c r="J1306" i="8"/>
  <c r="J1305" i="8"/>
  <c r="J1304" i="8"/>
  <c r="J1303" i="8"/>
  <c r="J1302" i="8"/>
  <c r="J1301" i="8"/>
  <c r="J1300" i="8"/>
  <c r="J1294" i="8"/>
  <c r="J1293" i="8"/>
  <c r="J1292" i="8"/>
  <c r="J1291" i="8"/>
  <c r="J1290" i="8"/>
  <c r="J1289" i="8"/>
  <c r="J1288" i="8"/>
  <c r="J1287" i="8"/>
  <c r="J1286" i="8"/>
  <c r="J1285" i="8"/>
  <c r="J1284" i="8"/>
  <c r="J1283" i="8"/>
  <c r="J1282" i="8"/>
  <c r="J1281" i="8"/>
  <c r="J1280" i="8"/>
  <c r="J1279" i="8"/>
  <c r="J1278" i="8"/>
  <c r="J1277" i="8"/>
  <c r="J1276" i="8"/>
  <c r="J1275" i="8"/>
  <c r="J1274" i="8"/>
  <c r="J1273" i="8"/>
  <c r="J1272" i="8"/>
  <c r="J1271" i="8"/>
  <c r="J1270" i="8"/>
  <c r="J1268" i="8"/>
  <c r="J1267" i="8"/>
  <c r="J1266" i="8"/>
  <c r="J1265" i="8"/>
  <c r="J1264" i="8"/>
  <c r="J1263" i="8"/>
  <c r="J1262" i="8"/>
  <c r="J1261" i="8"/>
  <c r="J1260" i="8"/>
  <c r="J1259" i="8"/>
  <c r="J1258" i="8"/>
  <c r="J1252" i="8"/>
  <c r="J1251" i="8"/>
  <c r="J1250" i="8"/>
  <c r="J1249" i="8"/>
  <c r="J1248" i="8"/>
  <c r="J1247" i="8"/>
  <c r="J1246" i="8"/>
  <c r="J1245" i="8"/>
  <c r="J1244" i="8"/>
  <c r="J1243" i="8"/>
  <c r="J1242" i="8"/>
  <c r="J1241" i="8"/>
  <c r="J1240" i="8"/>
  <c r="J1239" i="8"/>
  <c r="J1238" i="8"/>
  <c r="J1237" i="8"/>
  <c r="J1236" i="8"/>
  <c r="J1235" i="8"/>
  <c r="J1234" i="8"/>
  <c r="J1233" i="8"/>
  <c r="J1232" i="8"/>
  <c r="J1231" i="8"/>
  <c r="J1230" i="8"/>
  <c r="J1225" i="8"/>
  <c r="J1224" i="8"/>
  <c r="J1223" i="8"/>
  <c r="J1222" i="8"/>
  <c r="J1221" i="8"/>
  <c r="J1220" i="8"/>
  <c r="J1219" i="8"/>
  <c r="J1218" i="8"/>
  <c r="J1217" i="8"/>
  <c r="J1216" i="8"/>
  <c r="J1215" i="8"/>
  <c r="J1214" i="8"/>
  <c r="J1207" i="8"/>
  <c r="J1206" i="8"/>
  <c r="J1205" i="8"/>
  <c r="J1204" i="8"/>
  <c r="J1203" i="8"/>
  <c r="J1202" i="8"/>
  <c r="J1198" i="8"/>
  <c r="J1197" i="8"/>
  <c r="J1196" i="8"/>
  <c r="J1195" i="8"/>
  <c r="J1194" i="8"/>
  <c r="J1193" i="8"/>
  <c r="J1192" i="8"/>
  <c r="J1191" i="8"/>
  <c r="J1190" i="8"/>
  <c r="J1189" i="8"/>
  <c r="J1188" i="8"/>
  <c r="J1187" i="8"/>
  <c r="J1186" i="8"/>
  <c r="J1185" i="8"/>
  <c r="J1184" i="8"/>
  <c r="J1183" i="8"/>
  <c r="J1182" i="8"/>
  <c r="J1181" i="8"/>
  <c r="J1180" i="8"/>
  <c r="J1179" i="8"/>
  <c r="J1178" i="8"/>
  <c r="J1177" i="8"/>
  <c r="J1176" i="8"/>
  <c r="J1175" i="8"/>
  <c r="J1174" i="8"/>
  <c r="J1173" i="8"/>
  <c r="J1172" i="8"/>
  <c r="J1171" i="8"/>
  <c r="J1170" i="8"/>
  <c r="J1169" i="8"/>
  <c r="J1168" i="8"/>
  <c r="J1167" i="8"/>
  <c r="J1166" i="8"/>
  <c r="J1165" i="8"/>
  <c r="J1164" i="8"/>
  <c r="J1163" i="8"/>
  <c r="J1162" i="8"/>
  <c r="J1161" i="8"/>
  <c r="J1160" i="8"/>
  <c r="J1159" i="8"/>
  <c r="J1158" i="8"/>
  <c r="J1157" i="8"/>
  <c r="J1156" i="8"/>
  <c r="J1155" i="8"/>
  <c r="J1154" i="8"/>
  <c r="J1153" i="8"/>
  <c r="J1152" i="8"/>
  <c r="J1151" i="8"/>
  <c r="J1150" i="8"/>
  <c r="J1149" i="8"/>
  <c r="J1148" i="8"/>
  <c r="J1147" i="8"/>
  <c r="J1146" i="8"/>
  <c r="J1145" i="8"/>
  <c r="J1144" i="8"/>
  <c r="J1143" i="8"/>
  <c r="J1142" i="8"/>
  <c r="J1141" i="8"/>
  <c r="J1140" i="8"/>
  <c r="J1139" i="8"/>
  <c r="J1138" i="8"/>
  <c r="J1137" i="8"/>
  <c r="J1136" i="8"/>
  <c r="J1135" i="8"/>
  <c r="J1134" i="8"/>
  <c r="J1133" i="8"/>
  <c r="J1132" i="8"/>
  <c r="J1131" i="8"/>
  <c r="J1130" i="8"/>
  <c r="J1129" i="8"/>
  <c r="J1128" i="8"/>
  <c r="J1127" i="8"/>
  <c r="J1126" i="8"/>
  <c r="J1125" i="8"/>
  <c r="J1124" i="8"/>
  <c r="J1123" i="8"/>
  <c r="J1122" i="8"/>
  <c r="J1121" i="8"/>
  <c r="J1120" i="8"/>
  <c r="J1119" i="8"/>
  <c r="J1118" i="8"/>
  <c r="J1117" i="8"/>
  <c r="J1116" i="8"/>
  <c r="J1115" i="8"/>
  <c r="J1114" i="8"/>
  <c r="J1113" i="8"/>
  <c r="J1112" i="8"/>
  <c r="J1111" i="8"/>
  <c r="J1110" i="8"/>
  <c r="J1109" i="8"/>
  <c r="J1108" i="8"/>
  <c r="J1107" i="8"/>
  <c r="J1106" i="8"/>
  <c r="J1105" i="8"/>
  <c r="P166" i="8" s="1"/>
  <c r="J1103" i="8"/>
  <c r="J1102" i="8"/>
  <c r="J1101" i="8"/>
  <c r="J1100" i="8"/>
  <c r="J1099" i="8"/>
  <c r="J1098" i="8"/>
  <c r="J1097" i="8"/>
  <c r="J1096" i="8"/>
  <c r="J1095" i="8"/>
  <c r="J1094" i="8"/>
  <c r="J1093" i="8"/>
  <c r="J1092" i="8"/>
  <c r="J1091" i="8"/>
  <c r="J1090" i="8"/>
  <c r="J1089" i="8"/>
  <c r="J1088" i="8"/>
  <c r="J1087" i="8"/>
  <c r="J1086" i="8"/>
  <c r="J1085" i="8"/>
  <c r="J1084" i="8"/>
  <c r="J1083" i="8"/>
  <c r="J1082" i="8"/>
  <c r="J1081" i="8"/>
  <c r="J1080" i="8"/>
  <c r="J1079" i="8"/>
  <c r="J1078" i="8"/>
  <c r="J1077" i="8"/>
  <c r="J1076" i="8"/>
  <c r="J1075" i="8"/>
  <c r="J1074" i="8"/>
  <c r="J1073" i="8"/>
  <c r="J1072" i="8"/>
  <c r="J1071" i="8"/>
  <c r="J1070" i="8"/>
  <c r="J1069" i="8"/>
  <c r="J1068" i="8"/>
  <c r="J1067" i="8"/>
  <c r="J1066" i="8"/>
  <c r="J1065" i="8"/>
  <c r="J1064" i="8"/>
  <c r="J1063" i="8"/>
  <c r="J1062" i="8"/>
  <c r="J1061" i="8"/>
  <c r="J1060" i="8"/>
  <c r="J1059" i="8"/>
  <c r="J1058" i="8"/>
  <c r="J1057" i="8"/>
  <c r="J1056" i="8"/>
  <c r="J1055" i="8"/>
  <c r="J1054" i="8"/>
  <c r="J1053" i="8"/>
  <c r="J1052" i="8"/>
  <c r="J1051" i="8"/>
  <c r="J1050" i="8"/>
  <c r="J1049" i="8"/>
  <c r="J1048" i="8"/>
  <c r="J1047" i="8"/>
  <c r="J1046" i="8"/>
  <c r="J1045" i="8"/>
  <c r="J1044" i="8"/>
  <c r="J1043" i="8"/>
  <c r="J1042" i="8"/>
  <c r="J1041" i="8"/>
  <c r="J1040" i="8"/>
  <c r="J1039" i="8"/>
  <c r="J1038" i="8"/>
  <c r="J1037" i="8"/>
  <c r="J1036" i="8"/>
  <c r="J1035" i="8"/>
  <c r="J1034" i="8"/>
  <c r="J1033" i="8"/>
  <c r="J1032" i="8"/>
  <c r="J1031" i="8"/>
  <c r="J1030" i="8"/>
  <c r="J1029" i="8"/>
  <c r="J1028" i="8"/>
  <c r="J1027" i="8"/>
  <c r="J1026" i="8"/>
  <c r="J1025" i="8"/>
  <c r="J1024" i="8"/>
  <c r="J1023" i="8"/>
  <c r="J1022" i="8"/>
  <c r="J1021" i="8"/>
  <c r="J1020" i="8"/>
  <c r="J1019" i="8"/>
  <c r="J1018" i="8"/>
  <c r="J1017" i="8"/>
  <c r="J1016" i="8"/>
  <c r="J1015" i="8"/>
  <c r="J1014" i="8"/>
  <c r="J1013" i="8"/>
  <c r="J1012" i="8"/>
  <c r="J1011" i="8"/>
  <c r="J1010" i="8"/>
  <c r="J1009" i="8"/>
  <c r="J1008" i="8"/>
  <c r="J1007" i="8"/>
  <c r="J1006" i="8"/>
  <c r="J1005" i="8"/>
  <c r="J1004" i="8"/>
  <c r="J1003" i="8"/>
  <c r="J1002" i="8"/>
  <c r="J1001" i="8"/>
  <c r="J1000" i="8"/>
  <c r="J999" i="8"/>
  <c r="J998" i="8"/>
  <c r="J997" i="8"/>
  <c r="J996" i="8"/>
  <c r="J995" i="8"/>
  <c r="J994" i="8"/>
  <c r="J993" i="8"/>
  <c r="J992" i="8"/>
  <c r="J991" i="8"/>
  <c r="J990" i="8"/>
  <c r="J989" i="8"/>
  <c r="J988" i="8"/>
  <c r="J987" i="8"/>
  <c r="J986" i="8"/>
  <c r="J985" i="8"/>
  <c r="J984" i="8"/>
  <c r="J983" i="8"/>
  <c r="J982" i="8"/>
  <c r="J981" i="8"/>
  <c r="J980" i="8"/>
  <c r="J979" i="8"/>
  <c r="J978" i="8"/>
  <c r="J977" i="8"/>
  <c r="J976" i="8"/>
  <c r="J975" i="8"/>
  <c r="J974" i="8"/>
  <c r="J973" i="8"/>
  <c r="J972" i="8"/>
  <c r="J971" i="8"/>
  <c r="J970" i="8"/>
  <c r="J969" i="8"/>
  <c r="J968" i="8"/>
  <c r="J967" i="8"/>
  <c r="J966" i="8"/>
  <c r="J965" i="8"/>
  <c r="J964" i="8"/>
  <c r="J963" i="8"/>
  <c r="J962" i="8"/>
  <c r="J961" i="8"/>
  <c r="J960" i="8"/>
  <c r="P143" i="8" s="1"/>
  <c r="J959" i="8"/>
  <c r="J958" i="8"/>
  <c r="J957" i="8"/>
  <c r="J956" i="8"/>
  <c r="J955" i="8"/>
  <c r="J953" i="8"/>
  <c r="J952" i="8"/>
  <c r="J951" i="8"/>
  <c r="J950" i="8"/>
  <c r="J949" i="8"/>
  <c r="J948" i="8"/>
  <c r="J947" i="8"/>
  <c r="J946" i="8"/>
  <c r="J945" i="8"/>
  <c r="J944" i="8"/>
  <c r="J943" i="8"/>
  <c r="J942" i="8"/>
  <c r="J941" i="8"/>
  <c r="J940" i="8"/>
  <c r="J939" i="8"/>
  <c r="J938" i="8"/>
  <c r="J937" i="8"/>
  <c r="J936" i="8"/>
  <c r="J935" i="8"/>
  <c r="J934" i="8"/>
  <c r="J933" i="8"/>
  <c r="J932" i="8"/>
  <c r="J931" i="8"/>
  <c r="J930" i="8"/>
  <c r="J929" i="8"/>
  <c r="J928" i="8"/>
  <c r="J927" i="8"/>
  <c r="J926" i="8"/>
  <c r="J925" i="8"/>
  <c r="J924" i="8"/>
  <c r="J923" i="8"/>
  <c r="J922" i="8"/>
  <c r="J921" i="8"/>
  <c r="J920" i="8"/>
  <c r="J919" i="8"/>
  <c r="J918" i="8"/>
  <c r="J917" i="8"/>
  <c r="J916" i="8"/>
  <c r="J915" i="8"/>
  <c r="J914" i="8"/>
  <c r="J913" i="8"/>
  <c r="J912" i="8"/>
  <c r="J911" i="8"/>
  <c r="J910" i="8"/>
  <c r="J909" i="8"/>
  <c r="J908" i="8"/>
  <c r="J907" i="8"/>
  <c r="J906" i="8"/>
  <c r="J905" i="8"/>
  <c r="J904" i="8"/>
  <c r="J903" i="8"/>
  <c r="J902" i="8"/>
  <c r="J901" i="8"/>
  <c r="J900" i="8"/>
  <c r="J899" i="8"/>
  <c r="J898" i="8"/>
  <c r="J897" i="8"/>
  <c r="J896" i="8"/>
  <c r="J895" i="8"/>
  <c r="J894" i="8"/>
  <c r="J893" i="8"/>
  <c r="J892" i="8"/>
  <c r="J891" i="8"/>
  <c r="J890" i="8"/>
  <c r="J889" i="8"/>
  <c r="J888" i="8"/>
  <c r="J887" i="8"/>
  <c r="J886" i="8"/>
  <c r="J885" i="8"/>
  <c r="J884" i="8"/>
  <c r="J883" i="8"/>
  <c r="J882" i="8"/>
  <c r="J881" i="8"/>
  <c r="J880" i="8"/>
  <c r="J879" i="8"/>
  <c r="J878" i="8"/>
  <c r="J877" i="8"/>
  <c r="J876" i="8"/>
  <c r="J875" i="8"/>
  <c r="J874" i="8"/>
  <c r="J873" i="8"/>
  <c r="J872" i="8"/>
  <c r="J871" i="8"/>
  <c r="J870" i="8"/>
  <c r="J869" i="8"/>
  <c r="J868" i="8"/>
  <c r="J867" i="8"/>
  <c r="J866" i="8"/>
  <c r="J865" i="8"/>
  <c r="J864" i="8"/>
  <c r="J863" i="8"/>
  <c r="J862" i="8"/>
  <c r="J861" i="8"/>
  <c r="J860" i="8"/>
  <c r="J859" i="8"/>
  <c r="J858" i="8"/>
  <c r="J857" i="8"/>
  <c r="J856" i="8"/>
  <c r="J855" i="8"/>
  <c r="J854" i="8"/>
  <c r="J853" i="8"/>
  <c r="J852" i="8"/>
  <c r="J851" i="8"/>
  <c r="J850" i="8"/>
  <c r="J849" i="8"/>
  <c r="J848" i="8"/>
  <c r="J847" i="8"/>
  <c r="J846" i="8"/>
  <c r="J845" i="8"/>
  <c r="J844" i="8"/>
  <c r="J843" i="8"/>
  <c r="J842" i="8"/>
  <c r="J841" i="8"/>
  <c r="J840" i="8"/>
  <c r="J839" i="8"/>
  <c r="J838" i="8"/>
  <c r="J837" i="8"/>
  <c r="J836" i="8"/>
  <c r="J835" i="8"/>
  <c r="J834" i="8"/>
  <c r="J833" i="8"/>
  <c r="J832" i="8"/>
  <c r="J831" i="8"/>
  <c r="J830" i="8"/>
  <c r="J829" i="8"/>
  <c r="J828" i="8"/>
  <c r="J827" i="8"/>
  <c r="J826" i="8"/>
  <c r="J825" i="8"/>
  <c r="J824" i="8"/>
  <c r="J823" i="8"/>
  <c r="J822" i="8"/>
  <c r="J821" i="8"/>
  <c r="J820" i="8"/>
  <c r="J819" i="8"/>
  <c r="J818" i="8"/>
  <c r="J817" i="8"/>
  <c r="J816" i="8"/>
  <c r="J815" i="8"/>
  <c r="J814" i="8"/>
  <c r="J813" i="8"/>
  <c r="J812" i="8"/>
  <c r="J651" i="8"/>
  <c r="J650" i="8"/>
  <c r="J649" i="8"/>
  <c r="J647" i="8"/>
  <c r="J646" i="8"/>
  <c r="J645" i="8"/>
  <c r="J644" i="8"/>
  <c r="J643" i="8"/>
  <c r="J642" i="8"/>
  <c r="J641" i="8"/>
  <c r="J640" i="8"/>
  <c r="J636" i="8"/>
  <c r="J635" i="8"/>
  <c r="J634" i="8"/>
  <c r="J633" i="8"/>
  <c r="J632" i="8"/>
  <c r="J631" i="8"/>
  <c r="J630" i="8"/>
  <c r="J626" i="8"/>
  <c r="J625" i="8"/>
  <c r="J624" i="8"/>
  <c r="J621" i="8"/>
  <c r="J620" i="8"/>
  <c r="J614" i="8"/>
  <c r="J613" i="8"/>
  <c r="J612" i="8"/>
  <c r="J610" i="8"/>
  <c r="J609" i="8"/>
  <c r="J608" i="8"/>
  <c r="J603" i="8"/>
  <c r="J602" i="8"/>
  <c r="J600" i="8"/>
  <c r="J599" i="8"/>
  <c r="J595" i="8"/>
  <c r="J594" i="8"/>
  <c r="J593" i="8"/>
  <c r="J592" i="8"/>
  <c r="J591" i="8"/>
  <c r="J587" i="8"/>
  <c r="J578" i="8"/>
  <c r="J577" i="8"/>
  <c r="J566" i="8"/>
  <c r="J565" i="8"/>
  <c r="J561" i="8"/>
  <c r="J560" i="8"/>
  <c r="J559" i="8"/>
  <c r="J558" i="8"/>
  <c r="J557" i="8"/>
  <c r="J556" i="8"/>
  <c r="J554" i="8"/>
  <c r="J553" i="8"/>
  <c r="J552" i="8"/>
  <c r="J551" i="8"/>
  <c r="J550" i="8"/>
  <c r="J545" i="8"/>
  <c r="J544" i="8"/>
  <c r="J543" i="8"/>
  <c r="J542" i="8"/>
  <c r="J541" i="8"/>
  <c r="J540" i="8"/>
  <c r="J539" i="8"/>
  <c r="J538" i="8"/>
  <c r="J537" i="8"/>
  <c r="J536" i="8"/>
  <c r="J535" i="8"/>
  <c r="J534" i="8"/>
  <c r="J533" i="8"/>
  <c r="J531" i="8"/>
  <c r="J530" i="8"/>
  <c r="J529" i="8"/>
  <c r="J528" i="8"/>
  <c r="J527" i="8"/>
  <c r="J519" i="8"/>
  <c r="J518" i="8"/>
  <c r="J517" i="8"/>
  <c r="J516" i="8"/>
  <c r="J515" i="8"/>
  <c r="J514" i="8"/>
  <c r="J513" i="8"/>
  <c r="J512" i="8"/>
  <c r="J500" i="8"/>
  <c r="J499" i="8"/>
  <c r="J498" i="8"/>
  <c r="J497" i="8"/>
  <c r="J496" i="8"/>
  <c r="J488" i="8"/>
  <c r="J487" i="8"/>
  <c r="J486" i="8"/>
  <c r="J485" i="8"/>
  <c r="J484" i="8"/>
  <c r="J483" i="8"/>
  <c r="J482" i="8"/>
  <c r="J478" i="8"/>
  <c r="J477" i="8"/>
  <c r="J476" i="8"/>
  <c r="J466" i="8"/>
  <c r="J465" i="8"/>
  <c r="J450" i="8"/>
  <c r="J449" i="8"/>
  <c r="J448" i="8"/>
  <c r="J447" i="8"/>
  <c r="J446" i="8"/>
  <c r="J445" i="8"/>
  <c r="J444" i="8"/>
  <c r="J443" i="8"/>
  <c r="J442" i="8"/>
  <c r="J441" i="8"/>
  <c r="J440" i="8"/>
  <c r="J439" i="8"/>
  <c r="J433" i="8"/>
  <c r="J432" i="8"/>
  <c r="J431" i="8"/>
  <c r="J430" i="8"/>
  <c r="J429" i="8"/>
  <c r="J428" i="8"/>
  <c r="J427" i="8"/>
  <c r="J421" i="8"/>
  <c r="J420" i="8"/>
  <c r="J419" i="8"/>
  <c r="J409" i="8"/>
  <c r="J408" i="8"/>
  <c r="J407" i="8"/>
  <c r="J406" i="8"/>
  <c r="J405" i="8"/>
  <c r="J404" i="8"/>
  <c r="J403" i="8"/>
  <c r="J402" i="8"/>
  <c r="J401" i="8"/>
  <c r="J400" i="8"/>
  <c r="J399" i="8"/>
  <c r="J398" i="8"/>
  <c r="J392" i="8"/>
  <c r="J391" i="8"/>
  <c r="J388" i="8"/>
  <c r="J387" i="8"/>
  <c r="J386" i="8"/>
  <c r="J380" i="8"/>
  <c r="J379" i="8"/>
  <c r="J375" i="8"/>
  <c r="J374" i="8"/>
  <c r="J373" i="8"/>
  <c r="J372" i="8"/>
  <c r="J371" i="8"/>
  <c r="J370" i="8"/>
  <c r="J369" i="8"/>
  <c r="J368" i="8"/>
  <c r="J367" i="8"/>
  <c r="J366" i="8"/>
  <c r="J364" i="8"/>
  <c r="J363" i="8"/>
  <c r="J362" i="8"/>
  <c r="J361" i="8"/>
  <c r="J357" i="8"/>
  <c r="J356" i="8"/>
  <c r="J346" i="8"/>
  <c r="J345" i="8"/>
  <c r="J344" i="8"/>
  <c r="J343" i="8"/>
  <c r="J340" i="8"/>
  <c r="J339" i="8"/>
  <c r="J338" i="8"/>
  <c r="J337" i="8"/>
  <c r="J336" i="8"/>
  <c r="J335" i="8"/>
  <c r="J334" i="8"/>
  <c r="J333" i="8"/>
  <c r="J332" i="8"/>
  <c r="J331" i="8"/>
  <c r="J330" i="8"/>
  <c r="J329" i="8"/>
  <c r="J328" i="8"/>
  <c r="J326" i="8"/>
  <c r="J325" i="8"/>
  <c r="J324" i="8"/>
  <c r="J323" i="8"/>
  <c r="J319" i="8"/>
  <c r="J318" i="8"/>
  <c r="J317" i="8"/>
  <c r="J316" i="8"/>
  <c r="J315" i="8"/>
  <c r="J314" i="8"/>
  <c r="J313" i="8"/>
  <c r="J312" i="8"/>
  <c r="J311" i="8"/>
  <c r="J309" i="8"/>
  <c r="J308" i="8"/>
  <c r="J307" i="8"/>
  <c r="J306" i="8"/>
  <c r="J305" i="8"/>
  <c r="J304" i="8"/>
  <c r="J303" i="8"/>
  <c r="J302" i="8"/>
  <c r="J301" i="8"/>
  <c r="J290" i="8"/>
  <c r="J289" i="8"/>
  <c r="J288" i="8"/>
  <c r="J287" i="8"/>
  <c r="J286" i="8"/>
  <c r="J285" i="8"/>
  <c r="J284" i="8"/>
  <c r="J283" i="8"/>
  <c r="J282" i="8"/>
  <c r="J281" i="8"/>
  <c r="J280" i="8"/>
  <c r="J279" i="8"/>
  <c r="J278" i="8"/>
  <c r="J277" i="8"/>
  <c r="J276" i="8"/>
  <c r="J275" i="8"/>
  <c r="J274" i="8"/>
  <c r="J273" i="8"/>
  <c r="J261" i="8"/>
  <c r="J260" i="8"/>
  <c r="J259" i="8"/>
  <c r="J258" i="8"/>
  <c r="J257" i="8"/>
  <c r="J256" i="8"/>
  <c r="J255" i="8"/>
  <c r="J254" i="8"/>
  <c r="J253" i="8"/>
  <c r="J252" i="8"/>
  <c r="J251" i="8"/>
  <c r="J250" i="8"/>
  <c r="J249" i="8"/>
  <c r="J248" i="8"/>
  <c r="J247" i="8"/>
  <c r="J239" i="8"/>
  <c r="J238" i="8"/>
  <c r="J237" i="8"/>
  <c r="J236" i="8"/>
  <c r="J235" i="8"/>
  <c r="J234" i="8"/>
  <c r="J233" i="8"/>
  <c r="J232" i="8"/>
  <c r="J223" i="8"/>
  <c r="J222" i="8"/>
  <c r="J221" i="8"/>
  <c r="J220" i="8"/>
  <c r="J211" i="8"/>
  <c r="J208" i="8"/>
  <c r="J207" i="8"/>
  <c r="J206" i="8"/>
  <c r="J198" i="8"/>
  <c r="J197" i="8"/>
  <c r="J196" i="8"/>
  <c r="J195" i="8"/>
  <c r="J194" i="8"/>
  <c r="J179" i="8"/>
  <c r="J178" i="8"/>
  <c r="J177" i="8"/>
  <c r="J166" i="8"/>
  <c r="J156" i="8"/>
  <c r="J155" i="8"/>
  <c r="J154" i="8"/>
  <c r="J150" i="8"/>
  <c r="J149" i="8"/>
  <c r="J148" i="8"/>
  <c r="J147" i="8"/>
  <c r="J146" i="8"/>
  <c r="J145" i="8"/>
  <c r="J144" i="8"/>
  <c r="J143" i="8"/>
  <c r="J142" i="8"/>
  <c r="J141" i="8"/>
  <c r="J140" i="8"/>
  <c r="J139" i="8"/>
  <c r="J138" i="8"/>
  <c r="J137" i="8"/>
  <c r="J136" i="8"/>
  <c r="J132" i="8"/>
  <c r="J131" i="8"/>
  <c r="J130" i="8"/>
  <c r="J125" i="8"/>
  <c r="J122" i="8"/>
  <c r="J118" i="8"/>
  <c r="J117" i="8"/>
  <c r="J92" i="8"/>
  <c r="J91" i="8"/>
  <c r="J90" i="8"/>
  <c r="J89" i="8"/>
  <c r="J88" i="8"/>
  <c r="J87" i="8"/>
  <c r="J86" i="8"/>
  <c r="J85" i="8"/>
  <c r="J84" i="8"/>
  <c r="J83" i="8"/>
  <c r="J75" i="8"/>
  <c r="J74" i="8"/>
  <c r="J73" i="8"/>
  <c r="J72" i="8"/>
  <c r="J71" i="8"/>
  <c r="J70" i="8"/>
  <c r="J69" i="8"/>
  <c r="J68" i="8"/>
  <c r="J54" i="8"/>
  <c r="J53" i="8"/>
  <c r="J52" i="8"/>
  <c r="J51" i="8"/>
  <c r="J50" i="8"/>
  <c r="J47" i="8"/>
  <c r="J46" i="8"/>
  <c r="J45" i="8"/>
  <c r="J44" i="8"/>
  <c r="J43" i="8"/>
  <c r="J42" i="8"/>
  <c r="J41" i="8"/>
  <c r="J40" i="8"/>
  <c r="J39" i="8"/>
  <c r="J38" i="8"/>
  <c r="J37" i="8"/>
  <c r="J36" i="8"/>
  <c r="J35" i="8"/>
  <c r="J34" i="8"/>
  <c r="J33" i="8"/>
  <c r="J30" i="8"/>
  <c r="J29" i="8"/>
  <c r="J28" i="8"/>
  <c r="J27" i="8"/>
  <c r="J24" i="8"/>
  <c r="J23" i="8"/>
  <c r="J16" i="8"/>
  <c r="J15" i="8"/>
  <c r="J14" i="8"/>
  <c r="J13" i="8"/>
  <c r="J12" i="8"/>
  <c r="J11" i="8"/>
  <c r="J10" i="8"/>
  <c r="J9" i="8"/>
  <c r="J7" i="8"/>
  <c r="J6" i="8"/>
  <c r="J810" i="8"/>
  <c r="J809" i="8"/>
  <c r="J808" i="8"/>
  <c r="J807" i="8"/>
  <c r="J806" i="8"/>
  <c r="J805" i="8"/>
  <c r="J804" i="8"/>
  <c r="J803" i="8"/>
  <c r="J802" i="8"/>
  <c r="J801" i="8"/>
  <c r="J800" i="8"/>
  <c r="J799" i="8"/>
  <c r="J798" i="8"/>
  <c r="J797" i="8"/>
  <c r="J796" i="8"/>
  <c r="J795" i="8"/>
  <c r="J794" i="8"/>
  <c r="J793" i="8"/>
  <c r="J792" i="8"/>
  <c r="J791" i="8"/>
  <c r="J790" i="8"/>
  <c r="J789" i="8"/>
  <c r="J788" i="8"/>
  <c r="J787" i="8"/>
  <c r="J786" i="8"/>
  <c r="J785" i="8"/>
  <c r="J784" i="8"/>
  <c r="J783" i="8"/>
  <c r="J782" i="8"/>
  <c r="J781" i="8"/>
  <c r="J780" i="8"/>
  <c r="J779" i="8"/>
  <c r="J778" i="8"/>
  <c r="J777" i="8"/>
  <c r="J776" i="8"/>
  <c r="J775" i="8"/>
  <c r="J774" i="8"/>
  <c r="J773" i="8"/>
  <c r="J772" i="8"/>
  <c r="J771" i="8"/>
  <c r="J770" i="8"/>
  <c r="J769" i="8"/>
  <c r="J768" i="8"/>
  <c r="J767" i="8"/>
  <c r="J766" i="8"/>
  <c r="J765" i="8"/>
  <c r="J764" i="8"/>
  <c r="J763" i="8"/>
  <c r="J762" i="8"/>
  <c r="J761" i="8"/>
  <c r="J760" i="8"/>
  <c r="J759" i="8"/>
  <c r="J758" i="8"/>
  <c r="J757" i="8"/>
  <c r="J756" i="8"/>
  <c r="J755" i="8"/>
  <c r="J754" i="8"/>
  <c r="J753" i="8"/>
  <c r="J752" i="8"/>
  <c r="J751" i="8"/>
  <c r="J750" i="8"/>
  <c r="J749" i="8"/>
  <c r="J748" i="8"/>
  <c r="J747" i="8"/>
  <c r="J746" i="8"/>
  <c r="J745" i="8"/>
  <c r="J744" i="8"/>
  <c r="J743" i="8"/>
  <c r="J742" i="8"/>
  <c r="J741" i="8"/>
  <c r="J740" i="8"/>
  <c r="J739" i="8"/>
  <c r="J738" i="8"/>
  <c r="J737" i="8"/>
  <c r="J736" i="8"/>
  <c r="J735" i="8"/>
  <c r="J734" i="8"/>
  <c r="J733" i="8"/>
  <c r="J732" i="8"/>
  <c r="J731" i="8"/>
  <c r="J730" i="8"/>
  <c r="J729" i="8"/>
  <c r="J728" i="8"/>
  <c r="J727" i="8"/>
  <c r="J726" i="8"/>
  <c r="J725" i="8"/>
  <c r="J724" i="8"/>
  <c r="J723" i="8"/>
  <c r="J722" i="8"/>
  <c r="J721" i="8"/>
  <c r="J720" i="8"/>
  <c r="J719" i="8"/>
  <c r="J718" i="8"/>
  <c r="J717" i="8"/>
  <c r="J716" i="8"/>
  <c r="J715" i="8"/>
  <c r="J714" i="8"/>
  <c r="J713" i="8"/>
  <c r="J710" i="8"/>
  <c r="J709" i="8"/>
  <c r="J708" i="8"/>
  <c r="J707" i="8"/>
  <c r="J706" i="8"/>
  <c r="J705" i="8"/>
  <c r="J704" i="8"/>
  <c r="J702" i="8"/>
  <c r="J701" i="8"/>
  <c r="J700" i="8"/>
  <c r="J699" i="8"/>
  <c r="J698" i="8"/>
  <c r="J697" i="8"/>
  <c r="J696" i="8"/>
  <c r="J695" i="8"/>
  <c r="J694" i="8"/>
  <c r="J693" i="8"/>
  <c r="J692" i="8"/>
  <c r="J691" i="8"/>
  <c r="J690" i="8"/>
  <c r="J689" i="8"/>
  <c r="J688" i="8"/>
  <c r="J687" i="8"/>
  <c r="J686" i="8"/>
  <c r="J685" i="8"/>
  <c r="J684" i="8"/>
  <c r="J683" i="8"/>
  <c r="J682" i="8"/>
  <c r="J681" i="8"/>
  <c r="J680" i="8"/>
  <c r="J679" i="8"/>
  <c r="J678" i="8"/>
  <c r="J677" i="8"/>
  <c r="J676" i="8"/>
  <c r="J675" i="8"/>
  <c r="J674" i="8"/>
  <c r="J673" i="8"/>
  <c r="J672" i="8"/>
  <c r="J671" i="8"/>
  <c r="J670" i="8"/>
  <c r="J669" i="8"/>
  <c r="J668" i="8"/>
  <c r="J667" i="8"/>
  <c r="J666" i="8"/>
  <c r="J665" i="8"/>
  <c r="J664" i="8"/>
  <c r="J663" i="8"/>
  <c r="J662" i="8"/>
  <c r="J661" i="8"/>
  <c r="J660" i="8"/>
  <c r="J659" i="8"/>
  <c r="J658" i="8"/>
  <c r="J657" i="8"/>
  <c r="J656" i="8"/>
  <c r="J655" i="8"/>
  <c r="J654" i="8"/>
  <c r="J653" i="8"/>
  <c r="J652" i="8"/>
  <c r="J648" i="8"/>
  <c r="J639" i="8"/>
  <c r="J638" i="8"/>
  <c r="J637" i="8"/>
  <c r="J629" i="8"/>
  <c r="J628" i="8"/>
  <c r="J627" i="8"/>
  <c r="J623" i="8"/>
  <c r="J622" i="8"/>
  <c r="J619" i="8"/>
  <c r="J618" i="8"/>
  <c r="J617" i="8"/>
  <c r="J616" i="8"/>
  <c r="J615" i="8"/>
  <c r="J611" i="8"/>
  <c r="J606" i="8"/>
  <c r="J605" i="8"/>
  <c r="J604" i="8"/>
  <c r="J601" i="8"/>
  <c r="J598" i="8"/>
  <c r="J597" i="8"/>
  <c r="J596" i="8"/>
  <c r="J590" i="8"/>
  <c r="J589" i="8"/>
  <c r="J588" i="8"/>
  <c r="J586" i="8"/>
  <c r="J585" i="8"/>
  <c r="J584" i="8"/>
  <c r="J583" i="8"/>
  <c r="J582" i="8"/>
  <c r="J581" i="8"/>
  <c r="J580" i="8"/>
  <c r="J579" i="8"/>
  <c r="J576" i="8"/>
  <c r="J575" i="8"/>
  <c r="J574" i="8"/>
  <c r="J573" i="8"/>
  <c r="J572" i="8"/>
  <c r="J571" i="8"/>
  <c r="J570" i="8"/>
  <c r="J569" i="8"/>
  <c r="J568" i="8"/>
  <c r="J567" i="8"/>
  <c r="J564" i="8"/>
  <c r="J563" i="8"/>
  <c r="J562" i="8"/>
  <c r="J555" i="8"/>
  <c r="J549" i="8"/>
  <c r="J548" i="8"/>
  <c r="J547" i="8"/>
  <c r="J546" i="8"/>
  <c r="J532" i="8"/>
  <c r="J526" i="8"/>
  <c r="J525" i="8"/>
  <c r="J524" i="8"/>
  <c r="J523" i="8"/>
  <c r="J522" i="8"/>
  <c r="J521" i="8"/>
  <c r="J520" i="8"/>
  <c r="J511" i="8"/>
  <c r="J510" i="8"/>
  <c r="J509" i="8"/>
  <c r="J508" i="8"/>
  <c r="J507" i="8"/>
  <c r="J506" i="8"/>
  <c r="J505" i="8"/>
  <c r="J504" i="8"/>
  <c r="J503" i="8"/>
  <c r="J502" i="8"/>
  <c r="J501" i="8"/>
  <c r="J495" i="8"/>
  <c r="J494" i="8"/>
  <c r="J493" i="8"/>
  <c r="J492" i="8"/>
  <c r="J491" i="8"/>
  <c r="J490" i="8"/>
  <c r="J489" i="8"/>
  <c r="J481" i="8"/>
  <c r="J480" i="8"/>
  <c r="J479" i="8"/>
  <c r="J475" i="8"/>
  <c r="J474" i="8"/>
  <c r="J473" i="8"/>
  <c r="J472" i="8"/>
  <c r="J471" i="8"/>
  <c r="J470" i="8"/>
  <c r="J469" i="8"/>
  <c r="J468" i="8"/>
  <c r="J467" i="8"/>
  <c r="J464" i="8"/>
  <c r="J463" i="8"/>
  <c r="J462" i="8"/>
  <c r="J461" i="8"/>
  <c r="J460" i="8"/>
  <c r="J459" i="8"/>
  <c r="J458" i="8"/>
  <c r="J457" i="8"/>
  <c r="J456" i="8"/>
  <c r="J455" i="8"/>
  <c r="J454" i="8"/>
  <c r="J453" i="8"/>
  <c r="J452" i="8"/>
  <c r="J451" i="8"/>
  <c r="J438" i="8"/>
  <c r="J437" i="8"/>
  <c r="J436" i="8"/>
  <c r="J435" i="8"/>
  <c r="J434" i="8"/>
  <c r="J426" i="8"/>
  <c r="J425" i="8"/>
  <c r="J424" i="8"/>
  <c r="J423" i="8"/>
  <c r="J422" i="8"/>
  <c r="J418" i="8"/>
  <c r="J417" i="8"/>
  <c r="J416" i="8"/>
  <c r="J415" i="8"/>
  <c r="J414" i="8"/>
  <c r="J413" i="8"/>
  <c r="J412" i="8"/>
  <c r="J411" i="8"/>
  <c r="J410" i="8"/>
  <c r="J397" i="8"/>
  <c r="J396" i="8"/>
  <c r="J395" i="8"/>
  <c r="J394" i="8"/>
  <c r="J393" i="8"/>
  <c r="J390" i="8"/>
  <c r="J389" i="8"/>
  <c r="J385" i="8"/>
  <c r="J384" i="8"/>
  <c r="J383" i="8"/>
  <c r="J382" i="8"/>
  <c r="J381" i="8"/>
  <c r="J378" i="8"/>
  <c r="J377" i="8"/>
  <c r="J376" i="8"/>
  <c r="J365" i="8"/>
  <c r="J360" i="8"/>
  <c r="J359" i="8"/>
  <c r="J358" i="8"/>
  <c r="J355" i="8"/>
  <c r="J354" i="8"/>
  <c r="J353" i="8"/>
  <c r="J352" i="8"/>
  <c r="J351" i="8"/>
  <c r="J350" i="8"/>
  <c r="J349" i="8"/>
  <c r="J348" i="8"/>
  <c r="J347" i="8"/>
  <c r="J342" i="8"/>
  <c r="J341" i="8"/>
  <c r="J327" i="8"/>
  <c r="J322" i="8"/>
  <c r="J321" i="8"/>
  <c r="J320" i="8"/>
  <c r="J310" i="8"/>
  <c r="J300" i="8"/>
  <c r="J299" i="8"/>
  <c r="J298" i="8"/>
  <c r="J297" i="8"/>
  <c r="J296" i="8"/>
  <c r="J295" i="8"/>
  <c r="J294" i="8"/>
  <c r="J293" i="8"/>
  <c r="J292" i="8"/>
  <c r="J291" i="8"/>
  <c r="J272" i="8"/>
  <c r="J271" i="8"/>
  <c r="J270" i="8"/>
  <c r="J269" i="8"/>
  <c r="J268" i="8"/>
  <c r="J267" i="8"/>
  <c r="J266" i="8"/>
  <c r="J265" i="8"/>
  <c r="J264" i="8"/>
  <c r="J263" i="8"/>
  <c r="J262" i="8"/>
  <c r="J246" i="8"/>
  <c r="J245" i="8"/>
  <c r="J244" i="8"/>
  <c r="J243" i="8"/>
  <c r="J242" i="8"/>
  <c r="J241" i="8"/>
  <c r="J240" i="8"/>
  <c r="J231" i="8"/>
  <c r="J230" i="8"/>
  <c r="J229" i="8"/>
  <c r="J228" i="8"/>
  <c r="J227" i="8"/>
  <c r="J226" i="8"/>
  <c r="J225" i="8"/>
  <c r="J224" i="8"/>
  <c r="J219" i="8"/>
  <c r="J218" i="8"/>
  <c r="J217" i="8"/>
  <c r="J216" i="8"/>
  <c r="J215" i="8"/>
  <c r="J214" i="8"/>
  <c r="J213" i="8"/>
  <c r="J212" i="8"/>
  <c r="J210" i="8"/>
  <c r="J209" i="8"/>
  <c r="J205" i="8"/>
  <c r="J204" i="8"/>
  <c r="J203" i="8"/>
  <c r="J202" i="8"/>
  <c r="J201" i="8"/>
  <c r="J200" i="8"/>
  <c r="J199" i="8"/>
  <c r="J193" i="8"/>
  <c r="J192" i="8"/>
  <c r="J191" i="8"/>
  <c r="J190" i="8"/>
  <c r="J189" i="8"/>
  <c r="J188" i="8"/>
  <c r="J187" i="8"/>
  <c r="J186" i="8"/>
  <c r="J185" i="8"/>
  <c r="J184" i="8"/>
  <c r="J183" i="8"/>
  <c r="J182" i="8"/>
  <c r="J181" i="8"/>
  <c r="J180" i="8"/>
  <c r="J176" i="8"/>
  <c r="J175" i="8"/>
  <c r="J174" i="8"/>
  <c r="J173" i="8"/>
  <c r="J172" i="8"/>
  <c r="J171" i="8"/>
  <c r="J170" i="8"/>
  <c r="J169" i="8"/>
  <c r="J168" i="8"/>
  <c r="J167" i="8"/>
  <c r="J165" i="8"/>
  <c r="J164" i="8"/>
  <c r="J163" i="8"/>
  <c r="J162" i="8"/>
  <c r="J161" i="8"/>
  <c r="J160" i="8"/>
  <c r="J159" i="8"/>
  <c r="J158" i="8"/>
  <c r="J157" i="8"/>
  <c r="J153" i="8"/>
  <c r="J152" i="8"/>
  <c r="J151" i="8"/>
  <c r="J134" i="8"/>
  <c r="J133" i="8"/>
  <c r="J129" i="8"/>
  <c r="J128" i="8"/>
  <c r="J127" i="8"/>
  <c r="J126" i="8"/>
  <c r="J124" i="8"/>
  <c r="J123" i="8"/>
  <c r="J121" i="8"/>
  <c r="J120" i="8"/>
  <c r="J119" i="8"/>
  <c r="J116" i="8"/>
  <c r="J115" i="8"/>
  <c r="J114" i="8"/>
  <c r="J113" i="8"/>
  <c r="J112" i="8"/>
  <c r="J111" i="8"/>
  <c r="J110" i="8"/>
  <c r="J109" i="8"/>
  <c r="J108" i="8"/>
  <c r="J107" i="8"/>
  <c r="J106" i="8"/>
  <c r="J105" i="8"/>
  <c r="J104" i="8"/>
  <c r="J103" i="8"/>
  <c r="J102" i="8"/>
  <c r="J101" i="8"/>
  <c r="J100" i="8"/>
  <c r="J99" i="8"/>
  <c r="J98" i="8"/>
  <c r="J97" i="8"/>
  <c r="J96" i="8"/>
  <c r="J95" i="8"/>
  <c r="J94" i="8"/>
  <c r="J93" i="8"/>
  <c r="J82" i="8"/>
  <c r="J81" i="8"/>
  <c r="J80" i="8"/>
  <c r="J79" i="8"/>
  <c r="J78" i="8"/>
  <c r="J77" i="8"/>
  <c r="J76" i="8"/>
  <c r="J67" i="8"/>
  <c r="J66" i="8"/>
  <c r="J65" i="8"/>
  <c r="J64" i="8"/>
  <c r="J63" i="8"/>
  <c r="J62" i="8"/>
  <c r="J61" i="8"/>
  <c r="J60" i="8"/>
  <c r="J59" i="8"/>
  <c r="J58" i="8"/>
  <c r="J57" i="8"/>
  <c r="J56" i="8"/>
  <c r="J55" i="8"/>
  <c r="J49" i="8"/>
  <c r="J48" i="8"/>
  <c r="J32" i="8"/>
  <c r="J31" i="8"/>
  <c r="J26" i="8"/>
  <c r="J25" i="8"/>
  <c r="J22" i="8"/>
  <c r="J21" i="8"/>
  <c r="J20" i="8"/>
  <c r="J19" i="8"/>
  <c r="J18" i="8"/>
  <c r="J17" i="8"/>
  <c r="J8" i="8"/>
  <c r="J5" i="8"/>
  <c r="J4" i="8"/>
  <c r="J3" i="8"/>
  <c r="J2" i="8"/>
  <c r="P400" i="8" l="1"/>
  <c r="I399" i="7" s="1"/>
  <c r="J399" i="7" s="1"/>
  <c r="P399" i="7" s="1"/>
  <c r="P380" i="8"/>
  <c r="I379" i="7" s="1"/>
  <c r="J379" i="7" s="1"/>
  <c r="P379" i="7" s="1"/>
  <c r="P355" i="8"/>
  <c r="I354" i="7" s="1"/>
  <c r="P353" i="8"/>
  <c r="I352" i="7" s="1"/>
  <c r="P375" i="8"/>
  <c r="I374" i="7" s="1"/>
  <c r="J374" i="7" s="1"/>
  <c r="P374" i="7" s="1"/>
  <c r="P389" i="8"/>
  <c r="I388" i="7" s="1"/>
  <c r="J388" i="7" s="1"/>
  <c r="P388" i="7" s="1"/>
  <c r="P373" i="8"/>
  <c r="I372" i="7" s="1"/>
  <c r="J372" i="7" s="1"/>
  <c r="P372" i="7" s="1"/>
  <c r="P340" i="8"/>
  <c r="I339" i="7" s="1"/>
  <c r="J339" i="7" s="1"/>
  <c r="P339" i="7" s="1"/>
  <c r="P352" i="8"/>
  <c r="I351" i="7" s="1"/>
  <c r="P376" i="8"/>
  <c r="I375" i="7" s="1"/>
  <c r="P371" i="8"/>
  <c r="I370" i="7" s="1"/>
  <c r="J370" i="7" s="1"/>
  <c r="P370" i="7" s="1"/>
  <c r="P382" i="8"/>
  <c r="I381" i="7" s="1"/>
  <c r="P344" i="8"/>
  <c r="I343" i="7" s="1"/>
  <c r="J343" i="7" s="1"/>
  <c r="P343" i="7" s="1"/>
  <c r="P17" i="8"/>
  <c r="I16" i="7" s="1"/>
  <c r="P61" i="8"/>
  <c r="I60" i="7" s="1"/>
  <c r="P63" i="8"/>
  <c r="I62" i="7" s="1"/>
  <c r="P76" i="8"/>
  <c r="I75" i="7" s="1"/>
  <c r="P99" i="8"/>
  <c r="I98" i="7" s="1"/>
  <c r="P100" i="8"/>
  <c r="I99" i="7" s="1"/>
  <c r="P108" i="8"/>
  <c r="I107" i="7" s="1"/>
  <c r="P112" i="8"/>
  <c r="I111" i="7" s="1"/>
  <c r="J111" i="7" s="1"/>
  <c r="P111" i="7" s="1"/>
  <c r="P113" i="8"/>
  <c r="I112" i="7" s="1"/>
  <c r="P121" i="8"/>
  <c r="I120" i="7" s="1"/>
  <c r="J120" i="7" s="1"/>
  <c r="P120" i="7" s="1"/>
  <c r="P161" i="8"/>
  <c r="I160" i="7" s="1"/>
  <c r="P168" i="8"/>
  <c r="I167" i="7" s="1"/>
  <c r="P171" i="8"/>
  <c r="I170" i="7" s="1"/>
  <c r="P172" i="8"/>
  <c r="I171" i="7" s="1"/>
  <c r="P175" i="8"/>
  <c r="I174" i="7" s="1"/>
  <c r="P190" i="8"/>
  <c r="I189" i="7" s="1"/>
  <c r="J189" i="7" s="1"/>
  <c r="P189" i="7" s="1"/>
  <c r="P199" i="8"/>
  <c r="I198" i="7" s="1"/>
  <c r="J198" i="7" s="1"/>
  <c r="P198" i="7" s="1"/>
  <c r="P372" i="8"/>
  <c r="I371" i="7" s="1"/>
  <c r="J371" i="7" s="1"/>
  <c r="P371" i="7" s="1"/>
  <c r="I165" i="7"/>
  <c r="J165" i="7" s="1"/>
  <c r="P165" i="7" s="1"/>
  <c r="I237" i="7"/>
  <c r="J237" i="7" s="1"/>
  <c r="P237" i="7" s="1"/>
  <c r="P385" i="8"/>
  <c r="I384" i="7" s="1"/>
  <c r="J384" i="7" s="1"/>
  <c r="P384" i="7" s="1"/>
  <c r="P399" i="8"/>
  <c r="I398" i="7" s="1"/>
  <c r="J398" i="7" s="1"/>
  <c r="P398" i="7" s="1"/>
  <c r="I314" i="7"/>
  <c r="J314" i="7" s="1"/>
  <c r="P314" i="7" s="1"/>
  <c r="I312" i="7"/>
  <c r="J312" i="7" s="1"/>
  <c r="P312" i="7" s="1"/>
  <c r="I310" i="7"/>
  <c r="J310" i="7" s="1"/>
  <c r="P310" i="7" s="1"/>
  <c r="I308" i="7"/>
  <c r="J308" i="7" s="1"/>
  <c r="P308" i="7" s="1"/>
  <c r="I306" i="7"/>
  <c r="J306" i="7" s="1"/>
  <c r="P306" i="7" s="1"/>
  <c r="I304" i="7"/>
  <c r="J304" i="7" s="1"/>
  <c r="P304" i="7" s="1"/>
  <c r="I302" i="7"/>
  <c r="J302" i="7" s="1"/>
  <c r="P302" i="7" s="1"/>
  <c r="I300" i="7"/>
  <c r="J300" i="7" s="1"/>
  <c r="P300" i="7" s="1"/>
  <c r="I288" i="7"/>
  <c r="J288" i="7" s="1"/>
  <c r="P288" i="7" s="1"/>
  <c r="I286" i="7"/>
  <c r="J286" i="7" s="1"/>
  <c r="P286" i="7" s="1"/>
  <c r="I284" i="7"/>
  <c r="J284" i="7" s="1"/>
  <c r="P284" i="7" s="1"/>
  <c r="I280" i="7"/>
  <c r="J280" i="7" s="1"/>
  <c r="P280" i="7" s="1"/>
  <c r="I278" i="7"/>
  <c r="J278" i="7" s="1"/>
  <c r="P278" i="7" s="1"/>
  <c r="I222" i="7"/>
  <c r="J222" i="7" s="1"/>
  <c r="P222" i="7" s="1"/>
  <c r="I197" i="7"/>
  <c r="J197" i="7" s="1"/>
  <c r="P197" i="7" s="1"/>
  <c r="I178" i="7"/>
  <c r="J178" i="7" s="1"/>
  <c r="P178" i="7" s="1"/>
  <c r="I176" i="7"/>
  <c r="J176" i="7" s="1"/>
  <c r="P176" i="7" s="1"/>
  <c r="I141" i="7"/>
  <c r="J141" i="7" s="1"/>
  <c r="P141" i="7" s="1"/>
  <c r="I83" i="7"/>
  <c r="J83" i="7" s="1"/>
  <c r="P83" i="7" s="1"/>
  <c r="I142" i="7"/>
  <c r="J142" i="7" s="1"/>
  <c r="P142" i="7" s="1"/>
  <c r="P204" i="8"/>
  <c r="I203" i="7" s="1"/>
  <c r="P205" i="8"/>
  <c r="I204" i="7" s="1"/>
  <c r="P219" i="8"/>
  <c r="I218" i="7" s="1"/>
  <c r="J218" i="7" s="1"/>
  <c r="P218" i="7" s="1"/>
  <c r="P224" i="8"/>
  <c r="I223" i="7" s="1"/>
  <c r="P225" i="8"/>
  <c r="I224" i="7" s="1"/>
  <c r="J224" i="7" s="1"/>
  <c r="P224" i="7" s="1"/>
  <c r="P243" i="8"/>
  <c r="I242" i="7" s="1"/>
  <c r="J242" i="7" s="1"/>
  <c r="P242" i="7" s="1"/>
  <c r="P265" i="8"/>
  <c r="I264" i="7" s="1"/>
  <c r="J264" i="7" s="1"/>
  <c r="P264" i="7" s="1"/>
  <c r="P268" i="8"/>
  <c r="I267" i="7" s="1"/>
  <c r="J267" i="7" s="1"/>
  <c r="P267" i="7" s="1"/>
  <c r="P209" i="8"/>
  <c r="I208" i="7" s="1"/>
  <c r="J208" i="7" s="1"/>
  <c r="P208" i="7" s="1"/>
  <c r="P227" i="8"/>
  <c r="I226" i="7" s="1"/>
  <c r="P264" i="8"/>
  <c r="I263" i="7" s="1"/>
  <c r="J263" i="7" s="1"/>
  <c r="P263" i="7" s="1"/>
  <c r="P320" i="8"/>
  <c r="I319" i="7" s="1"/>
  <c r="J319" i="7" s="1"/>
  <c r="P319" i="7" s="1"/>
  <c r="P321" i="8"/>
  <c r="I320" i="7" s="1"/>
  <c r="J320" i="7" s="1"/>
  <c r="P320" i="7" s="1"/>
  <c r="P322" i="8"/>
  <c r="I321" i="7" s="1"/>
  <c r="J321" i="7" s="1"/>
  <c r="P321" i="7" s="1"/>
  <c r="P331" i="8"/>
  <c r="I330" i="7" s="1"/>
  <c r="J330" i="7" s="1"/>
  <c r="P330" i="7" s="1"/>
  <c r="P332" i="8"/>
  <c r="I331" i="7" s="1"/>
  <c r="J331" i="7" s="1"/>
  <c r="P331" i="7" s="1"/>
  <c r="P336" i="8"/>
  <c r="I335" i="7" s="1"/>
  <c r="J335" i="7" s="1"/>
  <c r="P335" i="7" s="1"/>
  <c r="P337" i="8"/>
  <c r="I336" i="7" s="1"/>
  <c r="J336" i="7" s="1"/>
  <c r="P336" i="7" s="1"/>
  <c r="P374" i="8"/>
  <c r="I373" i="7" s="1"/>
  <c r="J373" i="7" s="1"/>
  <c r="P373" i="7" s="1"/>
  <c r="P378" i="8"/>
  <c r="I377" i="7" s="1"/>
  <c r="J377" i="7" s="1"/>
  <c r="P377" i="7" s="1"/>
  <c r="P381" i="8"/>
  <c r="I380" i="7" s="1"/>
  <c r="J380" i="7" s="1"/>
  <c r="P380" i="7" s="1"/>
  <c r="P387" i="8"/>
  <c r="I386" i="7" s="1"/>
  <c r="J386" i="7" s="1"/>
  <c r="P386" i="7" s="1"/>
  <c r="P388" i="8"/>
  <c r="I387" i="7" s="1"/>
  <c r="J387" i="7" s="1"/>
  <c r="P387" i="7" s="1"/>
  <c r="P390" i="8"/>
  <c r="I389" i="7" s="1"/>
  <c r="J389" i="7" s="1"/>
  <c r="P389" i="7" s="1"/>
  <c r="P391" i="8"/>
  <c r="I390" i="7" s="1"/>
  <c r="J390" i="7" s="1"/>
  <c r="P390" i="7" s="1"/>
  <c r="P392" i="8"/>
  <c r="I391" i="7" s="1"/>
  <c r="J391" i="7" s="1"/>
  <c r="P391" i="7" s="1"/>
  <c r="P393" i="8"/>
  <c r="I392" i="7" s="1"/>
  <c r="P394" i="8"/>
  <c r="I393" i="7" s="1"/>
  <c r="J393" i="7" s="1"/>
  <c r="P393" i="7" s="1"/>
  <c r="P395" i="8"/>
  <c r="I394" i="7" s="1"/>
  <c r="J394" i="7" s="1"/>
  <c r="P394" i="7" s="1"/>
  <c r="P397" i="8"/>
  <c r="I396" i="7" s="1"/>
  <c r="J396" i="7" s="1"/>
  <c r="P396" i="7" s="1"/>
  <c r="P398" i="8"/>
  <c r="I397" i="7" s="1"/>
  <c r="J397" i="7" s="1"/>
  <c r="P397" i="7" s="1"/>
  <c r="P401" i="8"/>
  <c r="I400" i="7" s="1"/>
  <c r="J400" i="7" s="1"/>
  <c r="P400" i="7" s="1"/>
  <c r="P319" i="8"/>
  <c r="I318" i="7" s="1"/>
  <c r="J318" i="7" s="1"/>
  <c r="P318" i="7" s="1"/>
  <c r="P338" i="8"/>
  <c r="I337" i="7" s="1"/>
  <c r="J337" i="7" s="1"/>
  <c r="P337" i="7" s="1"/>
  <c r="P339" i="8"/>
  <c r="I338" i="7" s="1"/>
  <c r="J338" i="7" s="1"/>
  <c r="P338" i="7" s="1"/>
  <c r="P341" i="8"/>
  <c r="I340" i="7" s="1"/>
  <c r="J340" i="7" s="1"/>
  <c r="P340" i="7" s="1"/>
  <c r="P343" i="8"/>
  <c r="I342" i="7" s="1"/>
  <c r="J342" i="7" s="1"/>
  <c r="P342" i="7" s="1"/>
  <c r="P345" i="8"/>
  <c r="I344" i="7" s="1"/>
  <c r="J344" i="7" s="1"/>
  <c r="P344" i="7" s="1"/>
  <c r="P346" i="8"/>
  <c r="I345" i="7" s="1"/>
  <c r="J345" i="7" s="1"/>
  <c r="P345" i="7" s="1"/>
  <c r="P347" i="8"/>
  <c r="I346" i="7" s="1"/>
  <c r="J346" i="7" s="1"/>
  <c r="P346" i="7" s="1"/>
  <c r="P348" i="8"/>
  <c r="I347" i="7" s="1"/>
  <c r="J347" i="7" s="1"/>
  <c r="P347" i="7" s="1"/>
  <c r="P351" i="8"/>
  <c r="I350" i="7" s="1"/>
  <c r="J350" i="7" s="1"/>
  <c r="P350" i="7" s="1"/>
  <c r="P370" i="8"/>
  <c r="I369" i="7" s="1"/>
  <c r="J369" i="7" s="1"/>
  <c r="P369" i="7" s="1"/>
  <c r="P379" i="8"/>
  <c r="I378" i="7" s="1"/>
  <c r="J378" i="7" s="1"/>
  <c r="P378" i="7" s="1"/>
  <c r="P384" i="8"/>
  <c r="I383" i="7" s="1"/>
  <c r="I313" i="7"/>
  <c r="J313" i="7" s="1"/>
  <c r="P313" i="7" s="1"/>
  <c r="I311" i="7"/>
  <c r="J311" i="7" s="1"/>
  <c r="P311" i="7" s="1"/>
  <c r="I307" i="7"/>
  <c r="J307" i="7" s="1"/>
  <c r="P307" i="7" s="1"/>
  <c r="I305" i="7"/>
  <c r="J305" i="7" s="1"/>
  <c r="P305" i="7" s="1"/>
  <c r="I303" i="7"/>
  <c r="J303" i="7" s="1"/>
  <c r="P303" i="7" s="1"/>
  <c r="I301" i="7"/>
  <c r="J301" i="7" s="1"/>
  <c r="P301" i="7" s="1"/>
  <c r="I289" i="7"/>
  <c r="J289" i="7" s="1"/>
  <c r="P289" i="7" s="1"/>
  <c r="I287" i="7"/>
  <c r="J287" i="7" s="1"/>
  <c r="P287" i="7" s="1"/>
  <c r="I285" i="7"/>
  <c r="J285" i="7" s="1"/>
  <c r="P285" i="7" s="1"/>
  <c r="I283" i="7"/>
  <c r="J283" i="7" s="1"/>
  <c r="P283" i="7" s="1"/>
  <c r="I281" i="7"/>
  <c r="J281" i="7" s="1"/>
  <c r="P281" i="7" s="1"/>
  <c r="I279" i="7"/>
  <c r="J279" i="7" s="1"/>
  <c r="P279" i="7" s="1"/>
  <c r="I238" i="7"/>
  <c r="J238" i="7" s="1"/>
  <c r="P238" i="7" s="1"/>
  <c r="I220" i="7"/>
  <c r="J220" i="7" s="1"/>
  <c r="P220" i="7" s="1"/>
  <c r="I195" i="7"/>
  <c r="J195" i="7" s="1"/>
  <c r="P195" i="7" s="1"/>
  <c r="I177" i="7"/>
  <c r="J177" i="7" s="1"/>
  <c r="P177" i="7" s="1"/>
  <c r="I139" i="7"/>
  <c r="J139" i="7" s="1"/>
  <c r="P139" i="7" s="1"/>
  <c r="I22" i="7"/>
  <c r="J22" i="7" s="1"/>
  <c r="P22" i="7" s="1"/>
  <c r="P241" i="8"/>
  <c r="P21" i="8"/>
  <c r="I20" i="7" s="1"/>
  <c r="J20" i="7" s="1"/>
  <c r="P20" i="7" s="1"/>
  <c r="P48" i="8"/>
  <c r="I47" i="7" s="1"/>
  <c r="J47" i="7" s="1"/>
  <c r="P47" i="7" s="1"/>
  <c r="P55" i="8"/>
  <c r="I54" i="7" s="1"/>
  <c r="P79" i="8"/>
  <c r="P81" i="8"/>
  <c r="I80" i="7" s="1"/>
  <c r="J80" i="7" s="1"/>
  <c r="P80" i="7" s="1"/>
  <c r="P82" i="8"/>
  <c r="I81" i="7" s="1"/>
  <c r="P193" i="8"/>
  <c r="I192" i="7" s="1"/>
  <c r="J192" i="7" s="1"/>
  <c r="P192" i="7" s="1"/>
  <c r="P228" i="8"/>
  <c r="P56" i="8"/>
  <c r="P58" i="8"/>
  <c r="I57" i="7" s="1"/>
  <c r="J57" i="7" s="1"/>
  <c r="P57" i="7" s="1"/>
  <c r="P66" i="8"/>
  <c r="I65" i="7" s="1"/>
  <c r="J65" i="7" s="1"/>
  <c r="P65" i="7" s="1"/>
  <c r="P94" i="8"/>
  <c r="P97" i="8"/>
  <c r="P111" i="8"/>
  <c r="I110" i="7" s="1"/>
  <c r="J110" i="7" s="1"/>
  <c r="P110" i="7" s="1"/>
  <c r="P114" i="8"/>
  <c r="I113" i="7" s="1"/>
  <c r="P8" i="8"/>
  <c r="P20" i="8"/>
  <c r="I19" i="7" s="1"/>
  <c r="J19" i="7" s="1"/>
  <c r="P19" i="7" s="1"/>
  <c r="P25" i="8"/>
  <c r="I24" i="7" s="1"/>
  <c r="J24" i="7" s="1"/>
  <c r="P24" i="7" s="1"/>
  <c r="P32" i="8"/>
  <c r="I31" i="7" s="1"/>
  <c r="P49" i="8"/>
  <c r="P57" i="8"/>
  <c r="I56" i="7" s="1"/>
  <c r="P62" i="8"/>
  <c r="I61" i="7" s="1"/>
  <c r="J61" i="7" s="1"/>
  <c r="P61" i="7" s="1"/>
  <c r="P67" i="8"/>
  <c r="I66" i="7" s="1"/>
  <c r="J66" i="7" s="1"/>
  <c r="P66" i="7" s="1"/>
  <c r="P157" i="8"/>
  <c r="P159" i="8"/>
  <c r="P169" i="8"/>
  <c r="I168" i="7" s="1"/>
  <c r="J168" i="7" s="1"/>
  <c r="P168" i="7" s="1"/>
  <c r="P210" i="8"/>
  <c r="I209" i="7" s="1"/>
  <c r="P215" i="8"/>
  <c r="P216" i="8"/>
  <c r="I215" i="7" s="1"/>
  <c r="J215" i="7" s="1"/>
  <c r="P215" i="7" s="1"/>
  <c r="P231" i="8"/>
  <c r="I230" i="7" s="1"/>
  <c r="J230" i="7" s="1"/>
  <c r="P230" i="7" s="1"/>
  <c r="P244" i="8"/>
  <c r="I243" i="7" s="1"/>
  <c r="J243" i="7" s="1"/>
  <c r="P243" i="7" s="1"/>
  <c r="P245" i="8"/>
  <c r="P263" i="8"/>
  <c r="I262" i="7" s="1"/>
  <c r="J262" i="7" s="1"/>
  <c r="P262" i="7" s="1"/>
  <c r="J376" i="7"/>
  <c r="P376" i="7" s="1"/>
  <c r="J381" i="7"/>
  <c r="P381" i="7" s="1"/>
  <c r="J395" i="7"/>
  <c r="P395" i="7" s="1"/>
  <c r="J341" i="7"/>
  <c r="P341" i="7" s="1"/>
  <c r="J348" i="7"/>
  <c r="P348" i="7" s="1"/>
  <c r="J349" i="7"/>
  <c r="P349" i="7" s="1"/>
  <c r="J351" i="7"/>
  <c r="P351" i="7" s="1"/>
  <c r="J352" i="7"/>
  <c r="P352" i="7" s="1"/>
  <c r="J354" i="7"/>
  <c r="P354" i="7" s="1"/>
  <c r="J382" i="7"/>
  <c r="P382" i="7" s="1"/>
  <c r="P214" i="8"/>
  <c r="P230" i="8"/>
  <c r="P64" i="8"/>
  <c r="I63" i="7" s="1"/>
  <c r="J63" i="7" s="1"/>
  <c r="P63" i="7" s="1"/>
  <c r="P80" i="8"/>
  <c r="P101" i="8"/>
  <c r="P123" i="8"/>
  <c r="P126" i="8"/>
  <c r="I125" i="7" s="1"/>
  <c r="J125" i="7" s="1"/>
  <c r="P125" i="7" s="1"/>
  <c r="P128" i="8"/>
  <c r="P26" i="8"/>
  <c r="P31" i="8"/>
  <c r="I30" i="7" s="1"/>
  <c r="J30" i="7" s="1"/>
  <c r="P30" i="7" s="1"/>
  <c r="P59" i="8"/>
  <c r="I58" i="7" s="1"/>
  <c r="P78" i="8"/>
  <c r="P93" i="8"/>
  <c r="P133" i="8"/>
  <c r="P153" i="8"/>
  <c r="I152" i="7" s="1"/>
  <c r="J152" i="7" s="1"/>
  <c r="P152" i="7" s="1"/>
  <c r="P158" i="8"/>
  <c r="P170" i="8"/>
  <c r="P173" i="8"/>
  <c r="I172" i="7" s="1"/>
  <c r="P174" i="8"/>
  <c r="I173" i="7" s="1"/>
  <c r="J173" i="7" s="1"/>
  <c r="P173" i="7" s="1"/>
  <c r="P191" i="8"/>
  <c r="P201" i="8"/>
  <c r="P217" i="8"/>
  <c r="P226" i="8"/>
  <c r="I225" i="7" s="1"/>
  <c r="J225" i="7" s="1"/>
  <c r="P225" i="7" s="1"/>
  <c r="P229" i="8"/>
  <c r="I228" i="7" s="1"/>
  <c r="P240" i="8"/>
  <c r="P262" i="8"/>
  <c r="P271" i="8"/>
  <c r="I270" i="7" s="1"/>
  <c r="J270" i="7" s="1"/>
  <c r="P270" i="7" s="1"/>
  <c r="J392" i="7"/>
  <c r="P392" i="7" s="1"/>
  <c r="J383" i="7"/>
  <c r="P383" i="7" s="1"/>
  <c r="P5" i="8"/>
  <c r="P109" i="8"/>
  <c r="P165" i="8"/>
  <c r="P19" i="8"/>
  <c r="P65" i="8"/>
  <c r="P95" i="8"/>
  <c r="P102" i="8"/>
  <c r="P104" i="8"/>
  <c r="I103" i="7" s="1"/>
  <c r="J103" i="7" s="1"/>
  <c r="P103" i="7" s="1"/>
  <c r="P110" i="8"/>
  <c r="P115" i="8"/>
  <c r="P4" i="8"/>
  <c r="I3" i="7" s="1"/>
  <c r="P18" i="8"/>
  <c r="I17" i="7" s="1"/>
  <c r="P96" i="8"/>
  <c r="P98" i="8"/>
  <c r="P107" i="8"/>
  <c r="I106" i="7" s="1"/>
  <c r="J106" i="7" s="1"/>
  <c r="P106" i="7" s="1"/>
  <c r="P116" i="8"/>
  <c r="P120" i="8"/>
  <c r="P124" i="8"/>
  <c r="P127" i="8"/>
  <c r="P129" i="8"/>
  <c r="I128" i="7" s="1"/>
  <c r="J128" i="7" s="1"/>
  <c r="P128" i="7" s="1"/>
  <c r="P22" i="8"/>
  <c r="P60" i="8"/>
  <c r="P77" i="8"/>
  <c r="P134" i="8"/>
  <c r="P152" i="8"/>
  <c r="P160" i="8"/>
  <c r="P162" i="8"/>
  <c r="I161" i="7" s="1"/>
  <c r="P163" i="8"/>
  <c r="P164" i="8"/>
  <c r="P167" i="8"/>
  <c r="I166" i="7" s="1"/>
  <c r="J166" i="7" s="1"/>
  <c r="P166" i="7" s="1"/>
  <c r="P176" i="8"/>
  <c r="P192" i="8"/>
  <c r="P200" i="8"/>
  <c r="P242" i="8"/>
  <c r="I241" i="7" s="1"/>
  <c r="P246" i="8"/>
  <c r="P255" i="8"/>
  <c r="P267" i="8"/>
  <c r="I266" i="7" s="1"/>
  <c r="J266" i="7" s="1"/>
  <c r="P266" i="7" s="1"/>
  <c r="P269" i="8"/>
  <c r="I268" i="7" s="1"/>
  <c r="J268" i="7" s="1"/>
  <c r="P268" i="7" s="1"/>
  <c r="P213" i="8"/>
  <c r="P266" i="8"/>
  <c r="I265" i="7" s="1"/>
  <c r="J265" i="7" s="1"/>
  <c r="P265" i="7" s="1"/>
  <c r="P270" i="8"/>
  <c r="P272" i="8"/>
  <c r="J375" i="7"/>
  <c r="P375" i="7" s="1"/>
  <c r="P222" i="8"/>
  <c r="J241" i="7"/>
  <c r="P241" i="7" s="1"/>
  <c r="P247" i="8"/>
  <c r="P249" i="8"/>
  <c r="P252" i="8"/>
  <c r="P260" i="8"/>
  <c r="P261" i="8"/>
  <c r="P251" i="8"/>
  <c r="P118" i="8"/>
  <c r="P148" i="8"/>
  <c r="P254" i="8"/>
  <c r="P28" i="8"/>
  <c r="P44" i="8"/>
  <c r="P39" i="8"/>
  <c r="P47" i="8"/>
  <c r="P91" i="8"/>
  <c r="P136" i="8"/>
  <c r="P137" i="8"/>
  <c r="P138" i="8"/>
  <c r="P150" i="8"/>
  <c r="P155" i="8"/>
  <c r="P156" i="8"/>
  <c r="J172" i="7"/>
  <c r="P172" i="7" s="1"/>
  <c r="P194" i="8"/>
  <c r="P195" i="8"/>
  <c r="J203" i="7"/>
  <c r="P203" i="7" s="1"/>
  <c r="P211" i="8"/>
  <c r="J223" i="7"/>
  <c r="P223" i="7" s="1"/>
  <c r="P276" i="8"/>
  <c r="J226" i="7"/>
  <c r="P226" i="7" s="1"/>
  <c r="P11" i="8"/>
  <c r="J58" i="7"/>
  <c r="P58" i="7" s="1"/>
  <c r="P74" i="8"/>
  <c r="P83" i="8"/>
  <c r="P92" i="8"/>
  <c r="J17" i="7"/>
  <c r="P17" i="7" s="1"/>
  <c r="P37" i="8"/>
  <c r="P38" i="8"/>
  <c r="P6" i="8"/>
  <c r="P16" i="8"/>
  <c r="P34" i="8"/>
  <c r="P52" i="8"/>
  <c r="P54" i="8"/>
  <c r="P71" i="8"/>
  <c r="P132" i="8"/>
  <c r="P145" i="8"/>
  <c r="P146" i="8"/>
  <c r="P207" i="8"/>
  <c r="J16" i="7"/>
  <c r="P16" i="7" s="1"/>
  <c r="J60" i="7"/>
  <c r="P60" i="7" s="1"/>
  <c r="J62" i="7"/>
  <c r="P62" i="7" s="1"/>
  <c r="P68" i="8"/>
  <c r="P72" i="8"/>
  <c r="J75" i="7"/>
  <c r="P75" i="7" s="1"/>
  <c r="J98" i="7"/>
  <c r="P98" i="7" s="1"/>
  <c r="J99" i="7"/>
  <c r="P99" i="7" s="1"/>
  <c r="J107" i="7"/>
  <c r="P107" i="7" s="1"/>
  <c r="J112" i="7"/>
  <c r="P112" i="7" s="1"/>
  <c r="P117" i="8"/>
  <c r="P122" i="8"/>
  <c r="P125" i="8"/>
  <c r="P10" i="8"/>
  <c r="P13" i="8"/>
  <c r="P43" i="8"/>
  <c r="P24" i="8"/>
  <c r="P36" i="8"/>
  <c r="P40" i="8"/>
  <c r="P42" i="8"/>
  <c r="P45" i="8"/>
  <c r="J54" i="7"/>
  <c r="P54" i="7" s="1"/>
  <c r="J81" i="7"/>
  <c r="P81" i="7" s="1"/>
  <c r="P85" i="8"/>
  <c r="P88" i="8"/>
  <c r="P90" i="8"/>
  <c r="P131" i="8"/>
  <c r="P147" i="8"/>
  <c r="P154" i="8"/>
  <c r="J160" i="7"/>
  <c r="P160" i="7" s="1"/>
  <c r="J167" i="7"/>
  <c r="P167" i="7" s="1"/>
  <c r="J170" i="7"/>
  <c r="P170" i="7" s="1"/>
  <c r="J171" i="7"/>
  <c r="P171" i="7" s="1"/>
  <c r="J174" i="7"/>
  <c r="P174" i="7" s="1"/>
  <c r="J204" i="7"/>
  <c r="P204" i="7" s="1"/>
  <c r="P206" i="8"/>
  <c r="P208" i="8"/>
  <c r="P220" i="8"/>
  <c r="P232" i="8"/>
  <c r="P233" i="8"/>
  <c r="P234" i="8"/>
  <c r="P236" i="8"/>
  <c r="P237" i="8"/>
  <c r="P253" i="8"/>
  <c r="P258" i="8"/>
  <c r="P29" i="8"/>
  <c r="P46" i="8"/>
  <c r="P14" i="8"/>
  <c r="P7" i="8"/>
  <c r="P51" i="8"/>
  <c r="P70" i="8"/>
  <c r="P130" i="8"/>
  <c r="P144" i="8"/>
  <c r="P149" i="8"/>
  <c r="J161" i="7"/>
  <c r="P161" i="7" s="1"/>
  <c r="P12" i="8"/>
  <c r="P73" i="8"/>
  <c r="J113" i="7"/>
  <c r="P113" i="7" s="1"/>
  <c r="P9" i="8"/>
  <c r="P15" i="8"/>
  <c r="P27" i="8"/>
  <c r="P30" i="8"/>
  <c r="J31" i="7"/>
  <c r="P31" i="7" s="1"/>
  <c r="P33" i="8"/>
  <c r="P35" i="8"/>
  <c r="P41" i="8"/>
  <c r="P50" i="8"/>
  <c r="P53" i="8"/>
  <c r="J56" i="7"/>
  <c r="P56" i="7" s="1"/>
  <c r="P75" i="8"/>
  <c r="P86" i="8"/>
  <c r="P89" i="8"/>
  <c r="P135" i="8"/>
  <c r="P139" i="8"/>
  <c r="P141" i="8"/>
  <c r="J209" i="7"/>
  <c r="P209" i="7" s="1"/>
  <c r="P259" i="8"/>
  <c r="P275" i="8"/>
  <c r="P278" i="8"/>
  <c r="P197" i="8"/>
  <c r="P256" i="8"/>
  <c r="P273" i="8"/>
  <c r="P69" i="8"/>
  <c r="P87" i="8"/>
  <c r="J228" i="7"/>
  <c r="P228" i="7" s="1"/>
  <c r="P235" i="8"/>
  <c r="P248" i="8"/>
  <c r="P250" i="8"/>
  <c r="P257" i="8"/>
  <c r="P274" i="8"/>
  <c r="P277" i="8"/>
  <c r="K3" i="7"/>
  <c r="I273" i="7" l="1"/>
  <c r="J273" i="7" s="1"/>
  <c r="P273" i="7" s="1"/>
  <c r="I247" i="7"/>
  <c r="J247" i="7" s="1"/>
  <c r="P247" i="7" s="1"/>
  <c r="I276" i="7"/>
  <c r="J276" i="7" s="1"/>
  <c r="P276" i="7" s="1"/>
  <c r="I249" i="7"/>
  <c r="J249" i="7" s="1"/>
  <c r="P249" i="7" s="1"/>
  <c r="I234" i="7"/>
  <c r="J234" i="7" s="1"/>
  <c r="P234" i="7" s="1"/>
  <c r="I68" i="7"/>
  <c r="J68" i="7" s="1"/>
  <c r="P68" i="7" s="1"/>
  <c r="I255" i="7"/>
  <c r="J255" i="7" s="1"/>
  <c r="P255" i="7" s="1"/>
  <c r="I277" i="7"/>
  <c r="J277" i="7" s="1"/>
  <c r="P277" i="7" s="1"/>
  <c r="I138" i="7"/>
  <c r="J138" i="7" s="1"/>
  <c r="P138" i="7" s="1"/>
  <c r="I88" i="7"/>
  <c r="J88" i="7" s="1"/>
  <c r="P88" i="7" s="1"/>
  <c r="I74" i="7"/>
  <c r="J74" i="7" s="1"/>
  <c r="P74" i="7" s="1"/>
  <c r="I52" i="7"/>
  <c r="J52" i="7" s="1"/>
  <c r="P52" i="7" s="1"/>
  <c r="I40" i="7"/>
  <c r="J40" i="7" s="1"/>
  <c r="P40" i="7" s="1"/>
  <c r="I32" i="7"/>
  <c r="J32" i="7" s="1"/>
  <c r="P32" i="7" s="1"/>
  <c r="I29" i="7"/>
  <c r="J29" i="7" s="1"/>
  <c r="P29" i="7" s="1"/>
  <c r="I14" i="7"/>
  <c r="J14" i="7" s="1"/>
  <c r="I72" i="7"/>
  <c r="J72" i="7" s="1"/>
  <c r="P72" i="7" s="1"/>
  <c r="I148" i="7"/>
  <c r="J148" i="7" s="1"/>
  <c r="P148" i="7" s="1"/>
  <c r="I129" i="7"/>
  <c r="J129" i="7" s="1"/>
  <c r="P129" i="7" s="1"/>
  <c r="I50" i="7"/>
  <c r="J50" i="7" s="1"/>
  <c r="P50" i="7" s="1"/>
  <c r="I45" i="7"/>
  <c r="J45" i="7" s="1"/>
  <c r="P45" i="7" s="1"/>
  <c r="I28" i="7"/>
  <c r="J28" i="7" s="1"/>
  <c r="P28" i="7" s="1"/>
  <c r="I257" i="7"/>
  <c r="J257" i="7" s="1"/>
  <c r="P257" i="7" s="1"/>
  <c r="I235" i="7"/>
  <c r="J235" i="7" s="1"/>
  <c r="P235" i="7" s="1"/>
  <c r="I232" i="7"/>
  <c r="J232" i="7" s="1"/>
  <c r="P232" i="7" s="1"/>
  <c r="I205" i="7"/>
  <c r="J205" i="7" s="1"/>
  <c r="P205" i="7" s="1"/>
  <c r="I146" i="7"/>
  <c r="J146" i="7" s="1"/>
  <c r="P146" i="7" s="1"/>
  <c r="I89" i="7"/>
  <c r="J89" i="7" s="1"/>
  <c r="P89" i="7" s="1"/>
  <c r="I84" i="7"/>
  <c r="J84" i="7" s="1"/>
  <c r="P84" i="7" s="1"/>
  <c r="I41" i="7"/>
  <c r="J41" i="7" s="1"/>
  <c r="P41" i="7" s="1"/>
  <c r="I35" i="7"/>
  <c r="J35" i="7" s="1"/>
  <c r="P35" i="7" s="1"/>
  <c r="I42" i="7"/>
  <c r="J42" i="7" s="1"/>
  <c r="P42" i="7" s="1"/>
  <c r="I12" i="7"/>
  <c r="J12" i="7" s="1"/>
  <c r="I124" i="7"/>
  <c r="J124" i="7" s="1"/>
  <c r="P124" i="7" s="1"/>
  <c r="I67" i="7"/>
  <c r="J67" i="7" s="1"/>
  <c r="P67" i="7" s="1"/>
  <c r="I206" i="7"/>
  <c r="J206" i="7" s="1"/>
  <c r="P206" i="7" s="1"/>
  <c r="I144" i="7"/>
  <c r="J144" i="7" s="1"/>
  <c r="P144" i="7" s="1"/>
  <c r="I70" i="7"/>
  <c r="J70" i="7" s="1"/>
  <c r="P70" i="7" s="1"/>
  <c r="I51" i="7"/>
  <c r="J51" i="7" s="1"/>
  <c r="P51" i="7" s="1"/>
  <c r="I15" i="7"/>
  <c r="J15" i="7" s="1"/>
  <c r="I36" i="7"/>
  <c r="J36" i="7" s="1"/>
  <c r="P36" i="7" s="1"/>
  <c r="I91" i="7"/>
  <c r="J91" i="7" s="1"/>
  <c r="P91" i="7" s="1"/>
  <c r="I73" i="7"/>
  <c r="J73" i="7" s="1"/>
  <c r="P73" i="7" s="1"/>
  <c r="I10" i="7"/>
  <c r="J10" i="7" s="1"/>
  <c r="I275" i="7"/>
  <c r="J275" i="7" s="1"/>
  <c r="P275" i="7" s="1"/>
  <c r="I210" i="7"/>
  <c r="J210" i="7" s="1"/>
  <c r="P210" i="7" s="1"/>
  <c r="I194" i="7"/>
  <c r="J194" i="7" s="1"/>
  <c r="P194" i="7" s="1"/>
  <c r="I155" i="7"/>
  <c r="J155" i="7" s="1"/>
  <c r="P155" i="7" s="1"/>
  <c r="I137" i="7"/>
  <c r="J137" i="7" s="1"/>
  <c r="P137" i="7" s="1"/>
  <c r="I135" i="7"/>
  <c r="J135" i="7" s="1"/>
  <c r="P135" i="7" s="1"/>
  <c r="I46" i="7"/>
  <c r="J46" i="7" s="1"/>
  <c r="P46" i="7" s="1"/>
  <c r="I43" i="7"/>
  <c r="J43" i="7" s="1"/>
  <c r="P43" i="7" s="1"/>
  <c r="I253" i="7"/>
  <c r="J253" i="7" s="1"/>
  <c r="P253" i="7" s="1"/>
  <c r="I117" i="7"/>
  <c r="J117" i="7" s="1"/>
  <c r="P117" i="7" s="1"/>
  <c r="I259" i="7"/>
  <c r="J259" i="7" s="1"/>
  <c r="P259" i="7" s="1"/>
  <c r="I248" i="7"/>
  <c r="J248" i="7" s="1"/>
  <c r="P248" i="7" s="1"/>
  <c r="I271" i="7"/>
  <c r="J271" i="7" s="1"/>
  <c r="P271" i="7" s="1"/>
  <c r="I254" i="7"/>
  <c r="J254" i="7" s="1"/>
  <c r="P254" i="7" s="1"/>
  <c r="I191" i="7"/>
  <c r="J191" i="7" s="1"/>
  <c r="P191" i="7" s="1"/>
  <c r="I162" i="7"/>
  <c r="J162" i="7" s="1"/>
  <c r="P162" i="7" s="1"/>
  <c r="I159" i="7"/>
  <c r="J159" i="7" s="1"/>
  <c r="P159" i="7" s="1"/>
  <c r="I133" i="7"/>
  <c r="J133" i="7" s="1"/>
  <c r="P133" i="7" s="1"/>
  <c r="I59" i="7"/>
  <c r="J59" i="7" s="1"/>
  <c r="P59" i="7" s="1"/>
  <c r="I123" i="7"/>
  <c r="J123" i="7" s="1"/>
  <c r="P123" i="7" s="1"/>
  <c r="I115" i="7"/>
  <c r="J115" i="7" s="1"/>
  <c r="P115" i="7" s="1"/>
  <c r="I97" i="7"/>
  <c r="J97" i="7" s="1"/>
  <c r="P97" i="7" s="1"/>
  <c r="I114" i="7"/>
  <c r="J114" i="7" s="1"/>
  <c r="P114" i="7" s="1"/>
  <c r="I94" i="7"/>
  <c r="J94" i="7" s="1"/>
  <c r="P94" i="7" s="1"/>
  <c r="I18" i="7"/>
  <c r="J18" i="7" s="1"/>
  <c r="P18" i="7" s="1"/>
  <c r="I108" i="7"/>
  <c r="J108" i="7" s="1"/>
  <c r="P108" i="7" s="1"/>
  <c r="I261" i="7"/>
  <c r="J261" i="7" s="1"/>
  <c r="P261" i="7" s="1"/>
  <c r="I216" i="7"/>
  <c r="J216" i="7" s="1"/>
  <c r="P216" i="7" s="1"/>
  <c r="I190" i="7"/>
  <c r="J190" i="7" s="1"/>
  <c r="P190" i="7" s="1"/>
  <c r="I157" i="7"/>
  <c r="J157" i="7" s="1"/>
  <c r="P157" i="7" s="1"/>
  <c r="I132" i="7"/>
  <c r="J132" i="7" s="1"/>
  <c r="P132" i="7" s="1"/>
  <c r="I77" i="7"/>
  <c r="J77" i="7" s="1"/>
  <c r="P77" i="7" s="1"/>
  <c r="I127" i="7"/>
  <c r="J127" i="7" s="1"/>
  <c r="P127" i="7" s="1"/>
  <c r="I122" i="7"/>
  <c r="J122" i="7" s="1"/>
  <c r="P122" i="7" s="1"/>
  <c r="I79" i="7"/>
  <c r="J79" i="7" s="1"/>
  <c r="P79" i="7" s="1"/>
  <c r="I229" i="7"/>
  <c r="J229" i="7" s="1"/>
  <c r="P229" i="7" s="1"/>
  <c r="I244" i="7"/>
  <c r="J244" i="7" s="1"/>
  <c r="P244" i="7" s="1"/>
  <c r="I214" i="7"/>
  <c r="J214" i="7" s="1"/>
  <c r="P214" i="7" s="1"/>
  <c r="I156" i="7"/>
  <c r="J156" i="7" s="1"/>
  <c r="P156" i="7" s="1"/>
  <c r="I48" i="7"/>
  <c r="J48" i="7" s="1"/>
  <c r="P48" i="7" s="1"/>
  <c r="I7" i="7"/>
  <c r="J7" i="7" s="1"/>
  <c r="I93" i="7"/>
  <c r="J93" i="7" s="1"/>
  <c r="P93" i="7" s="1"/>
  <c r="I227" i="7"/>
  <c r="J227" i="7" s="1"/>
  <c r="P227" i="7" s="1"/>
  <c r="I78" i="7"/>
  <c r="J78" i="7" s="1"/>
  <c r="P78" i="7" s="1"/>
  <c r="I240" i="7"/>
  <c r="J240" i="7" s="1"/>
  <c r="P240" i="7" s="1"/>
  <c r="I256" i="7"/>
  <c r="J256" i="7" s="1"/>
  <c r="P256" i="7" s="1"/>
  <c r="I86" i="7"/>
  <c r="J86" i="7" s="1"/>
  <c r="P86" i="7" s="1"/>
  <c r="I272" i="7"/>
  <c r="J272" i="7" s="1"/>
  <c r="P272" i="7" s="1"/>
  <c r="I196" i="7"/>
  <c r="J196" i="7" s="1"/>
  <c r="P196" i="7" s="1"/>
  <c r="I274" i="7"/>
  <c r="J274" i="7" s="1"/>
  <c r="P274" i="7" s="1"/>
  <c r="I258" i="7"/>
  <c r="J258" i="7" s="1"/>
  <c r="P258" i="7" s="1"/>
  <c r="I140" i="7"/>
  <c r="J140" i="7" s="1"/>
  <c r="P140" i="7" s="1"/>
  <c r="I134" i="7"/>
  <c r="J134" i="7" s="1"/>
  <c r="P134" i="7" s="1"/>
  <c r="I85" i="7"/>
  <c r="J85" i="7" s="1"/>
  <c r="P85" i="7" s="1"/>
  <c r="I49" i="7"/>
  <c r="J49" i="7" s="1"/>
  <c r="P49" i="7" s="1"/>
  <c r="I34" i="7"/>
  <c r="J34" i="7" s="1"/>
  <c r="P34" i="7" s="1"/>
  <c r="I26" i="7"/>
  <c r="J26" i="7" s="1"/>
  <c r="P26" i="7" s="1"/>
  <c r="I8" i="7"/>
  <c r="J8" i="7" s="1"/>
  <c r="I11" i="7"/>
  <c r="J11" i="7" s="1"/>
  <c r="I143" i="7"/>
  <c r="J143" i="7" s="1"/>
  <c r="P143" i="7" s="1"/>
  <c r="I69" i="7"/>
  <c r="J69" i="7" s="1"/>
  <c r="P69" i="7" s="1"/>
  <c r="I6" i="7"/>
  <c r="J6" i="7" s="1"/>
  <c r="I13" i="7"/>
  <c r="J13" i="7" s="1"/>
  <c r="I252" i="7"/>
  <c r="J252" i="7" s="1"/>
  <c r="P252" i="7" s="1"/>
  <c r="I236" i="7"/>
  <c r="J236" i="7" s="1"/>
  <c r="P236" i="7" s="1"/>
  <c r="I233" i="7"/>
  <c r="J233" i="7" s="1"/>
  <c r="P233" i="7" s="1"/>
  <c r="I231" i="7"/>
  <c r="J231" i="7" s="1"/>
  <c r="P231" i="7" s="1"/>
  <c r="I219" i="7"/>
  <c r="J219" i="7" s="1"/>
  <c r="P219" i="7" s="1"/>
  <c r="I207" i="7"/>
  <c r="J207" i="7" s="1"/>
  <c r="P207" i="7" s="1"/>
  <c r="I153" i="7"/>
  <c r="J153" i="7" s="1"/>
  <c r="P153" i="7" s="1"/>
  <c r="I130" i="7"/>
  <c r="J130" i="7" s="1"/>
  <c r="P130" i="7" s="1"/>
  <c r="I87" i="7"/>
  <c r="J87" i="7" s="1"/>
  <c r="P87" i="7" s="1"/>
  <c r="I44" i="7"/>
  <c r="J44" i="7" s="1"/>
  <c r="P44" i="7" s="1"/>
  <c r="I39" i="7"/>
  <c r="J39" i="7" s="1"/>
  <c r="P39" i="7" s="1"/>
  <c r="I23" i="7"/>
  <c r="J23" i="7" s="1"/>
  <c r="P23" i="7" s="1"/>
  <c r="I9" i="7"/>
  <c r="J9" i="7" s="1"/>
  <c r="I121" i="7"/>
  <c r="J121" i="7" s="1"/>
  <c r="P121" i="7" s="1"/>
  <c r="I116" i="7"/>
  <c r="J116" i="7" s="1"/>
  <c r="P116" i="7" s="1"/>
  <c r="I71" i="7"/>
  <c r="J71" i="7" s="1"/>
  <c r="P71" i="7" s="1"/>
  <c r="I145" i="7"/>
  <c r="J145" i="7" s="1"/>
  <c r="P145" i="7" s="1"/>
  <c r="I131" i="7"/>
  <c r="J131" i="7" s="1"/>
  <c r="P131" i="7" s="1"/>
  <c r="I53" i="7"/>
  <c r="J53" i="7" s="1"/>
  <c r="P53" i="7" s="1"/>
  <c r="I33" i="7"/>
  <c r="J33" i="7" s="1"/>
  <c r="P33" i="7" s="1"/>
  <c r="I5" i="7"/>
  <c r="J5" i="7" s="1"/>
  <c r="I37" i="7"/>
  <c r="J37" i="7" s="1"/>
  <c r="P37" i="7" s="1"/>
  <c r="I82" i="7"/>
  <c r="J82" i="7" s="1"/>
  <c r="P82" i="7" s="1"/>
  <c r="I193" i="7"/>
  <c r="J193" i="7" s="1"/>
  <c r="P193" i="7" s="1"/>
  <c r="I154" i="7"/>
  <c r="J154" i="7" s="1"/>
  <c r="P154" i="7" s="1"/>
  <c r="I149" i="7"/>
  <c r="J149" i="7" s="1"/>
  <c r="P149" i="7" s="1"/>
  <c r="I136" i="7"/>
  <c r="J136" i="7" s="1"/>
  <c r="P136" i="7" s="1"/>
  <c r="I90" i="7"/>
  <c r="J90" i="7" s="1"/>
  <c r="P90" i="7" s="1"/>
  <c r="I38" i="7"/>
  <c r="J38" i="7" s="1"/>
  <c r="P38" i="7" s="1"/>
  <c r="I27" i="7"/>
  <c r="J27" i="7" s="1"/>
  <c r="P27" i="7" s="1"/>
  <c r="I147" i="7"/>
  <c r="J147" i="7" s="1"/>
  <c r="P147" i="7" s="1"/>
  <c r="I250" i="7"/>
  <c r="J250" i="7" s="1"/>
  <c r="P250" i="7" s="1"/>
  <c r="I260" i="7"/>
  <c r="J260" i="7" s="1"/>
  <c r="P260" i="7" s="1"/>
  <c r="I251" i="7"/>
  <c r="J251" i="7" s="1"/>
  <c r="P251" i="7" s="1"/>
  <c r="I246" i="7"/>
  <c r="J246" i="7" s="1"/>
  <c r="P246" i="7" s="1"/>
  <c r="I221" i="7"/>
  <c r="J221" i="7" s="1"/>
  <c r="P221" i="7" s="1"/>
  <c r="I269" i="7"/>
  <c r="J269" i="7" s="1"/>
  <c r="P269" i="7" s="1"/>
  <c r="I212" i="7"/>
  <c r="J212" i="7" s="1"/>
  <c r="P212" i="7" s="1"/>
  <c r="I245" i="7"/>
  <c r="J245" i="7" s="1"/>
  <c r="P245" i="7" s="1"/>
  <c r="I199" i="7"/>
  <c r="J199" i="7" s="1"/>
  <c r="P199" i="7" s="1"/>
  <c r="I175" i="7"/>
  <c r="J175" i="7" s="1"/>
  <c r="P175" i="7" s="1"/>
  <c r="I163" i="7"/>
  <c r="J163" i="7" s="1"/>
  <c r="P163" i="7" s="1"/>
  <c r="I151" i="7"/>
  <c r="J151" i="7" s="1"/>
  <c r="P151" i="7" s="1"/>
  <c r="I76" i="7"/>
  <c r="J76" i="7" s="1"/>
  <c r="P76" i="7" s="1"/>
  <c r="I21" i="7"/>
  <c r="J21" i="7" s="1"/>
  <c r="P21" i="7" s="1"/>
  <c r="I126" i="7"/>
  <c r="J126" i="7" s="1"/>
  <c r="P126" i="7" s="1"/>
  <c r="I119" i="7"/>
  <c r="J119" i="7" s="1"/>
  <c r="P119" i="7" s="1"/>
  <c r="I95" i="7"/>
  <c r="J95" i="7" s="1"/>
  <c r="P95" i="7" s="1"/>
  <c r="I109" i="7"/>
  <c r="J109" i="7" s="1"/>
  <c r="P109" i="7" s="1"/>
  <c r="I101" i="7"/>
  <c r="J101" i="7" s="1"/>
  <c r="P101" i="7" s="1"/>
  <c r="I64" i="7"/>
  <c r="J64" i="7" s="1"/>
  <c r="P64" i="7" s="1"/>
  <c r="I164" i="7"/>
  <c r="J164" i="7" s="1"/>
  <c r="P164" i="7" s="1"/>
  <c r="I4" i="7"/>
  <c r="J4" i="7" s="1"/>
  <c r="I239" i="7"/>
  <c r="J239" i="7" s="1"/>
  <c r="P239" i="7" s="1"/>
  <c r="I200" i="7"/>
  <c r="J200" i="7" s="1"/>
  <c r="P200" i="7" s="1"/>
  <c r="I169" i="7"/>
  <c r="J169" i="7" s="1"/>
  <c r="P169" i="7" s="1"/>
  <c r="I92" i="7"/>
  <c r="J92" i="7" s="1"/>
  <c r="P92" i="7" s="1"/>
  <c r="I25" i="7"/>
  <c r="J25" i="7" s="1"/>
  <c r="P25" i="7" s="1"/>
  <c r="I100" i="7"/>
  <c r="J100" i="7" s="1"/>
  <c r="P100" i="7" s="1"/>
  <c r="I213" i="7"/>
  <c r="J213" i="7" s="1"/>
  <c r="P213" i="7" s="1"/>
  <c r="I158" i="7"/>
  <c r="J158" i="7" s="1"/>
  <c r="P158" i="7" s="1"/>
  <c r="I96" i="7"/>
  <c r="J96" i="7" s="1"/>
  <c r="P96" i="7" s="1"/>
  <c r="I55" i="7"/>
  <c r="J55" i="7" s="1"/>
  <c r="P55" i="7" s="1"/>
  <c r="L3" i="7"/>
  <c r="J3" i="7" l="1"/>
  <c r="P3" i="7" s="1"/>
  <c r="P15" i="7"/>
  <c r="P14" i="7"/>
  <c r="P9" i="7"/>
  <c r="P7" i="7"/>
  <c r="P11" i="7"/>
  <c r="P12" i="7"/>
  <c r="P8" i="7"/>
  <c r="P5" i="7"/>
  <c r="P13" i="7"/>
  <c r="P10" i="7"/>
  <c r="P6" i="7"/>
  <c r="P4" i="7"/>
</calcChain>
</file>

<file path=xl/sharedStrings.xml><?xml version="1.0" encoding="utf-8"?>
<sst xmlns="http://schemas.openxmlformats.org/spreadsheetml/2006/main" count="8474" uniqueCount="568">
  <si>
    <t>Coordenadas UTM-wgs84 z.15</t>
  </si>
  <si>
    <t>Pendiente</t>
  </si>
  <si>
    <t>No.</t>
  </si>
  <si>
    <t>BOSQUE/SITIO</t>
  </si>
  <si>
    <t>Tipo de Uso</t>
  </si>
  <si>
    <t>REFERENCIA</t>
  </si>
  <si>
    <t>Fecha Muestreo</t>
  </si>
  <si>
    <t>x</t>
  </si>
  <si>
    <t>y</t>
  </si>
  <si>
    <t>Altura MSNM</t>
  </si>
  <si>
    <t>Grados</t>
  </si>
  <si>
    <t>Orientacion</t>
  </si>
  <si>
    <t>Colector</t>
  </si>
  <si>
    <t>A. Quilo</t>
  </si>
  <si>
    <t>ID PARC</t>
  </si>
  <si>
    <t>Maleza</t>
  </si>
  <si>
    <t>Hojarasca</t>
  </si>
  <si>
    <t>No</t>
  </si>
  <si>
    <t>Especie</t>
  </si>
  <si>
    <t>DAP (cm)</t>
  </si>
  <si>
    <t>Altura (m)</t>
  </si>
  <si>
    <t>Observaciones</t>
  </si>
  <si>
    <t>clasif</t>
  </si>
  <si>
    <t>tC/ha</t>
  </si>
  <si>
    <t>Coordenadas UTM-wgs84</t>
  </si>
  <si>
    <t>Bosque</t>
  </si>
  <si>
    <t>Referencia / Tipo USO</t>
  </si>
  <si>
    <t>Altura</t>
  </si>
  <si>
    <t>Arboles</t>
  </si>
  <si>
    <t>Arboles (con raíz)</t>
  </si>
  <si>
    <t>Arbustos</t>
  </si>
  <si>
    <t>Arbustos (con raíz)</t>
  </si>
  <si>
    <t xml:space="preserve">Suelo </t>
  </si>
  <si>
    <t>TOTAL PARCELA</t>
  </si>
  <si>
    <t>Carbono (tC/ha)</t>
  </si>
  <si>
    <t>Area Muest (ha)</t>
  </si>
  <si>
    <t>Biomasa Chave (kg)</t>
  </si>
  <si>
    <t>CHIMULAJ</t>
  </si>
  <si>
    <t>HERRADOR</t>
  </si>
  <si>
    <t>JOVI</t>
  </si>
  <si>
    <t>SANDOVAL</t>
  </si>
  <si>
    <t>TUYA</t>
  </si>
  <si>
    <t>CHIMULAJ1</t>
  </si>
  <si>
    <t>CHIMULAJ2</t>
  </si>
  <si>
    <t>CHIMULAJ3</t>
  </si>
  <si>
    <t>CHIMULAJ4</t>
  </si>
  <si>
    <t>CHIMULAJ5</t>
  </si>
  <si>
    <t>CHIMULAJ6</t>
  </si>
  <si>
    <t>CHIMULAJ7</t>
  </si>
  <si>
    <t>CHIMULAJ8</t>
  </si>
  <si>
    <t>HERRADOR1</t>
  </si>
  <si>
    <t>HERRADOR2</t>
  </si>
  <si>
    <t>HERRADOR3</t>
  </si>
  <si>
    <t>HERRADOR4</t>
  </si>
  <si>
    <t>HERRADOR5</t>
  </si>
  <si>
    <t>HERRADOR6</t>
  </si>
  <si>
    <t>HERRADOR7</t>
  </si>
  <si>
    <t>HERRADOR8</t>
  </si>
  <si>
    <t>HERRADOR9</t>
  </si>
  <si>
    <t>HERRADOR10</t>
  </si>
  <si>
    <t>HERRADOR11</t>
  </si>
  <si>
    <t>HERRADOR12</t>
  </si>
  <si>
    <t>HERRADOR13</t>
  </si>
  <si>
    <t>HERRADOR14</t>
  </si>
  <si>
    <t>HERRADOR15</t>
  </si>
  <si>
    <t>HERRADOR16</t>
  </si>
  <si>
    <t>HERRADOR17</t>
  </si>
  <si>
    <t>HERRADOR18</t>
  </si>
  <si>
    <t>HERRADOR19</t>
  </si>
  <si>
    <t>HERRADOR20</t>
  </si>
  <si>
    <t>HERRADOR21</t>
  </si>
  <si>
    <t>HERRADOR22</t>
  </si>
  <si>
    <t>HERRADOR23</t>
  </si>
  <si>
    <t>HERRADOR24</t>
  </si>
  <si>
    <t>HERRADOR25</t>
  </si>
  <si>
    <t>HERRADOR26</t>
  </si>
  <si>
    <t>HERRADOR27</t>
  </si>
  <si>
    <t>HERRADOR28</t>
  </si>
  <si>
    <t>HERRADOR29</t>
  </si>
  <si>
    <t>HERRADOR30</t>
  </si>
  <si>
    <t>HERRADOR31</t>
  </si>
  <si>
    <t>HERRADOR32</t>
  </si>
  <si>
    <t>HERRADOR33</t>
  </si>
  <si>
    <t>HERRADOR34</t>
  </si>
  <si>
    <t>HERRADOR35</t>
  </si>
  <si>
    <t>HERRADOR36</t>
  </si>
  <si>
    <t>JOVI1</t>
  </si>
  <si>
    <t>JOVI2</t>
  </si>
  <si>
    <t>JOVI3</t>
  </si>
  <si>
    <t>JOVI4</t>
  </si>
  <si>
    <t>JOVI5</t>
  </si>
  <si>
    <t>JOVI6</t>
  </si>
  <si>
    <t>JOVI7</t>
  </si>
  <si>
    <t>JOVI8</t>
  </si>
  <si>
    <t>JOVI9</t>
  </si>
  <si>
    <t>JOVI10</t>
  </si>
  <si>
    <t>JOVI11</t>
  </si>
  <si>
    <t>JOVI12</t>
  </si>
  <si>
    <t>JOVI13</t>
  </si>
  <si>
    <t>JOVI14</t>
  </si>
  <si>
    <t>JOVI15</t>
  </si>
  <si>
    <t>JOVI16</t>
  </si>
  <si>
    <t>JOVI17</t>
  </si>
  <si>
    <t>JOVI18</t>
  </si>
  <si>
    <t>JOVI19</t>
  </si>
  <si>
    <t>JOVI20</t>
  </si>
  <si>
    <t>JOVI21</t>
  </si>
  <si>
    <t>JOVI22</t>
  </si>
  <si>
    <t>JOVI23</t>
  </si>
  <si>
    <t>JOVI24</t>
  </si>
  <si>
    <t>JOVI25</t>
  </si>
  <si>
    <t>JOVI26</t>
  </si>
  <si>
    <t>JOVI27</t>
  </si>
  <si>
    <t>JOVI28</t>
  </si>
  <si>
    <t>JOVI29</t>
  </si>
  <si>
    <t>JOVI30</t>
  </si>
  <si>
    <t>JOVI31</t>
  </si>
  <si>
    <t>JOVI32</t>
  </si>
  <si>
    <t>JOVI33</t>
  </si>
  <si>
    <t>JOVI34</t>
  </si>
  <si>
    <t>JOVI35</t>
  </si>
  <si>
    <t>JOVI36</t>
  </si>
  <si>
    <t>SANDOVAL1</t>
  </si>
  <si>
    <t>SANDOVAL2</t>
  </si>
  <si>
    <t>SANDOVAL3</t>
  </si>
  <si>
    <t>SANDOVAL4</t>
  </si>
  <si>
    <t>SANDOVAL5</t>
  </si>
  <si>
    <t>SANDOVAL6</t>
  </si>
  <si>
    <t>SANDOVAL7</t>
  </si>
  <si>
    <t>SANDOVAL8</t>
  </si>
  <si>
    <t>SANDOVAL9</t>
  </si>
  <si>
    <t>SANDOVAL10</t>
  </si>
  <si>
    <t>TUYA1</t>
  </si>
  <si>
    <t>TUYA2</t>
  </si>
  <si>
    <t>TUYA3</t>
  </si>
  <si>
    <t>TUYA4</t>
  </si>
  <si>
    <t>TUYA5</t>
  </si>
  <si>
    <t>TUYA6</t>
  </si>
  <si>
    <t>TUYA7</t>
  </si>
  <si>
    <t>TUYA8</t>
  </si>
  <si>
    <t>TUYA9</t>
  </si>
  <si>
    <t>TUYA10</t>
  </si>
  <si>
    <t>TUYA11</t>
  </si>
  <si>
    <t>TUYA12</t>
  </si>
  <si>
    <t>TUYA13</t>
  </si>
  <si>
    <t>TUYA14</t>
  </si>
  <si>
    <t>TUYA15</t>
  </si>
  <si>
    <t>TUYA16</t>
  </si>
  <si>
    <t>TUYA17</t>
  </si>
  <si>
    <t>TUYA18</t>
  </si>
  <si>
    <t>TUYA19</t>
  </si>
  <si>
    <t>TUYA20</t>
  </si>
  <si>
    <t>TUYA21</t>
  </si>
  <si>
    <t>TUYA22</t>
  </si>
  <si>
    <t>TUYA23</t>
  </si>
  <si>
    <t>TUYA24</t>
  </si>
  <si>
    <t>TUYA25</t>
  </si>
  <si>
    <t>TUYA26</t>
  </si>
  <si>
    <t>TUYA27</t>
  </si>
  <si>
    <t>TUYA28</t>
  </si>
  <si>
    <t>TUYA29</t>
  </si>
  <si>
    <t>TUYA30</t>
  </si>
  <si>
    <t>TUYA31</t>
  </si>
  <si>
    <t>TUYA32</t>
  </si>
  <si>
    <t>TUYA33</t>
  </si>
  <si>
    <t>TUYA34</t>
  </si>
  <si>
    <t>TUYA35</t>
  </si>
  <si>
    <t>TUYA36</t>
  </si>
  <si>
    <t>10-11/3/2006</t>
  </si>
  <si>
    <t>23-24 / 6 / 2006</t>
  </si>
  <si>
    <t>Astillero</t>
  </si>
  <si>
    <t>Coscopik</t>
  </si>
  <si>
    <t>LAS NUBES</t>
  </si>
  <si>
    <t>El Grande Municipal</t>
  </si>
  <si>
    <t>Astillero1</t>
  </si>
  <si>
    <t>Astillero2</t>
  </si>
  <si>
    <t>Astillero3</t>
  </si>
  <si>
    <t>Astillero4</t>
  </si>
  <si>
    <t>Coscopik1</t>
  </si>
  <si>
    <t>Coscopik2</t>
  </si>
  <si>
    <t>Coscopik3</t>
  </si>
  <si>
    <t>Coscopik4</t>
  </si>
  <si>
    <t>Coscopik5</t>
  </si>
  <si>
    <t>Coscopik6</t>
  </si>
  <si>
    <t>LAS NUBES1</t>
  </si>
  <si>
    <t>LAS NUBES2</t>
  </si>
  <si>
    <t>LAS NUBES3</t>
  </si>
  <si>
    <t>LAS NUBES4</t>
  </si>
  <si>
    <t>LAS NUBES5</t>
  </si>
  <si>
    <t>LAS NUBES6</t>
  </si>
  <si>
    <t>LAS NUBES7</t>
  </si>
  <si>
    <t>LAS NUBES8</t>
  </si>
  <si>
    <t>LAS NUBES9</t>
  </si>
  <si>
    <t>LAS NUBES10</t>
  </si>
  <si>
    <t>LAS NUBES11</t>
  </si>
  <si>
    <t>LAS NUBES12</t>
  </si>
  <si>
    <t>LAS NUBES13</t>
  </si>
  <si>
    <t>LAS NUBES14</t>
  </si>
  <si>
    <t>LAS NUBES15</t>
  </si>
  <si>
    <t>LAS NUBES16</t>
  </si>
  <si>
    <t>LAS NUBES17</t>
  </si>
  <si>
    <t>El Grande Municipal1</t>
  </si>
  <si>
    <t>El Grande Municipal2</t>
  </si>
  <si>
    <t>El Grande Municipal3</t>
  </si>
  <si>
    <t>El Grande Municipal4</t>
  </si>
  <si>
    <t>El Grande Municipal5</t>
  </si>
  <si>
    <t>El Grande Municipal6</t>
  </si>
  <si>
    <t>El Grande Municipal7</t>
  </si>
  <si>
    <t>El Grande Municipal8</t>
  </si>
  <si>
    <t>El Grande Municipal9</t>
  </si>
  <si>
    <t>El Grande Municipal10</t>
  </si>
  <si>
    <t>El Grande Municipal11</t>
  </si>
  <si>
    <t>El Grande Municipal12</t>
  </si>
  <si>
    <t>El Grande Municipal13</t>
  </si>
  <si>
    <t>El Grande Municipal14</t>
  </si>
  <si>
    <t>El Grande Municipal15</t>
  </si>
  <si>
    <t>El Grande Municipal16</t>
  </si>
  <si>
    <t>El Grande Municipal17</t>
  </si>
  <si>
    <t>El Grande Municipal18</t>
  </si>
  <si>
    <t>El Grande Municipal19</t>
  </si>
  <si>
    <t>El Grande Municipal20</t>
  </si>
  <si>
    <t>10-11-febrero 2006</t>
  </si>
  <si>
    <t>ASTILLERO1</t>
  </si>
  <si>
    <t>ASTILLERO2</t>
  </si>
  <si>
    <t>ASTILLERO3</t>
  </si>
  <si>
    <t>ASTILLERO4</t>
  </si>
  <si>
    <t>COSCOPIK1</t>
  </si>
  <si>
    <t>COSCOPIK2</t>
  </si>
  <si>
    <t>COSCOPIK3</t>
  </si>
  <si>
    <t>COSCOPIK4</t>
  </si>
  <si>
    <t>COSCOPIK5</t>
  </si>
  <si>
    <t>COSCOPIK6</t>
  </si>
  <si>
    <t>EL GRANDE MUNICIPAL1</t>
  </si>
  <si>
    <t>EL GRANDE MUNICIPAL2</t>
  </si>
  <si>
    <t>EL GRANDE MUNICIPAL3</t>
  </si>
  <si>
    <t>EL GRANDE MUNICIPAL4</t>
  </si>
  <si>
    <t>EL GRANDE MUNICIPAL5</t>
  </si>
  <si>
    <t>EL GRANDE MUNICIPAL6</t>
  </si>
  <si>
    <t>EL GRANDE MUNICIPAL7</t>
  </si>
  <si>
    <t>EL GRANDE MUNICIPAL8</t>
  </si>
  <si>
    <t>EL GRANDE MUNICIPAL9</t>
  </si>
  <si>
    <t>EL GRANDE MUNICIPAL10</t>
  </si>
  <si>
    <t>EL GRANDE MUNICIPAL11</t>
  </si>
  <si>
    <t>EL GRANDE MUNICIPAL12</t>
  </si>
  <si>
    <t>EL GRANDE MUNICIPAL13</t>
  </si>
  <si>
    <t>EL GRANDE MUNICIPAL14</t>
  </si>
  <si>
    <t>EL GRANDE MUNICIPAL15</t>
  </si>
  <si>
    <t>EL GRANDE MUNICIPAL16</t>
  </si>
  <si>
    <t>EL GRANDE MUNICIPAL17</t>
  </si>
  <si>
    <t>EL GRANDE MUNICIPAL18</t>
  </si>
  <si>
    <t>EL GRANDE MUNICIPAL19</t>
  </si>
  <si>
    <t>EL GRANDE MUNICIPAL20</t>
  </si>
  <si>
    <t>CUCUNA</t>
  </si>
  <si>
    <t>CHEMEALON</t>
  </si>
  <si>
    <t>LA LIBERTAD</t>
  </si>
  <si>
    <t>SUTQUIM</t>
  </si>
  <si>
    <t>TONINCHINCALAJ</t>
  </si>
  <si>
    <t>TUICHAPZE</t>
  </si>
  <si>
    <t>CUCUNA1</t>
  </si>
  <si>
    <t>CUCUNA2</t>
  </si>
  <si>
    <t>CUCUNA3</t>
  </si>
  <si>
    <t>CUCUNA4</t>
  </si>
  <si>
    <t>CUCUNA5</t>
  </si>
  <si>
    <t>CHEMEALON1</t>
  </si>
  <si>
    <t>CHEMEALON2</t>
  </si>
  <si>
    <t>CHEMEALON3</t>
  </si>
  <si>
    <t>CHEMEALON4</t>
  </si>
  <si>
    <t>CHEMEALON5</t>
  </si>
  <si>
    <t>CHEMEALON7</t>
  </si>
  <si>
    <t>CHEMEALON8</t>
  </si>
  <si>
    <t>CHEMEALON9</t>
  </si>
  <si>
    <t>CHEMEALON10</t>
  </si>
  <si>
    <t>LA LIBERTAD1</t>
  </si>
  <si>
    <t>LA LIBERTAD2</t>
  </si>
  <si>
    <t>LA LIBERTAD3</t>
  </si>
  <si>
    <t>LA LIBERTAD4</t>
  </si>
  <si>
    <t>LA LIBERTAD5</t>
  </si>
  <si>
    <t>SUTQUIM1</t>
  </si>
  <si>
    <t>SUTQUIM2</t>
  </si>
  <si>
    <t>SUTQUIM3</t>
  </si>
  <si>
    <t>SUTQUIM4</t>
  </si>
  <si>
    <t>SUTQUIM5</t>
  </si>
  <si>
    <t>SUTQUIM6</t>
  </si>
  <si>
    <t>SUTQUIM7</t>
  </si>
  <si>
    <t>SUTQUIM8</t>
  </si>
  <si>
    <t>SUTQUIM9</t>
  </si>
  <si>
    <t>SUTQUIM10</t>
  </si>
  <si>
    <t>SUTQUIM11</t>
  </si>
  <si>
    <t>SUTQUIM12</t>
  </si>
  <si>
    <t>SUTQUIM13</t>
  </si>
  <si>
    <t>SUTQUIM14</t>
  </si>
  <si>
    <t>SUTQUIM15</t>
  </si>
  <si>
    <t>SUTQUIM16</t>
  </si>
  <si>
    <t>SUTQUIM17</t>
  </si>
  <si>
    <t>SUTQUIM18</t>
  </si>
  <si>
    <t>SUTQUIM19</t>
  </si>
  <si>
    <t>SUTQUIM20</t>
  </si>
  <si>
    <t>SUTQUIM21</t>
  </si>
  <si>
    <t>SUTQUIM22</t>
  </si>
  <si>
    <t>SUTQUIM23</t>
  </si>
  <si>
    <t>SUTQUIM24</t>
  </si>
  <si>
    <t>TONINCHINCALAJ1</t>
  </si>
  <si>
    <t>TONINCHINCALAJ2</t>
  </si>
  <si>
    <t>TONINCHINCALAJ3</t>
  </si>
  <si>
    <t>TONINCHINCALAJ4</t>
  </si>
  <si>
    <t>TONINCHINCALAJ5</t>
  </si>
  <si>
    <t>TONINCHINCALAJ6</t>
  </si>
  <si>
    <t>TONINCHINCALAJ7</t>
  </si>
  <si>
    <t>TONINCHINCALAJ8</t>
  </si>
  <si>
    <t>TONINCHINCALAJ9</t>
  </si>
  <si>
    <t>TONINCHINCALAJ10</t>
  </si>
  <si>
    <t>TONINCHINCALAJ11</t>
  </si>
  <si>
    <t>TONINCHINCALAJ12</t>
  </si>
  <si>
    <t>TONINCHINCALAJ13</t>
  </si>
  <si>
    <t>TONINCHINCALAJ14</t>
  </si>
  <si>
    <t>TONINCHINCALAJ15</t>
  </si>
  <si>
    <t>TONINCHINCALAJ16</t>
  </si>
  <si>
    <t>TONINCHINCALAJ17</t>
  </si>
  <si>
    <t>TONINCHINCALAJ18</t>
  </si>
  <si>
    <t>TONINCHINCALAJ19</t>
  </si>
  <si>
    <t>TONINCHINCALAJ20</t>
  </si>
  <si>
    <t>TUICHAPZE1</t>
  </si>
  <si>
    <t>TUICHAPZE2</t>
  </si>
  <si>
    <t>TUICHAPZE3</t>
  </si>
  <si>
    <t>TUICHAPZE4</t>
  </si>
  <si>
    <t>TUICHAPZE5</t>
  </si>
  <si>
    <t>TUICHAPZE6</t>
  </si>
  <si>
    <t>TUICHAPZE7</t>
  </si>
  <si>
    <t>TUICHAPZE8</t>
  </si>
  <si>
    <t>TUICHAPZE9</t>
  </si>
  <si>
    <t>TUICHAPZE10</t>
  </si>
  <si>
    <t>TUICHAPZE11</t>
  </si>
  <si>
    <t>TUICHAPZE12</t>
  </si>
  <si>
    <t>TUICHAPZE13</t>
  </si>
  <si>
    <t>TUICHAPZE14</t>
  </si>
  <si>
    <t>TUICHAPZE15</t>
  </si>
  <si>
    <t>TUICHAPZE16</t>
  </si>
  <si>
    <t>TUICHAPZE17</t>
  </si>
  <si>
    <t>TUICHAPZE18</t>
  </si>
  <si>
    <t>TUICHAPZE19</t>
  </si>
  <si>
    <t>TUICHAPZE20</t>
  </si>
  <si>
    <t>TUICHAPZE21</t>
  </si>
  <si>
    <t>TUICHAPZE22</t>
  </si>
  <si>
    <t>TUICHAPZE23</t>
  </si>
  <si>
    <t>TUICHAPZE24</t>
  </si>
  <si>
    <t>TUICHAPZE25</t>
  </si>
  <si>
    <t>TUICHAPZE26</t>
  </si>
  <si>
    <t>16-mayo.2006</t>
  </si>
  <si>
    <t>11-15-mayo-2006</t>
  </si>
  <si>
    <t>CHEMEALON11</t>
  </si>
  <si>
    <t>CHEMEALON13</t>
  </si>
  <si>
    <t>CHEMEALON14</t>
  </si>
  <si>
    <t>CHEMEALON15</t>
  </si>
  <si>
    <t>EL PROGRESO I</t>
  </si>
  <si>
    <t>EL PROGRESO II</t>
  </si>
  <si>
    <t>EL ESPINERO</t>
  </si>
  <si>
    <t>LA AVANZADA</t>
  </si>
  <si>
    <t>EL GAVILUCHO</t>
  </si>
  <si>
    <t xml:space="preserve">EL CHALUM </t>
  </si>
  <si>
    <t>LA SOMBRA</t>
  </si>
  <si>
    <t>EL PROGRESO I1</t>
  </si>
  <si>
    <t>EL PROGRESO I2</t>
  </si>
  <si>
    <t>EL PROGRESO I3</t>
  </si>
  <si>
    <t>EL PROGRESO I4</t>
  </si>
  <si>
    <t>EL PROGRESO II1</t>
  </si>
  <si>
    <t>EL PROGRESO II2</t>
  </si>
  <si>
    <t>EL PROGRESO II3</t>
  </si>
  <si>
    <t>EL PROGRESO II4</t>
  </si>
  <si>
    <t>EL PROGRESO II5</t>
  </si>
  <si>
    <t>EL PROGRESO II6</t>
  </si>
  <si>
    <t>EL PROGRESO II7</t>
  </si>
  <si>
    <t>EL PROGRESO II8</t>
  </si>
  <si>
    <t>EL PROGRESO II9</t>
  </si>
  <si>
    <t>EL PROGRESO II10</t>
  </si>
  <si>
    <t>EL ESPINERO1</t>
  </si>
  <si>
    <t>EL ESPINERO2</t>
  </si>
  <si>
    <t>EL ESPINERO3</t>
  </si>
  <si>
    <t>EL ESPINERO4</t>
  </si>
  <si>
    <t>EL ESPINERO5</t>
  </si>
  <si>
    <t>LA AVANZADA1</t>
  </si>
  <si>
    <t>LA AVANZADA2</t>
  </si>
  <si>
    <t>LA AVANZADA3</t>
  </si>
  <si>
    <t>LA AVANZADA4</t>
  </si>
  <si>
    <t>LA AVANZADA5</t>
  </si>
  <si>
    <t>LA AVANZADA6</t>
  </si>
  <si>
    <t>LA AVANZADA7</t>
  </si>
  <si>
    <t>LA AVANZADA8</t>
  </si>
  <si>
    <t>LA AVANZADA9</t>
  </si>
  <si>
    <t>LA AVANZADA10</t>
  </si>
  <si>
    <t>LA AVANZADA11</t>
  </si>
  <si>
    <t>LA AVANZADA12</t>
  </si>
  <si>
    <t>LA AVANZADA13</t>
  </si>
  <si>
    <t>LA AVANZADA14</t>
  </si>
  <si>
    <t>LA AVANZADA15</t>
  </si>
  <si>
    <t>LA AVANZADA16</t>
  </si>
  <si>
    <t>EL GAVILUCHO1</t>
  </si>
  <si>
    <t>EL GAVILUCHO2</t>
  </si>
  <si>
    <t>EL GAVILUCHO3</t>
  </si>
  <si>
    <t>EL GAVILUCHO4</t>
  </si>
  <si>
    <t>EL GAVILUCHO5</t>
  </si>
  <si>
    <t>EL GAVILUCHO6</t>
  </si>
  <si>
    <t>EL GAVILUCHO7</t>
  </si>
  <si>
    <t>EL GAVILUCHO8</t>
  </si>
  <si>
    <t>EL GAVILUCHO9</t>
  </si>
  <si>
    <t>EL GAVILUCHO10</t>
  </si>
  <si>
    <t>EL GAVILUCHO11</t>
  </si>
  <si>
    <t>EL GAVILUCHO12</t>
  </si>
  <si>
    <t>EL GAVILUCHO13</t>
  </si>
  <si>
    <t>EL GAVILUCHO14</t>
  </si>
  <si>
    <t>EL GAVILUCHO15</t>
  </si>
  <si>
    <t>EL GAVILUCHO16</t>
  </si>
  <si>
    <t>EL CHALUM 1</t>
  </si>
  <si>
    <t>EL CHALUM 2</t>
  </si>
  <si>
    <t>EL CHALUM 3</t>
  </si>
  <si>
    <t>EL CHALUM 4</t>
  </si>
  <si>
    <t>EL CHALUM 5</t>
  </si>
  <si>
    <t>EL CHALUM 6</t>
  </si>
  <si>
    <t>EL CHALUM 7</t>
  </si>
  <si>
    <t>EL CHALUM 8</t>
  </si>
  <si>
    <t>EL CHALUM 9</t>
  </si>
  <si>
    <t>EL CHALUM 10</t>
  </si>
  <si>
    <t>EL CHALUM 11</t>
  </si>
  <si>
    <t>EL CHALUM 12</t>
  </si>
  <si>
    <t>EL CHALUM 13</t>
  </si>
  <si>
    <t>EL CHALUM 14</t>
  </si>
  <si>
    <t>EL CHALUM 15</t>
  </si>
  <si>
    <t>EL CHALUM 16</t>
  </si>
  <si>
    <t>LA SOMBRA1</t>
  </si>
  <si>
    <t>LA SOMBRA2</t>
  </si>
  <si>
    <t>LA SOMBRA3</t>
  </si>
  <si>
    <t>LA SOMBRA4</t>
  </si>
  <si>
    <t>LA SOMBRA5</t>
  </si>
  <si>
    <t>LA SOMBRA6</t>
  </si>
  <si>
    <t>LA SOMBRA7</t>
  </si>
  <si>
    <t>LA SOMBRA8</t>
  </si>
  <si>
    <t>LA SOMBRA9</t>
  </si>
  <si>
    <t>LA SOMBRA10</t>
  </si>
  <si>
    <t>LA SOMBRA11</t>
  </si>
  <si>
    <t>LA SOMBRA12</t>
  </si>
  <si>
    <t>LA SOMBRA13</t>
  </si>
  <si>
    <t>LA SOMBRA14</t>
  </si>
  <si>
    <t>LA SOMBRA15</t>
  </si>
  <si>
    <t>LA SOMBRA16</t>
  </si>
  <si>
    <t>EL PROGRESO II12</t>
  </si>
  <si>
    <t>EL PROGRESO II13</t>
  </si>
  <si>
    <t>EL PROGRESO II14</t>
  </si>
  <si>
    <t>EL PROGRESO II15</t>
  </si>
  <si>
    <t>EL ZAPATILLO</t>
  </si>
  <si>
    <t>LA CUMBRE</t>
  </si>
  <si>
    <t>EL ZAPATILLO1</t>
  </si>
  <si>
    <t>EL ZAPATILLO2</t>
  </si>
  <si>
    <t>EL ZAPATILLO3</t>
  </si>
  <si>
    <t>EL ZAPATILLO4</t>
  </si>
  <si>
    <t>EL ZAPATILLO5</t>
  </si>
  <si>
    <t>EL ZAPATILLO6</t>
  </si>
  <si>
    <t>LA CUMBRE1</t>
  </si>
  <si>
    <t>LA CUMBRE2</t>
  </si>
  <si>
    <t>LA CUMBRE3</t>
  </si>
  <si>
    <t>LA CUMBRE4</t>
  </si>
  <si>
    <t>LA CUMBRE5</t>
  </si>
  <si>
    <t>LA CUMBRE6</t>
  </si>
  <si>
    <t>LA CUMBRE7</t>
  </si>
  <si>
    <t>LA CUMBRE8</t>
  </si>
  <si>
    <t>LA CUMBRE9</t>
  </si>
  <si>
    <t>LA CUMBRE10</t>
  </si>
  <si>
    <t>LA CUMBRE11</t>
  </si>
  <si>
    <t>LA CUMBRE12</t>
  </si>
  <si>
    <t>LA CUMBRE13</t>
  </si>
  <si>
    <t>LA CUMBRE14</t>
  </si>
  <si>
    <t>LA CUMBRE15</t>
  </si>
  <si>
    <t>LA CUMBRE16</t>
  </si>
  <si>
    <t>LA CUMBRE17</t>
  </si>
  <si>
    <t>LA CUMBRE18</t>
  </si>
  <si>
    <t>LA CUMBRE19</t>
  </si>
  <si>
    <t>LA CUMBRE20</t>
  </si>
  <si>
    <t>LA CUMBRE21</t>
  </si>
  <si>
    <t>LA CUMBRE22</t>
  </si>
  <si>
    <t>LA CUMBRE23</t>
  </si>
  <si>
    <t>LA CUMBRE24</t>
  </si>
  <si>
    <t>LA CUMBRE25</t>
  </si>
  <si>
    <t>LA CUMBRE26</t>
  </si>
  <si>
    <t>LA CUMBRE27</t>
  </si>
  <si>
    <t>LA CUMBRE28</t>
  </si>
  <si>
    <t>LA CUMBRE29</t>
  </si>
  <si>
    <t>LA CUMBRE30</t>
  </si>
  <si>
    <t>LA CUMBRE31</t>
  </si>
  <si>
    <t>LA CUMBRE32</t>
  </si>
  <si>
    <t>LA CUMBRE33</t>
  </si>
  <si>
    <t>LA CUMBRE34</t>
  </si>
  <si>
    <t>LA CUMBRE35</t>
  </si>
  <si>
    <t>LA CUMBRE36</t>
  </si>
  <si>
    <t>LA CUMBRE37</t>
  </si>
  <si>
    <t>LA CUMBRE38</t>
  </si>
  <si>
    <t>LA CUMBRE39</t>
  </si>
  <si>
    <t>LA CUMBRE40</t>
  </si>
  <si>
    <t>Feb de 2006</t>
  </si>
  <si>
    <t>El Grande Comunal</t>
  </si>
  <si>
    <t>2A</t>
  </si>
  <si>
    <t>4A</t>
  </si>
  <si>
    <t>8A</t>
  </si>
  <si>
    <t>10A</t>
  </si>
  <si>
    <t>13A</t>
  </si>
  <si>
    <t>16A</t>
  </si>
  <si>
    <t>1</t>
  </si>
  <si>
    <t>4</t>
  </si>
  <si>
    <t>6</t>
  </si>
  <si>
    <t>7</t>
  </si>
  <si>
    <t>12</t>
  </si>
  <si>
    <t>13</t>
  </si>
  <si>
    <t>15</t>
  </si>
  <si>
    <t>5</t>
  </si>
  <si>
    <t>9</t>
  </si>
  <si>
    <t>10</t>
  </si>
  <si>
    <t>14</t>
  </si>
  <si>
    <t>2</t>
  </si>
  <si>
    <t>11</t>
  </si>
  <si>
    <t>17</t>
  </si>
  <si>
    <t>21</t>
  </si>
  <si>
    <t>24</t>
  </si>
  <si>
    <t>25</t>
  </si>
  <si>
    <t>26</t>
  </si>
  <si>
    <t>27</t>
  </si>
  <si>
    <t>29</t>
  </si>
  <si>
    <t>30</t>
  </si>
  <si>
    <t>32</t>
  </si>
  <si>
    <t>34</t>
  </si>
  <si>
    <t>36</t>
  </si>
  <si>
    <t>37</t>
  </si>
  <si>
    <t>38</t>
  </si>
  <si>
    <t>40</t>
  </si>
  <si>
    <t>42</t>
  </si>
  <si>
    <t>45</t>
  </si>
  <si>
    <t>46</t>
  </si>
  <si>
    <t>47</t>
  </si>
  <si>
    <t>49</t>
  </si>
  <si>
    <t>50</t>
  </si>
  <si>
    <t>52</t>
  </si>
  <si>
    <t>53</t>
  </si>
  <si>
    <t>54</t>
  </si>
  <si>
    <t>55</t>
  </si>
  <si>
    <t>56</t>
  </si>
  <si>
    <t>57</t>
  </si>
  <si>
    <t>59</t>
  </si>
  <si>
    <t>61</t>
  </si>
  <si>
    <t>63</t>
  </si>
  <si>
    <t>64</t>
  </si>
  <si>
    <t>65</t>
  </si>
  <si>
    <t>66</t>
  </si>
  <si>
    <t>67</t>
  </si>
  <si>
    <t>68</t>
  </si>
  <si>
    <t>70</t>
  </si>
  <si>
    <t>No Publicado</t>
  </si>
  <si>
    <t>Carbono (tC/ha/parc)</t>
  </si>
  <si>
    <t>CONIF</t>
  </si>
  <si>
    <t>Biomasa GT_AQ (kg)</t>
  </si>
  <si>
    <t>LATIF</t>
  </si>
  <si>
    <t>X</t>
  </si>
  <si>
    <t xml:space="preserve">No. </t>
  </si>
  <si>
    <t>ID Parcela</t>
  </si>
  <si>
    <t>AB (m2)</t>
  </si>
  <si>
    <t>AB</t>
  </si>
  <si>
    <t>Test DAP(&gt;=10 DEJAR)</t>
  </si>
  <si>
    <t>Test ALTURA(&gt;=5m DEJAR)</t>
  </si>
  <si>
    <t>TEST</t>
  </si>
  <si>
    <t>Etiquetas de fila</t>
  </si>
  <si>
    <t>Total general</t>
  </si>
  <si>
    <t>DEJAR</t>
  </si>
  <si>
    <t>Suma de Carbono (tC/ha)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</si>
</sst>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0.0"/>
    <numFmt numFmtId="165" formatCode="0.000"/>
    <numFmt numFmtId="166" formatCode="#,##0.000"/>
    <numFmt numFmtId="167" formatCode="#,##0.0"/>
  </numFmts>
  <fonts count="20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1"/>
      <color indexed="8"/>
      <name val="Calibri"/>
      <family val="2"/>
    </font>
    <font>
      <b/>
      <sz val="11"/>
      <name val="Arial"/>
      <family val="2"/>
    </font>
    <font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  <font>
      <b/>
      <sz val="11"/>
      <name val="Calibri"/>
      <family val="2"/>
    </font>
    <font>
      <sz val="11"/>
      <color indexed="10"/>
      <name val="Calibri"/>
      <family val="2"/>
    </font>
    <font>
      <sz val="9.85"/>
      <color indexed="8"/>
      <name val="Calibri"/>
      <family val="2"/>
    </font>
    <font>
      <sz val="10"/>
      <name val="Calibri"/>
      <family val="2"/>
    </font>
    <font>
      <sz val="9.85"/>
      <color indexed="8"/>
      <name val="Arial"/>
      <family val="2"/>
    </font>
    <font>
      <sz val="11"/>
      <color theme="8"/>
      <name val="Calibri"/>
      <family val="2"/>
      <scheme val="minor"/>
    </font>
    <font>
      <sz val="1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42">
    <xf numFmtId="0" fontId="0" fillId="0" borderId="0" xfId="0"/>
    <xf numFmtId="0" fontId="0" fillId="0" borderId="0" xfId="0" applyBorder="1"/>
    <xf numFmtId="0" fontId="4" fillId="0" borderId="0" xfId="0" applyFont="1" applyBorder="1"/>
    <xf numFmtId="0" fontId="0" fillId="0" borderId="0" xfId="0" applyFill="1" applyBorder="1"/>
    <xf numFmtId="0" fontId="0" fillId="0" borderId="0" xfId="0" applyFill="1" applyBorder="1" applyAlignment="1">
      <alignment horizontal="left"/>
    </xf>
    <xf numFmtId="0" fontId="4" fillId="2" borderId="0" xfId="0" applyFont="1" applyFill="1" applyBorder="1"/>
    <xf numFmtId="0" fontId="1" fillId="2" borderId="0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left"/>
    </xf>
    <xf numFmtId="0" fontId="1" fillId="2" borderId="0" xfId="0" applyFont="1" applyFill="1" applyBorder="1"/>
    <xf numFmtId="0" fontId="1" fillId="2" borderId="0" xfId="0" applyFont="1" applyFill="1" applyBorder="1" applyAlignment="1"/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0" fillId="0" borderId="0" xfId="0" applyNumberForma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wrapText="1"/>
    </xf>
    <xf numFmtId="2" fontId="0" fillId="0" borderId="0" xfId="0" applyNumberFormat="1" applyFill="1" applyBorder="1" applyAlignment="1">
      <alignment horizontal="left" vertical="center"/>
    </xf>
    <xf numFmtId="164" fontId="0" fillId="0" borderId="0" xfId="0" applyNumberFormat="1" applyFill="1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2" fillId="2" borderId="0" xfId="0" applyFont="1" applyFill="1" applyBorder="1" applyAlignment="1">
      <alignment horizontal="left"/>
    </xf>
    <xf numFmtId="164" fontId="1" fillId="2" borderId="0" xfId="0" applyNumberFormat="1" applyFont="1" applyFill="1" applyBorder="1" applyAlignment="1">
      <alignment horizontal="center"/>
    </xf>
    <xf numFmtId="164" fontId="2" fillId="2" borderId="0" xfId="0" applyNumberFormat="1" applyFont="1" applyFill="1" applyBorder="1" applyAlignment="1">
      <alignment horizontal="center" wrapText="1"/>
    </xf>
    <xf numFmtId="0" fontId="4" fillId="2" borderId="0" xfId="0" applyFont="1" applyFill="1" applyBorder="1" applyAlignment="1">
      <alignment horizontal="left"/>
    </xf>
    <xf numFmtId="0" fontId="4" fillId="2" borderId="0" xfId="0" applyFont="1" applyFill="1" applyAlignment="1">
      <alignment horizontal="center"/>
    </xf>
    <xf numFmtId="0" fontId="4" fillId="2" borderId="0" xfId="0" applyFont="1" applyFill="1"/>
    <xf numFmtId="166" fontId="4" fillId="2" borderId="0" xfId="0" applyNumberFormat="1" applyFont="1" applyFill="1"/>
    <xf numFmtId="166" fontId="0" fillId="0" borderId="0" xfId="0" applyNumberFormat="1"/>
    <xf numFmtId="166" fontId="0" fillId="0" borderId="0" xfId="0" applyNumberFormat="1" applyFill="1"/>
    <xf numFmtId="0" fontId="5" fillId="0" borderId="0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left" vertical="center"/>
    </xf>
    <xf numFmtId="164" fontId="5" fillId="0" borderId="0" xfId="0" applyNumberFormat="1" applyFont="1" applyFill="1" applyBorder="1" applyAlignment="1">
      <alignment horizontal="center" vertical="center"/>
    </xf>
    <xf numFmtId="0" fontId="5" fillId="0" borderId="0" xfId="0" applyFont="1" applyBorder="1"/>
    <xf numFmtId="0" fontId="5" fillId="0" borderId="0" xfId="0" applyFont="1" applyAlignment="1">
      <alignment horizontal="center"/>
    </xf>
    <xf numFmtId="166" fontId="5" fillId="0" borderId="0" xfId="0" applyNumberFormat="1" applyFont="1"/>
    <xf numFmtId="0" fontId="6" fillId="0" borderId="0" xfId="0" applyFont="1"/>
    <xf numFmtId="0" fontId="6" fillId="3" borderId="4" xfId="0" applyFont="1" applyFill="1" applyBorder="1"/>
    <xf numFmtId="0" fontId="1" fillId="6" borderId="4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left"/>
    </xf>
    <xf numFmtId="0" fontId="1" fillId="6" borderId="4" xfId="0" applyFont="1" applyFill="1" applyBorder="1" applyAlignment="1">
      <alignment horizontal="left"/>
    </xf>
    <xf numFmtId="0" fontId="1" fillId="3" borderId="4" xfId="0" applyFont="1" applyFill="1" applyBorder="1"/>
    <xf numFmtId="0" fontId="1" fillId="4" borderId="5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7" borderId="4" xfId="0" applyFont="1" applyFill="1" applyBorder="1" applyAlignment="1">
      <alignment horizontal="center"/>
    </xf>
    <xf numFmtId="0" fontId="1" fillId="7" borderId="4" xfId="0" applyFont="1" applyFill="1" applyBorder="1" applyAlignment="1">
      <alignment horizontal="center" wrapText="1"/>
    </xf>
    <xf numFmtId="0" fontId="2" fillId="8" borderId="2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 wrapText="1"/>
    </xf>
    <xf numFmtId="0" fontId="1" fillId="9" borderId="8" xfId="0" applyFont="1" applyFill="1" applyBorder="1" applyAlignment="1">
      <alignment horizontal="center"/>
    </xf>
    <xf numFmtId="0" fontId="1" fillId="9" borderId="9" xfId="0" applyFont="1" applyFill="1" applyBorder="1" applyAlignment="1">
      <alignment horizontal="center"/>
    </xf>
    <xf numFmtId="0" fontId="1" fillId="10" borderId="4" xfId="0" applyFont="1" applyFill="1" applyBorder="1" applyAlignment="1">
      <alignment horizontal="center"/>
    </xf>
    <xf numFmtId="0" fontId="1" fillId="11" borderId="4" xfId="0" applyFont="1" applyFill="1" applyBorder="1" applyAlignment="1">
      <alignment horizontal="center"/>
    </xf>
    <xf numFmtId="0" fontId="0" fillId="0" borderId="10" xfId="0" applyBorder="1"/>
    <xf numFmtId="0" fontId="0" fillId="0" borderId="10" xfId="0" applyFill="1" applyBorder="1" applyAlignment="1">
      <alignment horizontal="left"/>
    </xf>
    <xf numFmtId="0" fontId="0" fillId="0" borderId="10" xfId="0" applyFill="1" applyBorder="1"/>
    <xf numFmtId="1" fontId="0" fillId="0" borderId="10" xfId="0" applyNumberForma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5" fillId="0" borderId="0" xfId="0" applyFont="1" applyFill="1" applyAlignment="1">
      <alignment horizontal="center"/>
    </xf>
    <xf numFmtId="2" fontId="0" fillId="0" borderId="0" xfId="1" applyNumberFormat="1" applyFont="1" applyFill="1" applyBorder="1" applyAlignment="1">
      <alignment horizontal="center" vertical="center"/>
    </xf>
    <xf numFmtId="2" fontId="9" fillId="0" borderId="0" xfId="0" applyNumberFormat="1" applyFont="1" applyFill="1" applyBorder="1" applyAlignment="1">
      <alignment horizontal="left" vertical="center"/>
    </xf>
    <xf numFmtId="0" fontId="9" fillId="0" borderId="0" xfId="0" applyFont="1" applyFill="1" applyBorder="1" applyAlignment="1">
      <alignment horizontal="center"/>
    </xf>
    <xf numFmtId="164" fontId="9" fillId="0" borderId="0" xfId="0" applyNumberFormat="1" applyFont="1" applyFill="1" applyBorder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0" fontId="9" fillId="0" borderId="0" xfId="0" applyFont="1" applyBorder="1"/>
    <xf numFmtId="0" fontId="0" fillId="0" borderId="0" xfId="0" applyFont="1" applyBorder="1"/>
    <xf numFmtId="0" fontId="0" fillId="0" borderId="10" xfId="0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166" fontId="0" fillId="0" borderId="14" xfId="0" applyNumberFormat="1" applyBorder="1"/>
    <xf numFmtId="166" fontId="0" fillId="0" borderId="0" xfId="0" applyNumberFormat="1" applyBorder="1"/>
    <xf numFmtId="165" fontId="8" fillId="0" borderId="10" xfId="0" applyNumberFormat="1" applyFont="1" applyBorder="1"/>
    <xf numFmtId="0" fontId="11" fillId="0" borderId="0" xfId="0" applyFont="1"/>
    <xf numFmtId="0" fontId="0" fillId="0" borderId="0" xfId="0" applyFill="1"/>
    <xf numFmtId="0" fontId="12" fillId="0" borderId="0" xfId="0" applyFont="1"/>
    <xf numFmtId="0" fontId="11" fillId="0" borderId="0" xfId="0" applyFont="1" applyFill="1"/>
    <xf numFmtId="0" fontId="13" fillId="0" borderId="0" xfId="0" applyFont="1"/>
    <xf numFmtId="0" fontId="14" fillId="0" borderId="0" xfId="0" applyFont="1"/>
    <xf numFmtId="0" fontId="12" fillId="0" borderId="10" xfId="0" applyFont="1" applyBorder="1"/>
    <xf numFmtId="0" fontId="12" fillId="0" borderId="10" xfId="0" applyFont="1" applyFill="1" applyBorder="1"/>
    <xf numFmtId="0" fontId="12" fillId="0" borderId="10" xfId="0" applyFont="1" applyBorder="1" applyAlignment="1">
      <alignment horizontal="right"/>
    </xf>
    <xf numFmtId="17" fontId="12" fillId="0" borderId="10" xfId="0" applyNumberFormat="1" applyFont="1" applyBorder="1"/>
    <xf numFmtId="14" fontId="12" fillId="0" borderId="10" xfId="0" applyNumberFormat="1" applyFont="1" applyBorder="1"/>
    <xf numFmtId="15" fontId="12" fillId="0" borderId="10" xfId="0" applyNumberFormat="1" applyFont="1" applyBorder="1"/>
    <xf numFmtId="0" fontId="12" fillId="0" borderId="10" xfId="0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12" fillId="0" borderId="10" xfId="0" applyFont="1" applyFill="1" applyBorder="1" applyAlignment="1">
      <alignment horizontal="center"/>
    </xf>
    <xf numFmtId="0" fontId="16" fillId="0" borderId="10" xfId="0" applyFont="1" applyBorder="1"/>
    <xf numFmtId="0" fontId="16" fillId="0" borderId="10" xfId="0" applyFont="1" applyFill="1" applyBorder="1"/>
    <xf numFmtId="15" fontId="12" fillId="0" borderId="10" xfId="0" applyNumberFormat="1" applyFont="1" applyFill="1" applyBorder="1"/>
    <xf numFmtId="0" fontId="16" fillId="0" borderId="10" xfId="0" applyFont="1" applyFill="1" applyBorder="1" applyAlignment="1">
      <alignment horizontal="center"/>
    </xf>
    <xf numFmtId="165" fontId="0" fillId="0" borderId="10" xfId="0" applyNumberFormat="1" applyBorder="1" applyAlignment="1">
      <alignment horizontal="right"/>
    </xf>
    <xf numFmtId="2" fontId="12" fillId="0" borderId="10" xfId="0" applyNumberFormat="1" applyFont="1" applyFill="1" applyBorder="1" applyAlignment="1">
      <alignment horizontal="right"/>
    </xf>
    <xf numFmtId="2" fontId="16" fillId="0" borderId="10" xfId="0" applyNumberFormat="1" applyFont="1" applyBorder="1" applyAlignment="1">
      <alignment horizontal="right"/>
    </xf>
    <xf numFmtId="2" fontId="13" fillId="0" borderId="10" xfId="0" applyNumberFormat="1" applyFont="1" applyFill="1" applyBorder="1" applyAlignment="1">
      <alignment horizontal="right"/>
    </xf>
    <xf numFmtId="2" fontId="12" fillId="0" borderId="10" xfId="0" applyNumberFormat="1" applyFont="1" applyBorder="1" applyAlignment="1">
      <alignment horizontal="right"/>
    </xf>
    <xf numFmtId="2" fontId="15" fillId="0" borderId="10" xfId="0" applyNumberFormat="1" applyFont="1" applyBorder="1" applyAlignment="1">
      <alignment horizontal="right" vertical="center"/>
    </xf>
    <xf numFmtId="2" fontId="17" fillId="0" borderId="10" xfId="0" applyNumberFormat="1" applyFont="1" applyBorder="1" applyAlignment="1">
      <alignment horizontal="right" vertical="center"/>
    </xf>
    <xf numFmtId="2" fontId="16" fillId="0" borderId="10" xfId="0" applyNumberFormat="1" applyFont="1" applyFill="1" applyBorder="1" applyAlignment="1">
      <alignment horizontal="right"/>
    </xf>
    <xf numFmtId="2" fontId="15" fillId="0" borderId="10" xfId="0" applyNumberFormat="1" applyFont="1" applyFill="1" applyBorder="1" applyAlignment="1">
      <alignment horizontal="right" vertical="center"/>
    </xf>
    <xf numFmtId="0" fontId="0" fillId="0" borderId="0" xfId="0" applyAlignment="1">
      <alignment horizontal="right"/>
    </xf>
    <xf numFmtId="166" fontId="0" fillId="0" borderId="14" xfId="0" applyNumberFormat="1" applyFill="1" applyBorder="1"/>
    <xf numFmtId="0" fontId="0" fillId="0" borderId="14" xfId="0" applyBorder="1"/>
    <xf numFmtId="0" fontId="9" fillId="0" borderId="14" xfId="0" applyFont="1" applyBorder="1"/>
    <xf numFmtId="166" fontId="0" fillId="0" borderId="14" xfId="0" applyNumberFormat="1" applyFont="1" applyFill="1" applyBorder="1"/>
    <xf numFmtId="0" fontId="0" fillId="0" borderId="14" xfId="0" applyFill="1" applyBorder="1"/>
    <xf numFmtId="0" fontId="0" fillId="0" borderId="19" xfId="0" applyFill="1" applyBorder="1" applyAlignment="1">
      <alignment horizontal="left"/>
    </xf>
    <xf numFmtId="0" fontId="11" fillId="0" borderId="13" xfId="0" applyFont="1" applyBorder="1" applyAlignment="1">
      <alignment horizontal="center"/>
    </xf>
    <xf numFmtId="0" fontId="12" fillId="0" borderId="13" xfId="0" applyFont="1" applyBorder="1" applyAlignment="1">
      <alignment horizontal="center"/>
    </xf>
    <xf numFmtId="0" fontId="12" fillId="0" borderId="13" xfId="0" applyFont="1" applyFill="1" applyBorder="1" applyAlignment="1">
      <alignment horizontal="center"/>
    </xf>
    <xf numFmtId="0" fontId="15" fillId="0" borderId="13" xfId="0" applyFont="1" applyBorder="1" applyAlignment="1">
      <alignment horizontal="center" vertical="center"/>
    </xf>
    <xf numFmtId="0" fontId="17" fillId="0" borderId="13" xfId="0" applyFont="1" applyBorder="1" applyAlignment="1">
      <alignment horizontal="center" vertical="center"/>
    </xf>
    <xf numFmtId="0" fontId="16" fillId="0" borderId="13" xfId="0" applyFont="1" applyBorder="1" applyAlignment="1">
      <alignment horizontal="center"/>
    </xf>
    <xf numFmtId="0" fontId="12" fillId="0" borderId="15" xfId="0" applyFont="1" applyFill="1" applyBorder="1" applyAlignment="1">
      <alignment horizontal="center"/>
    </xf>
    <xf numFmtId="0" fontId="4" fillId="12" borderId="11" xfId="0" applyFont="1" applyFill="1" applyBorder="1" applyAlignment="1">
      <alignment horizontal="center"/>
    </xf>
    <xf numFmtId="0" fontId="10" fillId="12" borderId="20" xfId="0" applyFont="1" applyFill="1" applyBorder="1"/>
    <xf numFmtId="166" fontId="10" fillId="12" borderId="12" xfId="0" applyNumberFormat="1" applyFont="1" applyFill="1" applyBorder="1"/>
    <xf numFmtId="166" fontId="18" fillId="0" borderId="14" xfId="0" applyNumberFormat="1" applyFont="1" applyFill="1" applyBorder="1"/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1" fillId="0" borderId="0" xfId="0" applyFont="1" applyFill="1" applyAlignment="1">
      <alignment horizontal="center"/>
    </xf>
    <xf numFmtId="0" fontId="4" fillId="12" borderId="17" xfId="0" applyFont="1" applyFill="1" applyBorder="1"/>
    <xf numFmtId="0" fontId="4" fillId="12" borderId="18" xfId="0" applyFont="1" applyFill="1" applyBorder="1"/>
    <xf numFmtId="0" fontId="15" fillId="0" borderId="10" xfId="0" applyFont="1" applyFill="1" applyBorder="1" applyAlignment="1">
      <alignment horizontal="left" vertical="center"/>
    </xf>
    <xf numFmtId="165" fontId="18" fillId="0" borderId="16" xfId="0" applyNumberFormat="1" applyFont="1" applyBorder="1"/>
    <xf numFmtId="165" fontId="19" fillId="0" borderId="16" xfId="0" applyNumberFormat="1" applyFont="1" applyBorder="1"/>
    <xf numFmtId="2" fontId="15" fillId="13" borderId="10" xfId="0" applyNumberFormat="1" applyFont="1" applyFill="1" applyBorder="1" applyAlignment="1">
      <alignment horizontal="right" vertical="center"/>
    </xf>
    <xf numFmtId="166" fontId="4" fillId="14" borderId="0" xfId="0" applyNumberFormat="1" applyFont="1" applyFill="1"/>
    <xf numFmtId="0" fontId="4" fillId="12" borderId="18" xfId="0" applyFont="1" applyFill="1" applyBorder="1" applyAlignment="1">
      <alignment horizontal="center"/>
    </xf>
    <xf numFmtId="167" fontId="0" fillId="0" borderId="0" xfId="0" applyNumberFormat="1" applyFill="1" applyBorder="1" applyAlignment="1">
      <alignment horizontal="center" vertical="center"/>
    </xf>
    <xf numFmtId="166" fontId="0" fillId="0" borderId="10" xfId="0" applyNumberFormat="1" applyBorder="1"/>
    <xf numFmtId="165" fontId="8" fillId="0" borderId="0" xfId="0" applyNumberFormat="1" applyFont="1" applyBorder="1"/>
    <xf numFmtId="2" fontId="8" fillId="0" borderId="0" xfId="0" applyNumberFormat="1" applyFont="1" applyBorder="1"/>
    <xf numFmtId="166" fontId="4" fillId="15" borderId="0" xfId="0" applyNumberFormat="1" applyFont="1" applyFill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4" fillId="2" borderId="0" xfId="0" applyFont="1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1" fillId="4" borderId="1" xfId="0" applyFont="1" applyFill="1" applyBorder="1" applyAlignment="1">
      <alignment horizontal="center"/>
    </xf>
    <xf numFmtId="0" fontId="7" fillId="5" borderId="3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0" fontId="7" fillId="5" borderId="2" xfId="0" applyFont="1" applyFill="1" applyBorder="1" applyAlignment="1">
      <alignment horizontal="center"/>
    </xf>
    <xf numFmtId="0" fontId="0" fillId="15" borderId="0" xfId="0" applyFill="1"/>
  </cellXfs>
  <cellStyles count="2">
    <cellStyle name="Millares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angerGo" refreshedDate="42426.200411574071" createdVersion="5" refreshedVersion="5" minRefreshableVersion="3" recordCount="2248">
  <cacheSource type="worksheet">
    <worksheetSource ref="A1:M2249" sheet="Arboles"/>
  </cacheSource>
  <cacheFields count="13">
    <cacheField name="ID PARC" numFmtId="0">
      <sharedItems count="324">
        <s v="CHIMULAJ1"/>
        <s v="CHIMULAJ2"/>
        <s v="CHIMULAJ3"/>
        <s v="CHIMULAJ4"/>
        <s v="CHIMULAJ5"/>
        <s v="CHIMULAJ6"/>
        <s v="CHIMULAJ7"/>
        <s v="CHIMULAJ8"/>
        <s v="HERRADOR1"/>
        <s v="HERRADOR2"/>
        <s v="HERRADOR3"/>
        <s v="HERRADOR4"/>
        <s v="HERRADOR5"/>
        <s v="HERRADOR6"/>
        <s v="HERRADOR7"/>
        <s v="HERRADOR8"/>
        <s v="HERRADOR9"/>
        <s v="HERRADOR10"/>
        <s v="HERRADOR11"/>
        <s v="HERRADOR12"/>
        <s v="HERRADOR32"/>
        <s v="HERRADOR13"/>
        <s v="HERRADOR14"/>
        <s v="HERRADOR15"/>
        <s v="HERRADOR16"/>
        <s v="HERRADOR17"/>
        <s v="HERRADOR18"/>
        <s v="HERRADOR19"/>
        <s v="HERRADOR20"/>
        <s v="HERRADOR21"/>
        <s v="HERRADOR22"/>
        <s v="HERRADOR23"/>
        <s v="HERRADOR24"/>
        <s v="HERRADOR25"/>
        <s v="HERRADOR26"/>
        <s v="HERRADOR27"/>
        <s v="HERRADOR28"/>
        <s v="HERRADOR29"/>
        <s v="HERRADOR30"/>
        <s v="HERRADOR31"/>
        <s v="HERRADOR33"/>
        <s v="HERRADOR34"/>
        <s v="HERRADOR35"/>
        <s v="HERRADOR36"/>
        <s v="JOVI1"/>
        <s v="JOVI2"/>
        <s v="JOVI3"/>
        <s v="JOVI4"/>
        <s v="JOVI5"/>
        <s v="JOVI6"/>
        <s v="JOVI7"/>
        <s v="JOVI8"/>
        <s v="JOVI9"/>
        <s v="JOVI10"/>
        <s v="JOVI11"/>
        <s v="JOVI12"/>
        <s v="JOVI13"/>
        <s v="JOVI14"/>
        <s v="JOVI15"/>
        <s v="JOVI16"/>
        <s v="JOVI17"/>
        <s v="JOVI18"/>
        <s v="JOVI19"/>
        <s v="JOVI20"/>
        <s v="JOVI21"/>
        <s v="JOVI22"/>
        <s v="JOVI23"/>
        <s v="JOVI24"/>
        <s v="JOVI25"/>
        <s v="JOVI26"/>
        <s v="JOVI27"/>
        <s v="JOVI28"/>
        <s v="JOVI29"/>
        <s v="JOVI30"/>
        <s v="JOVI31"/>
        <s v="JOVI32"/>
        <s v="JOVI33"/>
        <s v="JOVI34"/>
        <s v="JOVI35"/>
        <s v="JOVI36"/>
        <s v="SANDOVAL1"/>
        <s v="SANDOVAL2"/>
        <s v="SANDOVAL3"/>
        <s v="SANDOVAL4"/>
        <s v="SANDOVAL5"/>
        <s v="SANDOVAL6"/>
        <s v="SANDOVAL7"/>
        <s v="SANDOVAL8"/>
        <s v="SANDOVAL9"/>
        <s v="SANDOVAL10"/>
        <s v="TUYA1"/>
        <s v="TUYA2"/>
        <s v="TUYA3"/>
        <s v="TUYA4"/>
        <s v="TUYA5"/>
        <s v="TUYA6"/>
        <s v="TUYA7"/>
        <s v="TUYA8"/>
        <s v="TUYA9"/>
        <s v="TUYA10"/>
        <s v="TUYA11"/>
        <s v="TUYA12"/>
        <s v="TUYA13"/>
        <s v="TUYA14"/>
        <s v="TUYA15"/>
        <s v="TUYA16"/>
        <s v="TUYA17"/>
        <s v="TUYA18"/>
        <s v="TUYA19"/>
        <s v="TUYA20"/>
        <s v="TUYA21"/>
        <s v="TUYA22"/>
        <s v="TUYA23"/>
        <s v="TUYA24"/>
        <s v="TUYA25"/>
        <s v="TUYA27"/>
        <s v="TUYA28"/>
        <s v="TUYA29"/>
        <s v="TUYA30"/>
        <s v="TUYA31"/>
        <s v="TUYA32"/>
        <s v="TUYA33"/>
        <s v="TUYA34"/>
        <s v="TUYA35"/>
        <s v="TUYA36"/>
        <s v="ASTILLERO1"/>
        <s v="ASTILLERO2"/>
        <s v="ASTILLERO3"/>
        <s v="ASTILLERO4"/>
        <s v="COSCOPIK1"/>
        <s v="COSCOPIK2"/>
        <s v="COSCOPIK3"/>
        <s v="COSCOPIK4"/>
        <s v="COSCOPIK5"/>
        <s v="COSCOPIK6"/>
        <s v="LAS NUBES1"/>
        <s v="LAS NUBES2"/>
        <s v="LAS NUBES4"/>
        <s v="LAS NUBES5"/>
        <s v="LAS NUBES6"/>
        <s v="LAS NUBES7"/>
        <s v="LAS NUBES8"/>
        <s v="LAS NUBES9"/>
        <s v="LAS NUBES10"/>
        <s v="LAS NUBES11"/>
        <s v="LAS NUBES13"/>
        <s v="LAS NUBES14"/>
        <s v="LAS NUBES15"/>
        <s v="LAS NUBES16"/>
        <s v="LAS NUBES17"/>
        <s v="EL GRANDE MUNICIPAL1"/>
        <s v="EL GRANDE MUNICIPAL2"/>
        <s v="EL GRANDE MUNICIPAL3"/>
        <s v="EL GRANDE MUNICIPAL4"/>
        <s v="EL GRANDE MUNICIPAL5"/>
        <s v="EL GRANDE MUNICIPAL6"/>
        <s v="EL GRANDE MUNICIPAL7"/>
        <s v="EL GRANDE MUNICIPAL8"/>
        <s v="EL GRANDE MUNICIPAL9"/>
        <s v="EL GRANDE MUNICIPAL10"/>
        <s v="EL GRANDE MUNICIPAL11"/>
        <s v="EL GRANDE MUNICIPAL12"/>
        <s v="EL GRANDE MUNICIPAL13"/>
        <s v="EL GRANDE MUNICIPAL14"/>
        <s v="EL GRANDE MUNICIPAL15"/>
        <s v="EL GRANDE MUNICIPAL16"/>
        <s v="EL GRANDE MUNICIPAL17"/>
        <s v="EL GRANDE MUNICIPAL18"/>
        <s v="EL GRANDE MUNICIPAL19"/>
        <s v="EL GRANDE MUNICIPAL20"/>
        <s v="CUCUNA1"/>
        <s v="CUCUNA2"/>
        <s v="CUCUNA3"/>
        <s v="CUCUNA4"/>
        <s v="CUCUNA5"/>
        <s v="CHEMEALON1"/>
        <s v="CHEMEALON3"/>
        <s v="CHEMEALON5"/>
        <s v="CHEMEALON7"/>
        <s v="CHEMEALON8"/>
        <s v="CHEMEALON9"/>
        <s v="CHEMEALON11"/>
        <s v="CHEMEALON13"/>
        <s v="CHEMEALON14"/>
        <s v="CHEMEALON15"/>
        <s v="LA LIBERTAD1"/>
        <s v="LA LIBERTAD2"/>
        <s v="LA LIBERTAD3"/>
        <s v="LA LIBERTAD4"/>
        <s v="LA LIBERTAD5"/>
        <s v="SUTQUIM1"/>
        <s v="SUTQUIM2"/>
        <s v="SUTQUIM3"/>
        <s v="SUTQUIM4"/>
        <s v="SUTQUIM5"/>
        <s v="SUTQUIM6"/>
        <s v="SUTQUIM7"/>
        <s v="SUTQUIM8"/>
        <s v="SUTQUIM9"/>
        <s v="SUTQUIM10"/>
        <s v="SUTQUIM11"/>
        <s v="SUTQUIM12"/>
        <s v="SUTQUIM13"/>
        <s v="SUTQUIM14"/>
        <s v="SUTQUIM15"/>
        <s v="SUTQUIM16"/>
        <s v="SUTQUIM17"/>
        <s v="SUTQUIM18"/>
        <s v="SUTQUIM19"/>
        <s v="SUTQUIM20"/>
        <s v="SUTQUIM21"/>
        <s v="SUTQUIM22"/>
        <s v="SUTQUIM23"/>
        <s v="SUTQUIM24"/>
        <s v="TONINCHINCALAJ1"/>
        <s v="TONINCHINCALAJ2"/>
        <s v="TONINCHINCALAJ3"/>
        <s v="TONINCHINCALAJ4"/>
        <s v="TONINCHINCALAJ5"/>
        <s v="TONINCHINCALAJ6"/>
        <s v="TONINCHINCALAJ7"/>
        <s v="TONINCHINCALAJ8"/>
        <s v="TONINCHINCALAJ9"/>
        <s v="TONINCHINCALAJ10"/>
        <s v="TONINCHINCALAJ11"/>
        <s v="TONINCHINCALAJ12"/>
        <s v="TONINCHINCALAJ13"/>
        <s v="TONINCHINCALAJ14"/>
        <s v="TONINCHINCALAJ15"/>
        <s v="TONINCHINCALAJ16"/>
        <s v="TONINCHINCALAJ17"/>
        <s v="TONINCHINCALAJ18"/>
        <s v="TONINCHINCALAJ19"/>
        <s v="TONINCHINCALAJ20"/>
        <s v="TUICHAPZE1"/>
        <s v="TUICHAPZE2"/>
        <s v="TUICHAPZE3"/>
        <s v="TUICHAPZE4"/>
        <s v="TUICHAPZE5"/>
        <s v="TUICHAPZE6"/>
        <s v="TUICHAPZE7"/>
        <s v="TUICHAPZE8"/>
        <s v="TUICHAPZE9"/>
        <s v="TUICHAPZE10"/>
        <s v="TUICHAPZE11"/>
        <s v="TUICHAPZE12"/>
        <s v="TUICHAPZE13"/>
        <s v="TUICHAPZE14"/>
        <s v="TUICHAPZE15"/>
        <s v="TUICHAPZE16"/>
        <s v="TUICHAPZE17"/>
        <s v="TUICHAPZE18"/>
        <s v="TUICHAPZE19"/>
        <s v="TUICHAPZE20"/>
        <s v="TUICHAPZE21"/>
        <s v="TUICHAPZE22"/>
        <s v="TUICHAPZE23"/>
        <s v="TUICHAPZE24"/>
        <s v="TUICHAPZE25"/>
        <s v="TUICHAPZE26"/>
        <s v="EL PROGRESO I1"/>
        <s v="EL PROGRESO I2"/>
        <s v="EL PROGRESO I3"/>
        <s v="EL PROGRESO I4"/>
        <s v="EL PROGRESO II9"/>
        <s v="EL PROGRESO II10"/>
        <s v="EL PROGRESO II12"/>
        <s v="EL PROGRESO II13"/>
        <s v="EL PROGRESO II14"/>
        <s v="EL PROGRESO II15"/>
        <s v="EL ESPINERO1"/>
        <s v="EL ESPINERO2"/>
        <s v="EL ESPINERO3"/>
        <s v="EL ESPINERO4"/>
        <s v="EL ESPINERO5"/>
        <s v="LA AVANZADA1"/>
        <s v="LA AVANZADA2"/>
        <s v="LA AVANZADA3"/>
        <s v="LA AVANZADA4"/>
        <s v="LA AVANZADA5"/>
        <s v="LA AVANZADA6"/>
        <s v="LA AVANZADA7"/>
        <s v="LA AVANZADA8"/>
        <s v="LA AVANZADA9"/>
        <s v="LA AVANZADA10"/>
        <s v="LA AVANZADA11"/>
        <s v="LA AVANZADA12"/>
        <s v="LA AVANZADA13"/>
        <s v="LA AVANZADA14"/>
        <s v="LA AVANZADA15"/>
        <s v="LA AVANZADA16"/>
        <s v="EL GAVILUCHO2"/>
        <s v="EL CHALUM 1"/>
        <s v="EL CHALUM 2"/>
        <s v="EL CHALUM 3"/>
        <s v="EL CHALUM 4"/>
        <s v="EL CHALUM 5"/>
        <s v="EL CHALUM 6"/>
        <s v="EL CHALUM 7"/>
        <s v="EL CHALUM 8"/>
        <s v="EL CHALUM 9"/>
        <s v="EL CHALUM 10"/>
        <s v="EL CHALUM 11"/>
        <s v="EL CHALUM 12"/>
        <s v="EL CHALUM 13"/>
        <s v="EL CHALUM 14"/>
        <s v="EL CHALUM 15"/>
        <s v="EL CHALUM 16"/>
        <s v="LA SOMBRA1"/>
        <s v="LA SOMBRA2"/>
        <s v="LA SOMBRA3"/>
        <s v="LA SOMBRA4"/>
        <s v="LA SOMBRA5"/>
        <s v="LA SOMBRA6"/>
        <s v="LA SOMBRA7"/>
        <s v="LA SOMBRA8"/>
        <s v="LA SOMBRA9"/>
        <s v="LA SOMBRA10"/>
        <s v="LA SOMBRA11"/>
        <s v="LA SOMBRA12"/>
        <s v="LA SOMBRA13"/>
        <s v="LA SOMBRA14"/>
        <s v="LA SOMBRA15"/>
        <s v="LA SOMBRA16"/>
      </sharedItems>
    </cacheField>
    <cacheField name="No" numFmtId="0">
      <sharedItems containsString="0" containsBlank="1" containsNumber="1" containsInteger="1" minValue="0" maxValue="34"/>
    </cacheField>
    <cacheField name="Especie" numFmtId="0">
      <sharedItems containsString="0" containsBlank="1" containsNumber="1" containsInteger="1" minValue="1" maxValue="2"/>
    </cacheField>
    <cacheField name="DAP (cm)" numFmtId="0">
      <sharedItems containsSemiMixedTypes="0" containsString="0" containsNumber="1" minValue="0" maxValue="187"/>
    </cacheField>
    <cacheField name="Altura (m)" numFmtId="0">
      <sharedItems containsSemiMixedTypes="0" containsString="0" containsNumber="1" minValue="0" maxValue="63"/>
    </cacheField>
    <cacheField name="AB (m2)" numFmtId="167">
      <sharedItems containsSemiMixedTypes="0" containsString="0" containsNumber="1" minValue="0" maxValue="27464.652600000001"/>
    </cacheField>
    <cacheField name="Area Muest (ha)" numFmtId="0">
      <sharedItems containsSemiMixedTypes="0" containsString="0" containsNumber="1" minValue="3.1415999999999999E-2" maxValue="3.1415999999999999E-2"/>
    </cacheField>
    <cacheField name="clasif" numFmtId="0">
      <sharedItems/>
    </cacheField>
    <cacheField name="Biomasa GT_AQ (kg)" numFmtId="166">
      <sharedItems containsString="0" containsBlank="1" containsNumber="1" minValue="0" maxValue="31038.806988963745"/>
    </cacheField>
    <cacheField name="Carbono (tC/ha)" numFmtId="166">
      <sharedItems containsSemiMixedTypes="0" containsString="0" containsNumber="1" minValue="0" maxValue="493.99680081747749"/>
    </cacheField>
    <cacheField name="Test DAP(&gt;=10 DEJAR)" numFmtId="166">
      <sharedItems/>
    </cacheField>
    <cacheField name="Test ALTURA(&gt;=5m DEJAR)" numFmtId="166">
      <sharedItems/>
    </cacheField>
    <cacheField name="TEST" numFmtId="166">
      <sharedItems count="2">
        <s v="DEJAR"/>
        <s v="DEPURA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248">
  <r>
    <x v="0"/>
    <n v="1"/>
    <n v="2"/>
    <n v="32"/>
    <n v="10"/>
    <n v="804.24959999999999"/>
    <n v="3.1415999999999999E-2"/>
    <s v="LATIF"/>
    <n v="527.931063141393"/>
    <n v="8.4022641829226039"/>
    <s v="DEJAR"/>
    <s v="DEJAR"/>
    <x v="0"/>
  </r>
  <r>
    <x v="0"/>
    <n v="2"/>
    <n v="2"/>
    <n v="26"/>
    <n v="8"/>
    <n v="530.93039999999996"/>
    <n v="3.1415999999999999E-2"/>
    <s v="LATIF"/>
    <n v="321.84021980583157"/>
    <n v="5.1222342087762849"/>
    <s v="DEJAR"/>
    <s v="DEJAR"/>
    <x v="0"/>
  </r>
  <r>
    <x v="0"/>
    <n v="3"/>
    <n v="2"/>
    <n v="14"/>
    <n v="5"/>
    <n v="153.9384"/>
    <n v="3.1415999999999999E-2"/>
    <s v="LATIF"/>
    <n v="73.59440964790268"/>
    <n v="1.1712886689569435"/>
    <s v="DEJAR"/>
    <s v="DEJAR"/>
    <x v="0"/>
  </r>
  <r>
    <x v="0"/>
    <n v="4"/>
    <n v="2"/>
    <n v="20"/>
    <n v="5"/>
    <n v="314.15999999999997"/>
    <n v="3.1415999999999999E-2"/>
    <s v="LATIF"/>
    <n v="172.20874292148596"/>
    <n v="2.7407808588217146"/>
    <s v="DEJAR"/>
    <s v="DEJAR"/>
    <x v="0"/>
  </r>
  <r>
    <x v="0"/>
    <n v="5"/>
    <n v="1"/>
    <n v="23"/>
    <n v="10"/>
    <n v="415.47660000000002"/>
    <n v="3.1415999999999999E-2"/>
    <s v="CONIF"/>
    <n v="236.31310333101464"/>
    <n v="3.7610310563250358"/>
    <s v="DEJAR"/>
    <s v="DEJAR"/>
    <x v="0"/>
  </r>
  <r>
    <x v="0"/>
    <n v="6"/>
    <n v="1"/>
    <n v="43.5"/>
    <n v="16"/>
    <n v="1486.1731500000001"/>
    <n v="3.1415999999999999E-2"/>
    <s v="CONIF"/>
    <n v="1041.5707069550579"/>
    <n v="16.577073894752004"/>
    <s v="DEJAR"/>
    <s v="DEJAR"/>
    <x v="0"/>
  </r>
  <r>
    <x v="1"/>
    <n v="1"/>
    <n v="2"/>
    <n v="38.5"/>
    <n v="16"/>
    <n v="1164.15915"/>
    <n v="3.1415999999999999E-2"/>
    <s v="LATIF"/>
    <n v="820.34907916833254"/>
    <n v="13.056230569905981"/>
    <s v="DEJAR"/>
    <s v="DEJAR"/>
    <x v="0"/>
  </r>
  <r>
    <x v="2"/>
    <n v="1"/>
    <n v="1"/>
    <n v="24.7"/>
    <n v="18"/>
    <n v="479.1646859999999"/>
    <n v="3.1415999999999999E-2"/>
    <s v="CONIF"/>
    <n v="278.97980062344601"/>
    <n v="4.4400910463369945"/>
    <s v="DEJAR"/>
    <s v="DEJAR"/>
    <x v="0"/>
  </r>
  <r>
    <x v="2"/>
    <n v="2"/>
    <n v="1"/>
    <n v="16.7"/>
    <n v="15"/>
    <n v="219.04020599999998"/>
    <n v="3.1415999999999999E-2"/>
    <s v="CONIF"/>
    <n v="112.18102146929911"/>
    <n v="1.7854122337232479"/>
    <s v="DEJAR"/>
    <s v="DEJAR"/>
    <x v="0"/>
  </r>
  <r>
    <x v="2"/>
    <n v="3"/>
    <n v="1"/>
    <n v="21"/>
    <n v="20"/>
    <n v="346.3614"/>
    <n v="3.1415999999999999E-2"/>
    <s v="CONIF"/>
    <n v="191.21684246269251"/>
    <n v="3.0433034514688777"/>
    <s v="DEJAR"/>
    <s v="DEJAR"/>
    <x v="0"/>
  </r>
  <r>
    <x v="2"/>
    <n v="4"/>
    <n v="1"/>
    <n v="25.9"/>
    <n v="23"/>
    <n v="526.85417399999994"/>
    <n v="3.1415999999999999E-2"/>
    <s v="CONIF"/>
    <n v="311.55066755162051"/>
    <n v="4.958471281379242"/>
    <s v="DEJAR"/>
    <s v="DEJAR"/>
    <x v="0"/>
  </r>
  <r>
    <x v="2"/>
    <n v="5"/>
    <n v="1"/>
    <n v="28.7"/>
    <n v="19"/>
    <n v="646.92612599999995"/>
    <n v="3.1415999999999999E-2"/>
    <s v="CONIF"/>
    <n v="395.63967951259599"/>
    <n v="6.2967863431467404"/>
    <s v="DEJAR"/>
    <s v="DEJAR"/>
    <x v="0"/>
  </r>
  <r>
    <x v="2"/>
    <n v="6"/>
    <n v="1"/>
    <n v="19.3"/>
    <n v="21"/>
    <n v="292.55364600000001"/>
    <n v="3.1415999999999999E-2"/>
    <s v="CONIF"/>
    <n v="157.10508355131083"/>
    <n v="2.5003992161846007"/>
    <s v="DEJAR"/>
    <s v="DEJAR"/>
    <x v="0"/>
  </r>
  <r>
    <x v="2"/>
    <n v="7"/>
    <n v="1"/>
    <n v="24.5"/>
    <n v="23"/>
    <n v="471.43635"/>
    <n v="3.1415999999999999E-2"/>
    <s v="CONIF"/>
    <n v="273.75002523815579"/>
    <n v="4.356856780591988"/>
    <s v="DEJAR"/>
    <s v="DEJAR"/>
    <x v="0"/>
  </r>
  <r>
    <x v="2"/>
    <n v="8"/>
    <n v="1"/>
    <n v="20"/>
    <n v="12"/>
    <n v="314.15999999999997"/>
    <n v="3.1415999999999999E-2"/>
    <s v="CONIF"/>
    <n v="170.68882248683826"/>
    <n v="2.7165906303609346"/>
    <s v="DEJAR"/>
    <s v="DEJAR"/>
    <x v="0"/>
  </r>
  <r>
    <x v="2"/>
    <n v="9"/>
    <n v="2"/>
    <n v="27.3"/>
    <n v="10"/>
    <n v="585.35076600000002"/>
    <n v="3.1415999999999999E-2"/>
    <s v="LATIF"/>
    <n v="361.53073358110123"/>
    <n v="5.7539268777231545"/>
    <s v="DEJAR"/>
    <s v="DEJAR"/>
    <x v="0"/>
  </r>
  <r>
    <x v="2"/>
    <n v="10"/>
    <n v="2"/>
    <n v="22.8"/>
    <n v="8"/>
    <n v="408.28233600000004"/>
    <n v="3.1415999999999999E-2"/>
    <s v="LATIF"/>
    <n v="235.33606027641849"/>
    <n v="3.7454809695126445"/>
    <s v="DEJAR"/>
    <s v="DEJAR"/>
    <x v="0"/>
  </r>
  <r>
    <x v="2"/>
    <n v="11"/>
    <n v="2"/>
    <n v="32"/>
    <n v="12"/>
    <n v="804.24959999999999"/>
    <n v="3.1415999999999999E-2"/>
    <s v="LATIF"/>
    <n v="527.931063141393"/>
    <n v="8.4022641829226039"/>
    <s v="DEJAR"/>
    <s v="DEJAR"/>
    <x v="0"/>
  </r>
  <r>
    <x v="2"/>
    <n v="12"/>
    <n v="2"/>
    <n v="22"/>
    <n v="10"/>
    <n v="380.1336"/>
    <n v="3.1415999999999999E-2"/>
    <s v="LATIF"/>
    <n v="216.13001097424697"/>
    <n v="3.4398079159384864"/>
    <s v="DEJAR"/>
    <s v="DEJAR"/>
    <x v="0"/>
  </r>
  <r>
    <x v="2"/>
    <n v="13"/>
    <n v="2"/>
    <n v="12"/>
    <n v="15"/>
    <n v="113.0976"/>
    <n v="3.1415999999999999E-2"/>
    <s v="LATIF"/>
    <n v="50.965522775338236"/>
    <n v="0.81113959089855869"/>
    <s v="DEJAR"/>
    <s v="DEJAR"/>
    <x v="0"/>
  </r>
  <r>
    <x v="2"/>
    <n v="14"/>
    <n v="2"/>
    <n v="42"/>
    <n v="15"/>
    <n v="1385.4456"/>
    <n v="3.1415999999999999E-2"/>
    <s v="LATIF"/>
    <n v="1009.4111733489757"/>
    <n v="16.065240217547995"/>
    <s v="DEJAR"/>
    <s v="DEJAR"/>
    <x v="0"/>
  </r>
  <r>
    <x v="3"/>
    <n v="1"/>
    <n v="1"/>
    <n v="18.600000000000001"/>
    <n v="12"/>
    <n v="271.71698400000002"/>
    <n v="3.1415999999999999E-2"/>
    <s v="CONIF"/>
    <n v="144.15998643084285"/>
    <n v="2.2943720784129562"/>
    <s v="DEJAR"/>
    <s v="DEJAR"/>
    <x v="0"/>
  </r>
  <r>
    <x v="3"/>
    <n v="2"/>
    <n v="1"/>
    <n v="13.3"/>
    <n v="8"/>
    <n v="138.929406"/>
    <n v="3.1415999999999999E-2"/>
    <s v="CONIF"/>
    <n v="66.038569450061075"/>
    <n v="1.0510340184947333"/>
    <s v="DEJAR"/>
    <s v="DEJAR"/>
    <x v="0"/>
  </r>
  <r>
    <x v="3"/>
    <n v="3"/>
    <n v="2"/>
    <n v="29"/>
    <n v="9"/>
    <n v="660.52139999999997"/>
    <n v="3.1415999999999999E-2"/>
    <s v="LATIF"/>
    <n v="417.52015350701288"/>
    <n v="6.6450240881559219"/>
    <s v="DEJAR"/>
    <s v="DEJAR"/>
    <x v="0"/>
  </r>
  <r>
    <x v="3"/>
    <n v="4"/>
    <n v="2"/>
    <n v="18"/>
    <n v="5"/>
    <n v="254.46959999999999"/>
    <n v="3.1415999999999999E-2"/>
    <s v="LATIF"/>
    <n v="133.96512701589552"/>
    <n v="2.132116230836127"/>
    <s v="DEJAR"/>
    <s v="DEJAR"/>
    <x v="0"/>
  </r>
  <r>
    <x v="4"/>
    <n v="1"/>
    <n v="1"/>
    <n v="29"/>
    <n v="12"/>
    <n v="660.52139999999997"/>
    <n v="3.1415999999999999E-2"/>
    <s v="CONIF"/>
    <n v="405.3327536426039"/>
    <n v="6.4510560485517559"/>
    <s v="DEJAR"/>
    <s v="DEJAR"/>
    <x v="0"/>
  </r>
  <r>
    <x v="4"/>
    <n v="2"/>
    <n v="1"/>
    <n v="34"/>
    <n v="17"/>
    <n v="907.92240000000004"/>
    <n v="3.1415999999999999E-2"/>
    <s v="CONIF"/>
    <n v="586.95824798631986"/>
    <n v="9.3417088105793216"/>
    <s v="DEJAR"/>
    <s v="DEJAR"/>
    <x v="0"/>
  </r>
  <r>
    <x v="4"/>
    <n v="3"/>
    <n v="1"/>
    <n v="26"/>
    <n v="14"/>
    <n v="530.93039999999996"/>
    <n v="3.1415999999999999E-2"/>
    <s v="CONIF"/>
    <n v="314.35776105795452"/>
    <n v="5.0031474576323296"/>
    <s v="DEJAR"/>
    <s v="DEJAR"/>
    <x v="0"/>
  </r>
  <r>
    <x v="4"/>
    <n v="4"/>
    <n v="1"/>
    <n v="59.3"/>
    <n v="19"/>
    <n v="2761.8512459999997"/>
    <n v="3.1415999999999999E-2"/>
    <s v="CONIF"/>
    <n v="2142.4399091675473"/>
    <n v="34.097910446389541"/>
    <s v="DEJAR"/>
    <s v="DEJAR"/>
    <x v="0"/>
  </r>
  <r>
    <x v="4"/>
    <n v="5"/>
    <n v="2"/>
    <n v="27.6"/>
    <n v="10"/>
    <n v="598.28630400000009"/>
    <n v="3.1415999999999999E-2"/>
    <s v="LATIF"/>
    <n v="371.07218177040426"/>
    <n v="5.9057833869748579"/>
    <s v="DEJAR"/>
    <s v="DEJAR"/>
    <x v="0"/>
  </r>
  <r>
    <x v="4"/>
    <n v="6"/>
    <n v="2"/>
    <n v="20.6"/>
    <n v="10"/>
    <n v="333.29234400000007"/>
    <n v="3.1415999999999999E-2"/>
    <s v="LATIF"/>
    <n v="184.77910106498567"/>
    <n v="2.9408438544847475"/>
    <s v="DEJAR"/>
    <s v="DEJAR"/>
    <x v="0"/>
  </r>
  <r>
    <x v="5"/>
    <n v="1"/>
    <n v="1"/>
    <n v="37"/>
    <n v="28"/>
    <n v="1075.2126000000001"/>
    <n v="3.1415999999999999E-2"/>
    <s v="CONIF"/>
    <n v="714.63566127853471"/>
    <n v="11.373753203439882"/>
    <s v="DEJAR"/>
    <s v="DEJAR"/>
    <x v="0"/>
  </r>
  <r>
    <x v="5"/>
    <n v="2"/>
    <n v="1"/>
    <n v="25"/>
    <n v="19"/>
    <n v="490.875"/>
    <n v="3.1415999999999999E-2"/>
    <s v="CONIF"/>
    <n v="286.93049335184679"/>
    <n v="4.5666299553069578"/>
    <s v="DEJAR"/>
    <s v="DEJAR"/>
    <x v="0"/>
  </r>
  <r>
    <x v="5"/>
    <n v="3"/>
    <n v="1"/>
    <n v="27.8"/>
    <n v="28"/>
    <n v="606.98853600000007"/>
    <n v="3.1415999999999999E-2"/>
    <s v="CONIF"/>
    <n v="367.36015705094513"/>
    <n v="5.8467048168281313"/>
    <s v="DEJAR"/>
    <s v="DEJAR"/>
    <x v="0"/>
  </r>
  <r>
    <x v="5"/>
    <n v="4"/>
    <n v="1"/>
    <n v="21.3"/>
    <n v="21"/>
    <n v="356.32812600000005"/>
    <n v="3.1415999999999999E-2"/>
    <s v="CONIF"/>
    <n v="197.63557582809386"/>
    <n v="3.1454605269304472"/>
    <s v="DEJAR"/>
    <s v="DEJAR"/>
    <x v="0"/>
  </r>
  <r>
    <x v="5"/>
    <n v="5"/>
    <n v="1"/>
    <n v="17.8"/>
    <n v="23"/>
    <n v="248.84613600000003"/>
    <n v="3.1415999999999999E-2"/>
    <s v="CONIF"/>
    <n v="130.13773311987885"/>
    <n v="2.0712015075101675"/>
    <s v="DEJAR"/>
    <s v="DEJAR"/>
    <x v="0"/>
  </r>
  <r>
    <x v="5"/>
    <n v="6"/>
    <n v="1"/>
    <n v="23.9"/>
    <n v="17"/>
    <n v="448.62833399999994"/>
    <n v="3.1415999999999999E-2"/>
    <s v="CONIF"/>
    <n v="258.39833648867926"/>
    <n v="4.1125276370110653"/>
    <s v="DEJAR"/>
    <s v="DEJAR"/>
    <x v="0"/>
  </r>
  <r>
    <x v="5"/>
    <n v="7"/>
    <n v="1"/>
    <n v="29"/>
    <n v="30"/>
    <n v="660.52139999999997"/>
    <n v="3.1415999999999999E-2"/>
    <s v="CONIF"/>
    <n v="405.3327536426039"/>
    <n v="6.4510560485517559"/>
    <s v="DEJAR"/>
    <s v="DEJAR"/>
    <x v="0"/>
  </r>
  <r>
    <x v="5"/>
    <n v="8"/>
    <n v="1"/>
    <n v="38.5"/>
    <n v="18"/>
    <n v="1164.15915"/>
    <n v="3.1415999999999999E-2"/>
    <s v="CONIF"/>
    <n v="783.89417216375261"/>
    <n v="12.476034061684373"/>
    <s v="DEJAR"/>
    <s v="DEJAR"/>
    <x v="0"/>
  </r>
  <r>
    <x v="5"/>
    <n v="9"/>
    <n v="1"/>
    <n v="30.7"/>
    <n v="21"/>
    <n v="740.23164599999996"/>
    <n v="3.1415999999999999E-2"/>
    <s v="CONIF"/>
    <n v="462.80537221677145"/>
    <n v="7.3657590434296445"/>
    <s v="DEJAR"/>
    <s v="DEJAR"/>
    <x v="0"/>
  </r>
  <r>
    <x v="6"/>
    <n v="1"/>
    <n v="1"/>
    <n v="47.5"/>
    <n v="13"/>
    <n v="1772.0587499999999"/>
    <n v="3.1415999999999999E-2"/>
    <s v="CONIF"/>
    <n v="1278.2468665473434"/>
    <n v="20.343883157425253"/>
    <s v="DEJAR"/>
    <s v="DEJAR"/>
    <x v="0"/>
  </r>
  <r>
    <x v="6"/>
    <n v="2"/>
    <n v="1"/>
    <n v="62"/>
    <n v="16"/>
    <n v="3019.0776000000001"/>
    <n v="3.1415999999999999E-2"/>
    <s v="CONIF"/>
    <n v="2376.3927318249489"/>
    <n v="37.821376556928776"/>
    <s v="DEJAR"/>
    <s v="DEJAR"/>
    <x v="0"/>
  </r>
  <r>
    <x v="6"/>
    <n v="3"/>
    <n v="1"/>
    <n v="38.299999999999997"/>
    <n v="13"/>
    <n v="1152.0954059999999"/>
    <n v="3.1415999999999999E-2"/>
    <s v="CONIF"/>
    <n v="774.4482763513214"/>
    <n v="12.325698312186807"/>
    <s v="DEJAR"/>
    <s v="DEJAR"/>
    <x v="0"/>
  </r>
  <r>
    <x v="6"/>
    <n v="4"/>
    <n v="1"/>
    <n v="42.3"/>
    <n v="17"/>
    <n v="1405.3083659999998"/>
    <n v="3.1415999999999999E-2"/>
    <s v="CONIF"/>
    <n v="975.91168044174481"/>
    <n v="15.532080475581628"/>
    <s v="DEJAR"/>
    <s v="DEJAR"/>
    <x v="0"/>
  </r>
  <r>
    <x v="6"/>
    <n v="5"/>
    <n v="1"/>
    <n v="52.7"/>
    <n v="17"/>
    <n v="2181.2835660000005"/>
    <n v="3.1415999999999999E-2"/>
    <s v="CONIF"/>
    <n v="1627.9118468003221"/>
    <n v="25.908961147191274"/>
    <s v="DEJAR"/>
    <s v="DEJAR"/>
    <x v="0"/>
  </r>
  <r>
    <x v="6"/>
    <n v="6"/>
    <n v="1"/>
    <n v="40"/>
    <n v="14"/>
    <n v="1256.6399999999999"/>
    <n v="3.1415999999999999E-2"/>
    <s v="CONIF"/>
    <n v="856.82975840551558"/>
    <n v="13.636837254989743"/>
    <s v="DEJAR"/>
    <s v="DEJAR"/>
    <x v="0"/>
  </r>
  <r>
    <x v="6"/>
    <n v="7"/>
    <n v="2"/>
    <n v="39"/>
    <n v="7"/>
    <n v="1194.5934"/>
    <n v="3.1415999999999999E-2"/>
    <s v="LATIF"/>
    <n v="845.97122872984858"/>
    <n v="13.464018791855242"/>
    <s v="DEJAR"/>
    <s v="DEJAR"/>
    <x v="0"/>
  </r>
  <r>
    <x v="6"/>
    <n v="8"/>
    <n v="2"/>
    <n v="17"/>
    <n v="6"/>
    <n v="226.98060000000001"/>
    <n v="3.1415999999999999E-2"/>
    <s v="LATIF"/>
    <n v="116.90268878718483"/>
    <n v="1.8605597273234151"/>
    <s v="DEJAR"/>
    <s v="DEJAR"/>
    <x v="0"/>
  </r>
  <r>
    <x v="7"/>
    <n v="1"/>
    <n v="1"/>
    <n v="53.3"/>
    <n v="13"/>
    <n v="2231.2350059999999"/>
    <n v="3.1415999999999999E-2"/>
    <s v="CONIF"/>
    <n v="1671.3790112097292"/>
    <n v="26.600760937256961"/>
    <s v="DEJAR"/>
    <s v="DEJAR"/>
    <x v="0"/>
  </r>
  <r>
    <x v="7"/>
    <n v="2"/>
    <n v="1"/>
    <n v="62"/>
    <n v="19"/>
    <n v="3019.0776000000001"/>
    <n v="3.1415999999999999E-2"/>
    <s v="CONIF"/>
    <n v="2376.3927318249489"/>
    <n v="37.821376556928776"/>
    <s v="DEJAR"/>
    <s v="DEJAR"/>
    <x v="0"/>
  </r>
  <r>
    <x v="7"/>
    <n v="3"/>
    <n v="1"/>
    <n v="28.9"/>
    <n v="19"/>
    <n v="655.97393399999987"/>
    <n v="3.1415999999999999E-2"/>
    <s v="CONIF"/>
    <n v="402.08685739427528"/>
    <n v="6.399396126086633"/>
    <s v="DEJAR"/>
    <s v="DEJAR"/>
    <x v="0"/>
  </r>
  <r>
    <x v="7"/>
    <n v="4"/>
    <n v="1"/>
    <n v="20"/>
    <n v="15"/>
    <n v="314.15999999999997"/>
    <n v="3.1415999999999999E-2"/>
    <s v="CONIF"/>
    <n v="170.68882248683826"/>
    <n v="2.7165906303609346"/>
    <s v="DEJAR"/>
    <s v="DEJAR"/>
    <x v="0"/>
  </r>
  <r>
    <x v="7"/>
    <n v="5"/>
    <n v="1"/>
    <n v="33.4"/>
    <n v="20"/>
    <n v="876.16082399999993"/>
    <n v="3.1415999999999999E-2"/>
    <s v="CONIF"/>
    <n v="563.13023971229939"/>
    <n v="8.9624751673080496"/>
    <s v="DEJAR"/>
    <s v="DEJAR"/>
    <x v="0"/>
  </r>
  <r>
    <x v="7"/>
    <n v="6"/>
    <n v="2"/>
    <n v="25"/>
    <n v="10"/>
    <n v="490.875"/>
    <n v="3.1415999999999999E-2"/>
    <s v="LATIF"/>
    <n v="293.11711779854511"/>
    <n v="4.6650929112322563"/>
    <s v="DEJAR"/>
    <s v="DEJAR"/>
    <x v="0"/>
  </r>
  <r>
    <x v="8"/>
    <n v="1"/>
    <n v="2"/>
    <n v="17.3"/>
    <n v="12"/>
    <n v="235.06236600000003"/>
    <n v="3.1415999999999999E-2"/>
    <s v="LATIF"/>
    <n v="121.88000372337804"/>
    <n v="1.9397759696234091"/>
    <s v="DEJAR"/>
    <s v="DEJAR"/>
    <x v="0"/>
  </r>
  <r>
    <x v="8"/>
    <n v="2"/>
    <n v="2"/>
    <n v="12"/>
    <n v="8"/>
    <n v="113.0976"/>
    <n v="3.1415999999999999E-2"/>
    <s v="LATIF"/>
    <n v="50.965522775338236"/>
    <n v="0.81113959089855869"/>
    <s v="DEJAR"/>
    <s v="DEJAR"/>
    <x v="0"/>
  </r>
  <r>
    <x v="8"/>
    <n v="3"/>
    <n v="2"/>
    <n v="12.2"/>
    <n v="9"/>
    <n v="116.89893599999998"/>
    <n v="3.1415999999999999E-2"/>
    <s v="LATIF"/>
    <n v="53.013528547746709"/>
    <n v="0.84373453889334582"/>
    <s v="DEJAR"/>
    <s v="DEJAR"/>
    <x v="0"/>
  </r>
  <r>
    <x v="8"/>
    <n v="4"/>
    <n v="2"/>
    <n v="17.399999999999999"/>
    <n v="12"/>
    <n v="237.78770399999993"/>
    <n v="3.1415999999999999E-2"/>
    <s v="LATIF"/>
    <n v="123.56592662909119"/>
    <n v="1.9666082032895849"/>
    <s v="DEJAR"/>
    <s v="DEJAR"/>
    <x v="0"/>
  </r>
  <r>
    <x v="8"/>
    <n v="5"/>
    <n v="2"/>
    <n v="21"/>
    <n v="15"/>
    <n v="346.3614"/>
    <n v="3.1415999999999999E-2"/>
    <s v="LATIF"/>
    <n v="193.44615534703902"/>
    <n v="3.0787839850241761"/>
    <s v="DEJAR"/>
    <s v="DEJAR"/>
    <x v="0"/>
  </r>
  <r>
    <x v="8"/>
    <n v="6"/>
    <n v="2"/>
    <n v="11"/>
    <n v="9"/>
    <n v="95.0334"/>
    <n v="3.1415999999999999E-2"/>
    <s v="LATIF"/>
    <n v="41.419711592222448"/>
    <n v="0.65921364260603599"/>
    <s v="DEJAR"/>
    <s v="DEJAR"/>
    <x v="0"/>
  </r>
  <r>
    <x v="8"/>
    <n v="7"/>
    <n v="2"/>
    <n v="12"/>
    <n v="8"/>
    <n v="113.0976"/>
    <n v="3.1415999999999999E-2"/>
    <s v="LATIF"/>
    <n v="50.965522775338236"/>
    <n v="0.81113959089855869"/>
    <s v="DEJAR"/>
    <s v="DEJAR"/>
    <x v="0"/>
  </r>
  <r>
    <x v="8"/>
    <n v="8"/>
    <n v="2"/>
    <n v="10"/>
    <n v="9"/>
    <n v="78.539999999999992"/>
    <n v="3.1415999999999999E-2"/>
    <s v="LATIF"/>
    <n v="33.002526735248487"/>
    <n v="0.52525029818004332"/>
    <s v="DEJAR"/>
    <s v="DEJAR"/>
    <x v="0"/>
  </r>
  <r>
    <x v="8"/>
    <n v="9"/>
    <n v="2"/>
    <n v="24"/>
    <n v="15"/>
    <n v="452.3904"/>
    <n v="3.1415999999999999E-2"/>
    <s v="LATIF"/>
    <n v="265.94050449183845"/>
    <n v="4.2325646882454562"/>
    <s v="DEJAR"/>
    <s v="DEJAR"/>
    <x v="0"/>
  </r>
  <r>
    <x v="8"/>
    <n v="10"/>
    <n v="2"/>
    <n v="22"/>
    <n v="6"/>
    <n v="380.1336"/>
    <n v="3.1415999999999999E-2"/>
    <s v="LATIF"/>
    <n v="216.13001097424697"/>
    <n v="3.4398079159384864"/>
    <s v="DEJAR"/>
    <s v="DEJAR"/>
    <x v="0"/>
  </r>
  <r>
    <x v="8"/>
    <n v="11"/>
    <n v="2"/>
    <n v="10"/>
    <n v="8"/>
    <n v="78.539999999999992"/>
    <n v="3.1415999999999999E-2"/>
    <s v="LATIF"/>
    <n v="33.002526735248487"/>
    <n v="0.52525029818004332"/>
    <s v="DEJAR"/>
    <s v="DEJAR"/>
    <x v="0"/>
  </r>
  <r>
    <x v="8"/>
    <n v="12"/>
    <n v="2"/>
    <n v="15"/>
    <n v="15"/>
    <n v="176.715"/>
    <n v="3.1415999999999999E-2"/>
    <s v="LATIF"/>
    <n v="86.748598761993364"/>
    <n v="1.3806436013813561"/>
    <s v="DEJAR"/>
    <s v="DEJAR"/>
    <x v="0"/>
  </r>
  <r>
    <x v="8"/>
    <n v="13"/>
    <n v="1"/>
    <n v="34.1"/>
    <n v="22"/>
    <n v="913.27097400000014"/>
    <n v="3.1415999999999999E-2"/>
    <s v="CONIF"/>
    <n v="590.98441207861379"/>
    <n v="9.4057870524352829"/>
    <s v="DEJAR"/>
    <s v="DEJAR"/>
    <x v="0"/>
  </r>
  <r>
    <x v="8"/>
    <n v="14"/>
    <n v="1"/>
    <n v="23.5"/>
    <n v="24"/>
    <n v="433.73714999999999"/>
    <n v="3.1415999999999999E-2"/>
    <s v="CONIF"/>
    <n v="248.44371931971969"/>
    <n v="3.9540953545919231"/>
    <s v="DEJAR"/>
    <s v="DEJAR"/>
    <x v="0"/>
  </r>
  <r>
    <x v="8"/>
    <n v="15"/>
    <n v="1"/>
    <n v="35"/>
    <n v="30"/>
    <n v="962.11500000000001"/>
    <n v="3.1415999999999999E-2"/>
    <s v="CONIF"/>
    <n v="627.92845814933332"/>
    <n v="9.9937684324760205"/>
    <s v="DEJAR"/>
    <s v="DEJAR"/>
    <x v="0"/>
  </r>
  <r>
    <x v="8"/>
    <n v="16"/>
    <n v="1"/>
    <n v="28"/>
    <n v="32"/>
    <n v="615.75360000000001"/>
    <n v="3.1415999999999999E-2"/>
    <s v="CONIF"/>
    <n v="373.54122901136344"/>
    <n v="5.9450794023962859"/>
    <s v="DEJAR"/>
    <s v="DEJAR"/>
    <x v="0"/>
  </r>
  <r>
    <x v="8"/>
    <n v="17"/>
    <n v="1"/>
    <n v="32"/>
    <n v="35"/>
    <n v="804.24959999999999"/>
    <n v="3.1415999999999999E-2"/>
    <s v="CONIF"/>
    <n v="509.70972386186907"/>
    <n v="8.1122632394618837"/>
    <s v="DEJAR"/>
    <s v="DEJAR"/>
    <x v="0"/>
  </r>
  <r>
    <x v="9"/>
    <n v="1"/>
    <n v="1"/>
    <n v="45.5"/>
    <n v="30"/>
    <n v="1625.97435"/>
    <n v="3.1415999999999999E-2"/>
    <s v="CONIF"/>
    <n v="1156.4564177810689"/>
    <n v="18.405532495878994"/>
    <s v="DEJAR"/>
    <s v="DEJAR"/>
    <x v="0"/>
  </r>
  <r>
    <x v="9"/>
    <n v="2"/>
    <n v="1"/>
    <n v="47.3"/>
    <n v="30"/>
    <n v="1757.1675659999996"/>
    <n v="3.1415999999999999E-2"/>
    <s v="CONIF"/>
    <n v="1265.7542926109429"/>
    <n v="20.145058132972736"/>
    <s v="DEJAR"/>
    <s v="DEJAR"/>
    <x v="0"/>
  </r>
  <r>
    <x v="9"/>
    <n v="3"/>
    <n v="1"/>
    <n v="38.299999999999997"/>
    <n v="18"/>
    <n v="1152.0954059999999"/>
    <n v="3.1415999999999999E-2"/>
    <s v="CONIF"/>
    <n v="774.4482763513214"/>
    <n v="12.325698312186807"/>
    <s v="DEJAR"/>
    <s v="DEJAR"/>
    <x v="0"/>
  </r>
  <r>
    <x v="9"/>
    <n v="4"/>
    <n v="2"/>
    <n v="28"/>
    <n v="6"/>
    <n v="615.75360000000001"/>
    <n v="3.1415999999999999E-2"/>
    <s v="LATIF"/>
    <n v="384.0191047547313"/>
    <n v="6.1118395842044064"/>
    <s v="DEJAR"/>
    <s v="DEJAR"/>
    <x v="0"/>
  </r>
  <r>
    <x v="9"/>
    <n v="5"/>
    <n v="2"/>
    <n v="52.7"/>
    <n v="16"/>
    <n v="2181.2835660000005"/>
    <n v="3.1415999999999999E-2"/>
    <s v="LATIF"/>
    <n v="1733.7641198742765"/>
    <n v="27.593648457382809"/>
    <s v="DEJAR"/>
    <s v="DEJAR"/>
    <x v="0"/>
  </r>
  <r>
    <x v="10"/>
    <n v="1"/>
    <n v="2"/>
    <n v="25.7"/>
    <n v="12"/>
    <n v="518.74884599999996"/>
    <n v="3.1415999999999999E-2"/>
    <s v="LATIF"/>
    <n v="313.05950220812758"/>
    <n v="4.9824850746136935"/>
    <s v="DEJAR"/>
    <s v="DEJAR"/>
    <x v="0"/>
  </r>
  <r>
    <x v="10"/>
    <n v="2"/>
    <n v="2"/>
    <n v="17.2"/>
    <n v="8"/>
    <n v="232.35273599999996"/>
    <n v="3.1415999999999999E-2"/>
    <s v="LATIF"/>
    <n v="120.20750968079929"/>
    <n v="1.9131574624522425"/>
    <s v="DEJAR"/>
    <s v="DEJAR"/>
    <x v="0"/>
  </r>
  <r>
    <x v="10"/>
    <n v="3"/>
    <n v="2"/>
    <n v="21.5"/>
    <n v="12"/>
    <n v="363.05115000000001"/>
    <n v="3.1415999999999999E-2"/>
    <s v="LATIF"/>
    <n v="204.60563254585173"/>
    <n v="3.256392165550225"/>
    <s v="DEJAR"/>
    <s v="DEJAR"/>
    <x v="0"/>
  </r>
  <r>
    <x v="10"/>
    <n v="4"/>
    <n v="2"/>
    <n v="31"/>
    <n v="11"/>
    <n v="754.76940000000002"/>
    <n v="3.1415999999999999E-2"/>
    <s v="LATIF"/>
    <n v="489.45492453923617"/>
    <n v="7.7898988499369137"/>
    <s v="DEJAR"/>
    <s v="DEJAR"/>
    <x v="0"/>
  </r>
  <r>
    <x v="10"/>
    <n v="5"/>
    <n v="2"/>
    <n v="25"/>
    <n v="9"/>
    <n v="490.875"/>
    <n v="3.1415999999999999E-2"/>
    <s v="LATIF"/>
    <n v="293.11711779854511"/>
    <n v="4.6650929112322563"/>
    <s v="DEJAR"/>
    <s v="DEJAR"/>
    <x v="0"/>
  </r>
  <r>
    <x v="11"/>
    <n v="1"/>
    <n v="1"/>
    <n v="55"/>
    <n v="20"/>
    <n v="2375.835"/>
    <n v="3.1415999999999999E-2"/>
    <s v="CONIF"/>
    <n v="1798.0983141492186"/>
    <n v="28.617556565909389"/>
    <s v="DEJAR"/>
    <s v="DEJAR"/>
    <x v="0"/>
  </r>
  <r>
    <x v="11"/>
    <n v="2"/>
    <n v="1"/>
    <n v="50.5"/>
    <n v="22"/>
    <n v="2002.9663499999999"/>
    <n v="3.1415999999999999E-2"/>
    <s v="CONIF"/>
    <n v="1474.0926020970894"/>
    <n v="23.46085755820425"/>
    <s v="DEJAR"/>
    <s v="DEJAR"/>
    <x v="0"/>
  </r>
  <r>
    <x v="11"/>
    <n v="3"/>
    <n v="1"/>
    <n v="22.5"/>
    <n v="21"/>
    <n v="397.60874999999999"/>
    <n v="3.1415999999999999E-2"/>
    <s v="CONIF"/>
    <n v="224.52760288011802"/>
    <n v="3.5734594295918964"/>
    <s v="DEJAR"/>
    <s v="DEJAR"/>
    <x v="0"/>
  </r>
  <r>
    <x v="11"/>
    <n v="4"/>
    <n v="1"/>
    <n v="30.2"/>
    <n v="21"/>
    <n v="716.31621599999994"/>
    <n v="3.1415999999999999E-2"/>
    <s v="CONIF"/>
    <n v="445.45002124277238"/>
    <n v="7.0895406996876176"/>
    <s v="DEJAR"/>
    <s v="DEJAR"/>
    <x v="0"/>
  </r>
  <r>
    <x v="11"/>
    <n v="5"/>
    <n v="1"/>
    <n v="33"/>
    <n v="25"/>
    <n v="855.30060000000003"/>
    <n v="3.1415999999999999E-2"/>
    <s v="CONIF"/>
    <n v="547.55709445380046"/>
    <n v="8.7146214421600519"/>
    <s v="DEJAR"/>
    <s v="DEJAR"/>
    <x v="0"/>
  </r>
  <r>
    <x v="11"/>
    <n v="6"/>
    <n v="1"/>
    <n v="41.4"/>
    <n v="28"/>
    <n v="1346.1441839999998"/>
    <n v="3.1415999999999999E-2"/>
    <s v="CONIF"/>
    <n v="928.26141233778151"/>
    <n v="14.773704678154148"/>
    <s v="DEJAR"/>
    <s v="DEJAR"/>
    <x v="0"/>
  </r>
  <r>
    <x v="12"/>
    <n v="1"/>
    <n v="1"/>
    <n v="33"/>
    <n v="16"/>
    <n v="855.30060000000003"/>
    <n v="3.1415999999999999E-2"/>
    <s v="CONIF"/>
    <n v="547.55709445380046"/>
    <n v="8.7146214421600519"/>
    <s v="DEJAR"/>
    <s v="DEJAR"/>
    <x v="0"/>
  </r>
  <r>
    <x v="12"/>
    <n v="2"/>
    <n v="1"/>
    <n v="59.4"/>
    <n v="35"/>
    <n v="2771.1739439999997"/>
    <n v="3.1415999999999999E-2"/>
    <s v="CONIF"/>
    <n v="2150.8588168354386"/>
    <n v="34.231901210138766"/>
    <s v="DEJAR"/>
    <s v="DEJAR"/>
    <x v="0"/>
  </r>
  <r>
    <x v="12"/>
    <n v="3"/>
    <n v="1"/>
    <n v="25"/>
    <n v="24"/>
    <n v="490.875"/>
    <n v="3.1415999999999999E-2"/>
    <s v="CONIF"/>
    <n v="286.93049335184679"/>
    <n v="4.5666299553069578"/>
    <s v="DEJAR"/>
    <s v="DEJAR"/>
    <x v="0"/>
  </r>
  <r>
    <x v="12"/>
    <n v="4"/>
    <n v="1"/>
    <n v="55.5"/>
    <n v="30"/>
    <n v="2419.2283499999999"/>
    <n v="3.1415999999999999E-2"/>
    <s v="CONIF"/>
    <n v="1836.3765677557158"/>
    <n v="29.226772468737519"/>
    <s v="DEJAR"/>
    <s v="DEJAR"/>
    <x v="0"/>
  </r>
  <r>
    <x v="12"/>
    <n v="5"/>
    <n v="2"/>
    <n v="24.1"/>
    <n v="10"/>
    <n v="456.16817400000002"/>
    <n v="3.1415999999999999E-2"/>
    <s v="LATIF"/>
    <n v="268.58925383002514"/>
    <n v="4.2747207446846378"/>
    <s v="DEJAR"/>
    <s v="DEJAR"/>
    <x v="0"/>
  </r>
  <r>
    <x v="12"/>
    <n v="6"/>
    <n v="2"/>
    <n v="24.3"/>
    <n v="12"/>
    <n v="463.77084600000001"/>
    <n v="3.1415999999999999E-2"/>
    <s v="LATIF"/>
    <n v="273.93252503973451"/>
    <n v="4.3597613483532998"/>
    <s v="DEJAR"/>
    <s v="DEJAR"/>
    <x v="0"/>
  </r>
  <r>
    <x v="12"/>
    <n v="7"/>
    <n v="2"/>
    <n v="22.5"/>
    <n v="16"/>
    <n v="397.60874999999999"/>
    <n v="3.1415999999999999E-2"/>
    <s v="LATIF"/>
    <n v="228.02252226135974"/>
    <n v="3.6290826690437954"/>
    <s v="DEJAR"/>
    <s v="DEJAR"/>
    <x v="0"/>
  </r>
  <r>
    <x v="12"/>
    <n v="8"/>
    <n v="2"/>
    <n v="30.5"/>
    <n v="17"/>
    <n v="730.61834999999996"/>
    <n v="3.1415999999999999E-2"/>
    <s v="LATIF"/>
    <n v="470.84796921472508"/>
    <n v="7.4937606508582428"/>
    <s v="DEJAR"/>
    <s v="DEJAR"/>
    <x v="0"/>
  </r>
  <r>
    <x v="12"/>
    <n v="9"/>
    <n v="2"/>
    <n v="25"/>
    <n v="10"/>
    <n v="490.875"/>
    <n v="3.1415999999999999E-2"/>
    <s v="LATIF"/>
    <n v="293.11711779854511"/>
    <n v="4.6650929112322563"/>
    <s v="DEJAR"/>
    <s v="DEJAR"/>
    <x v="0"/>
  </r>
  <r>
    <x v="12"/>
    <n v="10"/>
    <n v="2"/>
    <n v="22.5"/>
    <n v="11"/>
    <n v="397.60874999999999"/>
    <n v="3.1415999999999999E-2"/>
    <s v="LATIF"/>
    <n v="228.02252226135974"/>
    <n v="3.6290826690437954"/>
    <s v="DEJAR"/>
    <s v="DEJAR"/>
    <x v="0"/>
  </r>
  <r>
    <x v="13"/>
    <n v="1"/>
    <n v="2"/>
    <n v="36.299999999999997"/>
    <n v="13"/>
    <n v="1034.9137259999998"/>
    <n v="3.1415999999999999E-2"/>
    <s v="LATIF"/>
    <n v="713.0011517454551"/>
    <n v="11.347739237099807"/>
    <s v="DEJAR"/>
    <s v="DEJAR"/>
    <x v="0"/>
  </r>
  <r>
    <x v="13"/>
    <n v="2"/>
    <n v="2"/>
    <n v="32.299999999999997"/>
    <n v="15"/>
    <n v="819.39996599999984"/>
    <n v="3.1415999999999999E-2"/>
    <s v="LATIF"/>
    <n v="539.80449364111803"/>
    <n v="8.5912352565749632"/>
    <s v="DEJAR"/>
    <s v="DEJAR"/>
    <x v="0"/>
  </r>
  <r>
    <x v="13"/>
    <n v="3"/>
    <n v="2"/>
    <n v="29.5"/>
    <n v="11"/>
    <n v="683.49434999999994"/>
    <n v="3.1415999999999999E-2"/>
    <s v="LATIF"/>
    <n v="434.88323416778957"/>
    <n v="6.9213654533961924"/>
    <s v="DEJAR"/>
    <s v="DEJAR"/>
    <x v="0"/>
  </r>
  <r>
    <x v="13"/>
    <n v="4"/>
    <n v="2"/>
    <n v="32.200000000000003"/>
    <n v="10"/>
    <n v="814.33413600000006"/>
    <n v="3.1415999999999999E-2"/>
    <s v="LATIF"/>
    <n v="535.82964849654525"/>
    <n v="8.5279737792294572"/>
    <s v="DEJAR"/>
    <s v="DEJAR"/>
    <x v="0"/>
  </r>
  <r>
    <x v="13"/>
    <n v="5"/>
    <n v="2"/>
    <n v="24"/>
    <n v="8"/>
    <n v="452.3904"/>
    <n v="3.1415999999999999E-2"/>
    <s v="LATIF"/>
    <n v="265.94050449183845"/>
    <n v="4.2325646882454562"/>
    <s v="DEJAR"/>
    <s v="DEJAR"/>
    <x v="0"/>
  </r>
  <r>
    <x v="14"/>
    <n v="1"/>
    <n v="2"/>
    <n v="15"/>
    <n v="6"/>
    <n v="176.715"/>
    <n v="3.1415999999999999E-2"/>
    <s v="LATIF"/>
    <n v="86.748598761993364"/>
    <n v="1.3806436013813561"/>
    <s v="DEJAR"/>
    <s v="DEJAR"/>
    <x v="0"/>
  </r>
  <r>
    <x v="14"/>
    <n v="2"/>
    <n v="2"/>
    <n v="14.2"/>
    <n v="6"/>
    <n v="158.368056"/>
    <n v="3.1415999999999999E-2"/>
    <s v="LATIF"/>
    <n v="76.125118777836249"/>
    <n v="1.2115660615265509"/>
    <s v="DEJAR"/>
    <s v="DEJAR"/>
    <x v="0"/>
  </r>
  <r>
    <x v="14"/>
    <n v="3"/>
    <n v="2"/>
    <n v="10"/>
    <n v="4"/>
    <n v="78.539999999999992"/>
    <n v="3.1415999999999999E-2"/>
    <s v="LATIF"/>
    <n v="33.002526735248487"/>
    <n v="0.52525029818004332"/>
    <s v="DEJAR"/>
    <s v="DEPURAR"/>
    <x v="1"/>
  </r>
  <r>
    <x v="14"/>
    <n v="4"/>
    <n v="2"/>
    <n v="16"/>
    <n v="7"/>
    <n v="201.0624"/>
    <n v="3.1415999999999999E-2"/>
    <s v="LATIF"/>
    <n v="101.17406776284028"/>
    <n v="1.610231534295268"/>
    <s v="DEJAR"/>
    <s v="DEJAR"/>
    <x v="0"/>
  </r>
  <r>
    <x v="14"/>
    <n v="5"/>
    <n v="2"/>
    <n v="19"/>
    <n v="7"/>
    <n v="283.52940000000001"/>
    <n v="3.1415999999999999E-2"/>
    <s v="LATIF"/>
    <n v="152.39095368994771"/>
    <n v="2.4253716846503011"/>
    <s v="DEJAR"/>
    <s v="DEJAR"/>
    <x v="0"/>
  </r>
  <r>
    <x v="14"/>
    <n v="6"/>
    <n v="2"/>
    <n v="15"/>
    <n v="8"/>
    <n v="176.715"/>
    <n v="3.1415999999999999E-2"/>
    <s v="LATIF"/>
    <n v="86.748598761993364"/>
    <n v="1.3806436013813561"/>
    <s v="DEJAR"/>
    <s v="DEJAR"/>
    <x v="0"/>
  </r>
  <r>
    <x v="14"/>
    <n v="7"/>
    <n v="2"/>
    <n v="19.5"/>
    <n v="16"/>
    <n v="298.64834999999999"/>
    <n v="3.1415999999999999E-2"/>
    <s v="LATIF"/>
    <n v="162.12410368814335"/>
    <n v="2.5802792158158794"/>
    <s v="DEJAR"/>
    <s v="DEJAR"/>
    <x v="0"/>
  </r>
  <r>
    <x v="14"/>
    <n v="8"/>
    <n v="2"/>
    <n v="20"/>
    <n v="17"/>
    <n v="314.15999999999997"/>
    <n v="3.1415999999999999E-2"/>
    <s v="LATIF"/>
    <n v="172.20874292148596"/>
    <n v="2.7407808588217146"/>
    <s v="DEJAR"/>
    <s v="DEJAR"/>
    <x v="0"/>
  </r>
  <r>
    <x v="14"/>
    <n v="9"/>
    <n v="2"/>
    <n v="17"/>
    <n v="3"/>
    <n v="226.98060000000001"/>
    <n v="3.1415999999999999E-2"/>
    <s v="LATIF"/>
    <n v="116.90268878718483"/>
    <n v="1.8605597273234151"/>
    <s v="DEJAR"/>
    <s v="DEPURAR"/>
    <x v="1"/>
  </r>
  <r>
    <x v="14"/>
    <n v="10"/>
    <n v="2"/>
    <n v="13"/>
    <n v="7"/>
    <n v="132.73259999999999"/>
    <n v="3.1415999999999999E-2"/>
    <s v="LATIF"/>
    <n v="61.678288096341362"/>
    <n v="0.98163814770087476"/>
    <s v="DEJAR"/>
    <s v="DEJAR"/>
    <x v="0"/>
  </r>
  <r>
    <x v="14"/>
    <n v="11"/>
    <n v="2"/>
    <n v="15.2"/>
    <n v="8"/>
    <n v="181.45881599999998"/>
    <n v="3.1415999999999999E-2"/>
    <s v="LATIF"/>
    <n v="89.530951875655134"/>
    <n v="1.4249260229764313"/>
    <s v="DEJAR"/>
    <s v="DEJAR"/>
    <x v="0"/>
  </r>
  <r>
    <x v="14"/>
    <n v="12"/>
    <n v="2"/>
    <n v="16.2"/>
    <n v="9"/>
    <n v="206.12037599999999"/>
    <n v="3.1415999999999999E-2"/>
    <s v="LATIF"/>
    <n v="104.21454190956685"/>
    <n v="1.6586220701166101"/>
    <s v="DEJAR"/>
    <s v="DEJAR"/>
    <x v="0"/>
  </r>
  <r>
    <x v="14"/>
    <n v="13"/>
    <n v="2"/>
    <n v="13"/>
    <n v="7"/>
    <n v="132.73259999999999"/>
    <n v="3.1415999999999999E-2"/>
    <s v="LATIF"/>
    <n v="61.678288096341362"/>
    <n v="0.98163814770087476"/>
    <s v="DEJAR"/>
    <s v="DEJAR"/>
    <x v="0"/>
  </r>
  <r>
    <x v="14"/>
    <n v="14"/>
    <n v="1"/>
    <n v="50.4"/>
    <n v="38"/>
    <n v="1995.0416639999999"/>
    <n v="3.1415999999999999E-2"/>
    <s v="CONIF"/>
    <n v="1467.3071612232129"/>
    <n v="23.352864165126256"/>
    <s v="DEJAR"/>
    <s v="DEJAR"/>
    <x v="0"/>
  </r>
  <r>
    <x v="14"/>
    <n v="15"/>
    <n v="1"/>
    <n v="56.6"/>
    <n v="24"/>
    <n v="2516.076024"/>
    <n v="3.1415999999999999E-2"/>
    <s v="CONIF"/>
    <n v="1922.2118983245516"/>
    <n v="30.592880989377253"/>
    <s v="DEJAR"/>
    <s v="DEJAR"/>
    <x v="0"/>
  </r>
  <r>
    <x v="15"/>
    <n v="1"/>
    <n v="2"/>
    <n v="22"/>
    <n v="7"/>
    <n v="380.1336"/>
    <n v="3.1415999999999999E-2"/>
    <s v="LATIF"/>
    <n v="216.13001097424697"/>
    <n v="3.4398079159384864"/>
    <s v="DEJAR"/>
    <s v="DEJAR"/>
    <x v="0"/>
  </r>
  <r>
    <x v="15"/>
    <n v="2"/>
    <n v="2"/>
    <n v="20.2"/>
    <n v="5"/>
    <n v="320.47461599999997"/>
    <n v="3.1415999999999999E-2"/>
    <s v="LATIF"/>
    <n v="176.34178563484815"/>
    <n v="2.8065601227853345"/>
    <s v="DEJAR"/>
    <s v="DEJAR"/>
    <x v="0"/>
  </r>
  <r>
    <x v="15"/>
    <n v="3"/>
    <n v="2"/>
    <n v="26.5"/>
    <n v="4"/>
    <n v="551.54714999999999"/>
    <n v="3.1415999999999999E-2"/>
    <s v="LATIF"/>
    <n v="336.78905129290041"/>
    <n v="5.3601516948831875"/>
    <s v="DEJAR"/>
    <s v="DEPURAR"/>
    <x v="1"/>
  </r>
  <r>
    <x v="16"/>
    <n v="1"/>
    <n v="1"/>
    <n v="74"/>
    <n v="40"/>
    <n v="4300.8504000000003"/>
    <n v="3.1415999999999999E-2"/>
    <s v="CONIF"/>
    <n v="3587.3532436400055"/>
    <n v="57.094366622740097"/>
    <s v="DEJAR"/>
    <s v="DEJAR"/>
    <x v="0"/>
  </r>
  <r>
    <x v="16"/>
    <n v="2"/>
    <n v="2"/>
    <n v="30.8"/>
    <n v="9"/>
    <n v="745.06185600000003"/>
    <n v="3.1415999999999999E-2"/>
    <s v="LATIF"/>
    <n v="481.96190226416871"/>
    <n v="7.6706439754292202"/>
    <s v="DEJAR"/>
    <s v="DEJAR"/>
    <x v="0"/>
  </r>
  <r>
    <x v="16"/>
    <n v="3"/>
    <n v="2"/>
    <n v="36.5"/>
    <n v="15"/>
    <n v="1046.34915"/>
    <n v="3.1415999999999999E-2"/>
    <s v="LATIF"/>
    <n v="722.40019894918726"/>
    <n v="11.497329369575811"/>
    <s v="DEJAR"/>
    <s v="DEJAR"/>
    <x v="0"/>
  </r>
  <r>
    <x v="17"/>
    <n v="1"/>
    <n v="1"/>
    <n v="42"/>
    <n v="23"/>
    <n v="1385.4456"/>
    <n v="3.1415999999999999E-2"/>
    <s v="CONIF"/>
    <n v="959.87703555110068"/>
    <n v="15.276881772840284"/>
    <s v="DEJAR"/>
    <s v="DEJAR"/>
    <x v="0"/>
  </r>
  <r>
    <x v="17"/>
    <n v="2"/>
    <n v="2"/>
    <n v="35"/>
    <n v="15"/>
    <n v="962.11500000000001"/>
    <n v="3.1415999999999999E-2"/>
    <s v="LATIF"/>
    <n v="653.64029291244719"/>
    <n v="10.402984035403094"/>
    <s v="DEJAR"/>
    <s v="DEJAR"/>
    <x v="0"/>
  </r>
  <r>
    <x v="17"/>
    <n v="3"/>
    <n v="2"/>
    <n v="26"/>
    <n v="13"/>
    <n v="530.93039999999996"/>
    <n v="3.1415999999999999E-2"/>
    <s v="LATIF"/>
    <n v="321.84021980583157"/>
    <n v="5.1222342087762849"/>
    <s v="DEJAR"/>
    <s v="DEJAR"/>
    <x v="0"/>
  </r>
  <r>
    <x v="17"/>
    <n v="4"/>
    <n v="2"/>
    <n v="23"/>
    <n v="15"/>
    <n v="415.47660000000002"/>
    <n v="3.1415999999999999E-2"/>
    <s v="LATIF"/>
    <n v="240.28635306200815"/>
    <n v="3.8242671419341763"/>
    <s v="DEJAR"/>
    <s v="DEJAR"/>
    <x v="0"/>
  </r>
  <r>
    <x v="17"/>
    <n v="5"/>
    <n v="2"/>
    <n v="67.400000000000006"/>
    <n v="18"/>
    <n v="3567.8837040000008"/>
    <n v="3.1415999999999999E-2"/>
    <s v="LATIF"/>
    <n v="3116.4943332025637"/>
    <n v="49.600431837321167"/>
    <s v="DEJAR"/>
    <s v="DEJAR"/>
    <x v="0"/>
  </r>
  <r>
    <x v="18"/>
    <n v="1"/>
    <n v="1"/>
    <n v="53"/>
    <n v="35"/>
    <n v="2206.1886"/>
    <n v="3.1415999999999999E-2"/>
    <s v="CONIF"/>
    <n v="1649.5637659227145"/>
    <n v="26.253561336941598"/>
    <s v="DEJAR"/>
    <s v="DEJAR"/>
    <x v="0"/>
  </r>
  <r>
    <x v="18"/>
    <n v="2"/>
    <n v="1"/>
    <n v="48"/>
    <n v="40"/>
    <n v="1809.5616"/>
    <n v="3.1415999999999999E-2"/>
    <s v="CONIF"/>
    <n v="1309.7848931615965"/>
    <n v="20.845825266768472"/>
    <s v="DEJAR"/>
    <s v="DEJAR"/>
    <x v="0"/>
  </r>
  <r>
    <x v="18"/>
    <n v="3"/>
    <n v="1"/>
    <n v="12"/>
    <n v="9"/>
    <n v="113.0976"/>
    <n v="3.1415999999999999E-2"/>
    <s v="CONIF"/>
    <n v="51.978178813240163"/>
    <n v="0.82725647461866825"/>
    <s v="DEJAR"/>
    <s v="DEJAR"/>
    <x v="0"/>
  </r>
  <r>
    <x v="18"/>
    <n v="4"/>
    <n v="2"/>
    <n v="58"/>
    <n v="30"/>
    <n v="2642.0855999999999"/>
    <n v="3.1415999999999999E-2"/>
    <s v="LATIF"/>
    <n v="2178.639876777519"/>
    <n v="34.674049477615213"/>
    <s v="DEJAR"/>
    <s v="DEJAR"/>
    <x v="0"/>
  </r>
  <r>
    <x v="18"/>
    <n v="5"/>
    <n v="2"/>
    <n v="54"/>
    <n v="25"/>
    <n v="2290.2264"/>
    <n v="3.1415999999999999E-2"/>
    <s v="LATIF"/>
    <n v="1837.4479351885566"/>
    <n v="29.243823771144587"/>
    <s v="DEJAR"/>
    <s v="DEJAR"/>
    <x v="0"/>
  </r>
  <r>
    <x v="19"/>
    <n v="0"/>
    <m/>
    <n v="0"/>
    <n v="0"/>
    <n v="0"/>
    <n v="3.1415999999999999E-2"/>
    <s v="X"/>
    <m/>
    <n v="0"/>
    <s v="DEPURAR"/>
    <s v="DEPURAR"/>
    <x v="1"/>
  </r>
  <r>
    <x v="20"/>
    <n v="1"/>
    <n v="1"/>
    <n v="33"/>
    <n v="25"/>
    <n v="855.30060000000003"/>
    <n v="3.1415999999999999E-2"/>
    <s v="CONIF"/>
    <n v="547.55709445380046"/>
    <n v="8.7146214421600519"/>
    <s v="DEJAR"/>
    <s v="DEJAR"/>
    <x v="0"/>
  </r>
  <r>
    <x v="20"/>
    <n v="2"/>
    <n v="1"/>
    <n v="33.799999999999997"/>
    <n v="25"/>
    <n v="897.27237599999989"/>
    <n v="3.1415999999999999E-2"/>
    <s v="CONIF"/>
    <n v="578.95297710539774"/>
    <n v="9.214301265364746"/>
    <s v="DEJAR"/>
    <s v="DEJAR"/>
    <x v="0"/>
  </r>
  <r>
    <x v="20"/>
    <n v="3"/>
    <n v="1"/>
    <n v="30.7"/>
    <n v="23"/>
    <n v="740.23164599999996"/>
    <n v="3.1415999999999999E-2"/>
    <s v="CONIF"/>
    <n v="462.80537221677145"/>
    <n v="7.3657590434296445"/>
    <s v="DEJAR"/>
    <s v="DEJAR"/>
    <x v="0"/>
  </r>
  <r>
    <x v="20"/>
    <n v="4"/>
    <n v="1"/>
    <n v="36"/>
    <n v="23"/>
    <n v="1017.8783999999999"/>
    <n v="3.1415999999999999E-2"/>
    <s v="CONIF"/>
    <n v="670.48269942934951"/>
    <n v="10.671038633647655"/>
    <s v="DEJAR"/>
    <s v="DEJAR"/>
    <x v="0"/>
  </r>
  <r>
    <x v="20"/>
    <n v="5"/>
    <n v="1"/>
    <n v="28"/>
    <n v="23"/>
    <n v="615.75360000000001"/>
    <n v="3.1415999999999999E-2"/>
    <s v="CONIF"/>
    <n v="373.54122901136344"/>
    <n v="5.9450794023962859"/>
    <s v="DEJAR"/>
    <s v="DEJAR"/>
    <x v="0"/>
  </r>
  <r>
    <x v="20"/>
    <n v="6"/>
    <n v="1"/>
    <n v="38"/>
    <n v="25"/>
    <n v="1134.1176"/>
    <n v="3.1415999999999999E-2"/>
    <s v="CONIF"/>
    <n v="760.40176124087304"/>
    <n v="12.102141603655351"/>
    <s v="DEJAR"/>
    <s v="DEJAR"/>
    <x v="0"/>
  </r>
  <r>
    <x v="20"/>
    <n v="7"/>
    <n v="1"/>
    <n v="40"/>
    <n v="22"/>
    <n v="1256.6399999999999"/>
    <n v="3.1415999999999999E-2"/>
    <s v="CONIF"/>
    <n v="856.82975840551558"/>
    <n v="13.636837254989743"/>
    <s v="DEJAR"/>
    <s v="DEJAR"/>
    <x v="0"/>
  </r>
  <r>
    <x v="20"/>
    <n v="8"/>
    <n v="1"/>
    <n v="39"/>
    <n v="24"/>
    <n v="1194.5934"/>
    <n v="3.1415999999999999E-2"/>
    <s v="CONIF"/>
    <n v="807.79515713809144"/>
    <n v="12.856429162498273"/>
    <s v="DEJAR"/>
    <s v="DEJAR"/>
    <x v="0"/>
  </r>
  <r>
    <x v="21"/>
    <n v="1"/>
    <n v="1"/>
    <n v="40"/>
    <n v="18"/>
    <n v="1256.6399999999999"/>
    <n v="3.1415999999999999E-2"/>
    <s v="CONIF"/>
    <n v="856.82975840551558"/>
    <n v="13.636837254989743"/>
    <s v="DEJAR"/>
    <s v="DEJAR"/>
    <x v="0"/>
  </r>
  <r>
    <x v="21"/>
    <n v="2"/>
    <n v="1"/>
    <n v="25"/>
    <n v="13"/>
    <n v="490.875"/>
    <n v="3.1415999999999999E-2"/>
    <s v="CONIF"/>
    <n v="286.93049335184679"/>
    <n v="4.5666299553069578"/>
    <s v="DEJAR"/>
    <s v="DEJAR"/>
    <x v="0"/>
  </r>
  <r>
    <x v="21"/>
    <n v="3"/>
    <n v="1"/>
    <n v="42"/>
    <n v="20"/>
    <n v="1385.4456"/>
    <n v="3.1415999999999999E-2"/>
    <s v="CONIF"/>
    <n v="959.87703555110068"/>
    <n v="15.276881772840284"/>
    <s v="DEJAR"/>
    <s v="DEJAR"/>
    <x v="0"/>
  </r>
  <r>
    <x v="21"/>
    <n v="4"/>
    <n v="1"/>
    <n v="26"/>
    <n v="15"/>
    <n v="530.93039999999996"/>
    <n v="3.1415999999999999E-2"/>
    <s v="CONIF"/>
    <n v="314.35776105795452"/>
    <n v="5.0031474576323296"/>
    <s v="DEJAR"/>
    <s v="DEJAR"/>
    <x v="0"/>
  </r>
  <r>
    <x v="21"/>
    <n v="5"/>
    <n v="1"/>
    <n v="40"/>
    <n v="21"/>
    <n v="1256.6399999999999"/>
    <n v="3.1415999999999999E-2"/>
    <s v="CONIF"/>
    <n v="856.82975840551558"/>
    <n v="13.636837254989743"/>
    <s v="DEJAR"/>
    <s v="DEJAR"/>
    <x v="0"/>
  </r>
  <r>
    <x v="21"/>
    <n v="6"/>
    <n v="1"/>
    <n v="36"/>
    <n v="18"/>
    <n v="1017.8783999999999"/>
    <n v="3.1415999999999999E-2"/>
    <s v="CONIF"/>
    <n v="670.48269942934951"/>
    <n v="10.671038633647655"/>
    <s v="DEJAR"/>
    <s v="DEJAR"/>
    <x v="0"/>
  </r>
  <r>
    <x v="21"/>
    <n v="7"/>
    <n v="1"/>
    <n v="20"/>
    <n v="11"/>
    <n v="314.15999999999997"/>
    <n v="3.1415999999999999E-2"/>
    <s v="CONIF"/>
    <n v="170.68882248683826"/>
    <n v="2.7165906303609346"/>
    <s v="DEJAR"/>
    <s v="DEJAR"/>
    <x v="0"/>
  </r>
  <r>
    <x v="21"/>
    <n v="8"/>
    <n v="2"/>
    <n v="35"/>
    <n v="14"/>
    <n v="962.11500000000001"/>
    <n v="3.1415999999999999E-2"/>
    <s v="LATIF"/>
    <n v="653.64029291244719"/>
    <n v="10.402984035403094"/>
    <s v="DEJAR"/>
    <s v="DEJAR"/>
    <x v="0"/>
  </r>
  <r>
    <x v="21"/>
    <n v="9"/>
    <n v="2"/>
    <n v="18"/>
    <n v="9"/>
    <n v="254.46959999999999"/>
    <n v="3.1415999999999999E-2"/>
    <s v="LATIF"/>
    <n v="133.96512701589552"/>
    <n v="2.132116230836127"/>
    <s v="DEJAR"/>
    <s v="DEJAR"/>
    <x v="0"/>
  </r>
  <r>
    <x v="21"/>
    <n v="10"/>
    <n v="2"/>
    <n v="22"/>
    <n v="9"/>
    <n v="380.1336"/>
    <n v="3.1415999999999999E-2"/>
    <s v="LATIF"/>
    <n v="216.13001097424697"/>
    <n v="3.4398079159384864"/>
    <s v="DEJAR"/>
    <s v="DEJAR"/>
    <x v="0"/>
  </r>
  <r>
    <x v="22"/>
    <n v="1"/>
    <n v="1"/>
    <n v="47.7"/>
    <n v="25"/>
    <n v="1787.0127660000003"/>
    <n v="3.1415999999999999E-2"/>
    <s v="CONIF"/>
    <n v="1290.8094703840363"/>
    <n v="20.543822739751022"/>
    <s v="DEJAR"/>
    <s v="DEJAR"/>
    <x v="0"/>
  </r>
  <r>
    <x v="22"/>
    <n v="2"/>
    <n v="1"/>
    <n v="36.5"/>
    <n v="20"/>
    <n v="1046.34915"/>
    <n v="3.1415999999999999E-2"/>
    <s v="CONIF"/>
    <n v="692.35843296061068"/>
    <n v="11.019200932018887"/>
    <s v="DEJAR"/>
    <s v="DEJAR"/>
    <x v="0"/>
  </r>
  <r>
    <x v="22"/>
    <n v="3"/>
    <n v="1"/>
    <n v="34"/>
    <n v="21"/>
    <n v="907.92240000000004"/>
    <n v="3.1415999999999999E-2"/>
    <s v="CONIF"/>
    <n v="586.95824798631986"/>
    <n v="9.3417088105793216"/>
    <s v="DEJAR"/>
    <s v="DEJAR"/>
    <x v="0"/>
  </r>
  <r>
    <x v="22"/>
    <n v="4"/>
    <n v="2"/>
    <n v="28"/>
    <n v="12"/>
    <n v="615.75360000000001"/>
    <n v="3.1415999999999999E-2"/>
    <s v="LATIF"/>
    <n v="384.0191047547313"/>
    <n v="6.1118395842044064"/>
    <s v="DEJAR"/>
    <s v="DEJAR"/>
    <x v="0"/>
  </r>
  <r>
    <x v="22"/>
    <n v="5"/>
    <n v="2"/>
    <n v="30"/>
    <n v="11"/>
    <n v="706.86"/>
    <n v="3.1415999999999999E-2"/>
    <s v="LATIF"/>
    <n v="452.65828470787153"/>
    <n v="7.2042635075737129"/>
    <s v="DEJAR"/>
    <s v="DEJAR"/>
    <x v="0"/>
  </r>
  <r>
    <x v="22"/>
    <n v="6"/>
    <n v="2"/>
    <n v="24"/>
    <n v="13"/>
    <n v="452.3904"/>
    <n v="3.1415999999999999E-2"/>
    <s v="LATIF"/>
    <n v="265.94050449183845"/>
    <n v="4.2325646882454562"/>
    <s v="DEJAR"/>
    <s v="DEJAR"/>
    <x v="0"/>
  </r>
  <r>
    <x v="22"/>
    <n v="7"/>
    <n v="2"/>
    <n v="12"/>
    <n v="9"/>
    <n v="113.0976"/>
    <n v="3.1415999999999999E-2"/>
    <s v="LATIF"/>
    <n v="50.965522775338236"/>
    <n v="0.81113959089855869"/>
    <s v="DEJAR"/>
    <s v="DEJAR"/>
    <x v="0"/>
  </r>
  <r>
    <x v="22"/>
    <n v="8"/>
    <n v="2"/>
    <n v="32"/>
    <n v="22"/>
    <n v="804.24959999999999"/>
    <n v="3.1415999999999999E-2"/>
    <s v="LATIF"/>
    <n v="527.931063141393"/>
    <n v="8.4022641829226039"/>
    <s v="DEJAR"/>
    <s v="DEJAR"/>
    <x v="0"/>
  </r>
  <r>
    <x v="22"/>
    <n v="9"/>
    <n v="2"/>
    <n v="18"/>
    <n v="15"/>
    <n v="254.46959999999999"/>
    <n v="3.1415999999999999E-2"/>
    <s v="LATIF"/>
    <n v="133.96512701589552"/>
    <n v="2.132116230836127"/>
    <s v="DEJAR"/>
    <s v="DEJAR"/>
    <x v="0"/>
  </r>
  <r>
    <x v="22"/>
    <n v="10"/>
    <n v="2"/>
    <n v="25"/>
    <n v="15"/>
    <n v="490.875"/>
    <n v="3.1415999999999999E-2"/>
    <s v="LATIF"/>
    <n v="293.11711779854511"/>
    <n v="4.6650929112322563"/>
    <s v="DEJAR"/>
    <s v="DEJAR"/>
    <x v="0"/>
  </r>
  <r>
    <x v="22"/>
    <n v="11"/>
    <n v="2"/>
    <n v="38"/>
    <n v="16"/>
    <n v="1134.1176"/>
    <n v="3.1415999999999999E-2"/>
    <s v="LATIF"/>
    <n v="795.18319242881773"/>
    <n v="12.65570397932292"/>
    <s v="DEJAR"/>
    <s v="DEJAR"/>
    <x v="0"/>
  </r>
  <r>
    <x v="22"/>
    <n v="12"/>
    <n v="2"/>
    <n v="32"/>
    <n v="15"/>
    <n v="804.24959999999999"/>
    <n v="3.1415999999999999E-2"/>
    <s v="LATIF"/>
    <n v="527.931063141393"/>
    <n v="8.4022641829226039"/>
    <s v="DEJAR"/>
    <s v="DEJAR"/>
    <x v="0"/>
  </r>
  <r>
    <x v="23"/>
    <n v="1"/>
    <n v="1"/>
    <n v="32.200000000000003"/>
    <n v="17"/>
    <n v="814.33413600000006"/>
    <n v="3.1415999999999999E-2"/>
    <s v="CONIF"/>
    <n v="517.15563892042849"/>
    <n v="8.2307683810865235"/>
    <s v="DEJAR"/>
    <s v="DEJAR"/>
    <x v="0"/>
  </r>
  <r>
    <x v="23"/>
    <n v="2"/>
    <n v="2"/>
    <n v="17"/>
    <n v="14"/>
    <n v="226.98060000000001"/>
    <n v="3.1415999999999999E-2"/>
    <s v="LATIF"/>
    <n v="116.90268878718483"/>
    <n v="1.8605597273234151"/>
    <s v="DEJAR"/>
    <s v="DEJAR"/>
    <x v="0"/>
  </r>
  <r>
    <x v="23"/>
    <n v="3"/>
    <n v="2"/>
    <n v="25.4"/>
    <n v="15"/>
    <n v="506.70866399999994"/>
    <n v="3.1415999999999999E-2"/>
    <s v="LATIF"/>
    <n v="304.41945453935597"/>
    <n v="4.8449747666691492"/>
    <s v="DEJAR"/>
    <s v="DEJAR"/>
    <x v="0"/>
  </r>
  <r>
    <x v="23"/>
    <n v="4"/>
    <n v="2"/>
    <n v="27.8"/>
    <n v="14"/>
    <n v="606.98853600000007"/>
    <n v="3.1415999999999999E-2"/>
    <s v="LATIF"/>
    <n v="377.51342726046579"/>
    <n v="6.0082987531905045"/>
    <s v="DEJAR"/>
    <s v="DEJAR"/>
    <x v="0"/>
  </r>
  <r>
    <x v="23"/>
    <n v="5"/>
    <n v="2"/>
    <n v="13.9"/>
    <n v="5"/>
    <n v="151.74713400000002"/>
    <n v="3.1415999999999999E-2"/>
    <s v="LATIF"/>
    <n v="72.347644868176644"/>
    <n v="1.1514458376014873"/>
    <s v="DEJAR"/>
    <s v="DEJAR"/>
    <x v="0"/>
  </r>
  <r>
    <x v="23"/>
    <n v="6"/>
    <n v="2"/>
    <n v="13"/>
    <n v="8"/>
    <n v="132.73259999999999"/>
    <n v="3.1415999999999999E-2"/>
    <s v="LATIF"/>
    <n v="61.678288096341362"/>
    <n v="0.98163814770087476"/>
    <s v="DEJAR"/>
    <s v="DEJAR"/>
    <x v="0"/>
  </r>
  <r>
    <x v="23"/>
    <n v="7"/>
    <n v="2"/>
    <n v="18.600000000000001"/>
    <n v="14"/>
    <n v="271.71698400000002"/>
    <n v="3.1415999999999999E-2"/>
    <s v="LATIF"/>
    <n v="144.85516635748897"/>
    <n v="2.3054361847066618"/>
    <s v="DEJAR"/>
    <s v="DEJAR"/>
    <x v="0"/>
  </r>
  <r>
    <x v="23"/>
    <n v="8"/>
    <n v="2"/>
    <n v="21.5"/>
    <n v="14"/>
    <n v="363.05115000000001"/>
    <n v="3.1415999999999999E-2"/>
    <s v="LATIF"/>
    <n v="204.60563254585173"/>
    <n v="3.256392165550225"/>
    <s v="DEJAR"/>
    <s v="DEJAR"/>
    <x v="0"/>
  </r>
  <r>
    <x v="23"/>
    <n v="9"/>
    <n v="2"/>
    <n v="16.399999999999999"/>
    <n v="9"/>
    <n v="211.24118399999998"/>
    <n v="3.1415999999999999E-2"/>
    <s v="LATIF"/>
    <n v="107.30739494292642"/>
    <n v="1.7078462398606828"/>
    <s v="DEJAR"/>
    <s v="DEJAR"/>
    <x v="0"/>
  </r>
  <r>
    <x v="23"/>
    <n v="10"/>
    <n v="2"/>
    <n v="12.4"/>
    <n v="7"/>
    <n v="120.76310400000001"/>
    <n v="3.1415999999999999E-2"/>
    <s v="LATIF"/>
    <n v="55.108515511219728"/>
    <n v="0.87707721401864869"/>
    <s v="DEJAR"/>
    <s v="DEJAR"/>
    <x v="0"/>
  </r>
  <r>
    <x v="23"/>
    <n v="11"/>
    <n v="2"/>
    <n v="13.8"/>
    <n v="7"/>
    <n v="149.57157600000002"/>
    <n v="3.1415999999999999E-2"/>
    <s v="LATIF"/>
    <n v="71.113228003575458"/>
    <n v="1.1317995289593752"/>
    <s v="DEJAR"/>
    <s v="DEJAR"/>
    <x v="0"/>
  </r>
  <r>
    <x v="24"/>
    <n v="1"/>
    <n v="1"/>
    <n v="55"/>
    <n v="19"/>
    <n v="2375.835"/>
    <n v="3.1415999999999999E-2"/>
    <s v="CONIF"/>
    <n v="1798.0983141492186"/>
    <n v="28.617556565909389"/>
    <s v="DEJAR"/>
    <s v="DEJAR"/>
    <x v="0"/>
  </r>
  <r>
    <x v="24"/>
    <n v="2"/>
    <n v="1"/>
    <n v="41"/>
    <n v="20"/>
    <n v="1320.2574"/>
    <n v="3.1415999999999999E-2"/>
    <s v="CONIF"/>
    <n v="907.5192366572752"/>
    <n v="14.443583471117826"/>
    <s v="DEJAR"/>
    <s v="DEJAR"/>
    <x v="0"/>
  </r>
  <r>
    <x v="24"/>
    <n v="3"/>
    <n v="1"/>
    <n v="43"/>
    <n v="22"/>
    <n v="1452.2046"/>
    <n v="3.1415999999999999E-2"/>
    <s v="CONIF"/>
    <n v="1013.9163800149536"/>
    <n v="16.136942640930634"/>
    <s v="DEJAR"/>
    <s v="DEJAR"/>
    <x v="0"/>
  </r>
  <r>
    <x v="24"/>
    <n v="4"/>
    <n v="2"/>
    <n v="19"/>
    <n v="12"/>
    <n v="283.52940000000001"/>
    <n v="3.1415999999999999E-2"/>
    <s v="LATIF"/>
    <n v="152.39095368994771"/>
    <n v="2.4253716846503011"/>
    <s v="DEJAR"/>
    <s v="DEJAR"/>
    <x v="0"/>
  </r>
  <r>
    <x v="24"/>
    <n v="5"/>
    <n v="2"/>
    <n v="17"/>
    <n v="10"/>
    <n v="226.98060000000001"/>
    <n v="3.1415999999999999E-2"/>
    <s v="LATIF"/>
    <n v="116.90268878718483"/>
    <n v="1.8605597273234151"/>
    <s v="DEJAR"/>
    <s v="DEJAR"/>
    <x v="0"/>
  </r>
  <r>
    <x v="24"/>
    <n v="6"/>
    <n v="2"/>
    <n v="18"/>
    <n v="14"/>
    <n v="254.46959999999999"/>
    <n v="3.1415999999999999E-2"/>
    <s v="LATIF"/>
    <n v="133.96512701589552"/>
    <n v="2.132116230836127"/>
    <s v="DEJAR"/>
    <s v="DEJAR"/>
    <x v="0"/>
  </r>
  <r>
    <x v="24"/>
    <n v="7"/>
    <n v="2"/>
    <n v="12"/>
    <n v="9"/>
    <n v="113.0976"/>
    <n v="3.1415999999999999E-2"/>
    <s v="LATIF"/>
    <n v="50.965522775338236"/>
    <n v="0.81113959089855869"/>
    <s v="DEJAR"/>
    <s v="DEJAR"/>
    <x v="0"/>
  </r>
  <r>
    <x v="24"/>
    <n v="8"/>
    <n v="2"/>
    <n v="28"/>
    <n v="10"/>
    <n v="615.75360000000001"/>
    <n v="3.1415999999999999E-2"/>
    <s v="LATIF"/>
    <n v="384.0191047547313"/>
    <n v="6.1118395842044064"/>
    <s v="DEJAR"/>
    <s v="DEJAR"/>
    <x v="0"/>
  </r>
  <r>
    <x v="24"/>
    <n v="9"/>
    <n v="2"/>
    <n v="36"/>
    <n v="18"/>
    <n v="1017.8783999999999"/>
    <n v="3.1415999999999999E-2"/>
    <s v="LATIF"/>
    <n v="699.03635875505904"/>
    <n v="11.125483173463508"/>
    <s v="DEJAR"/>
    <s v="DEJAR"/>
    <x v="0"/>
  </r>
  <r>
    <x v="24"/>
    <n v="10"/>
    <n v="2"/>
    <n v="26"/>
    <n v="12"/>
    <n v="530.93039999999996"/>
    <n v="3.1415999999999999E-2"/>
    <s v="LATIF"/>
    <n v="321.84021980583157"/>
    <n v="5.1222342087762849"/>
    <s v="DEJAR"/>
    <s v="DEJAR"/>
    <x v="0"/>
  </r>
  <r>
    <x v="25"/>
    <n v="1"/>
    <n v="2"/>
    <n v="39"/>
    <n v="26"/>
    <n v="1194.5934"/>
    <n v="3.1415999999999999E-2"/>
    <s v="LATIF"/>
    <n v="845.97122872984858"/>
    <n v="13.464018791855242"/>
    <s v="DEJAR"/>
    <s v="DEJAR"/>
    <x v="0"/>
  </r>
  <r>
    <x v="25"/>
    <n v="2"/>
    <n v="2"/>
    <n v="21"/>
    <n v="15"/>
    <n v="346.3614"/>
    <n v="3.1415999999999999E-2"/>
    <s v="LATIF"/>
    <n v="193.44615534703902"/>
    <n v="3.0787839850241761"/>
    <s v="DEJAR"/>
    <s v="DEJAR"/>
    <x v="0"/>
  </r>
  <r>
    <x v="25"/>
    <n v="3"/>
    <n v="2"/>
    <n v="26"/>
    <n v="9"/>
    <n v="530.93039999999996"/>
    <n v="3.1415999999999999E-2"/>
    <s v="LATIF"/>
    <n v="321.84021980583157"/>
    <n v="5.1222342087762849"/>
    <s v="DEJAR"/>
    <s v="DEJAR"/>
    <x v="0"/>
  </r>
  <r>
    <x v="25"/>
    <n v="4"/>
    <n v="2"/>
    <n v="15"/>
    <n v="7"/>
    <n v="176.715"/>
    <n v="3.1415999999999999E-2"/>
    <s v="LATIF"/>
    <n v="86.748598761993364"/>
    <n v="1.3806436013813561"/>
    <s v="DEJAR"/>
    <s v="DEJAR"/>
    <x v="0"/>
  </r>
  <r>
    <x v="25"/>
    <n v="5"/>
    <n v="2"/>
    <n v="36"/>
    <n v="18"/>
    <n v="1017.8783999999999"/>
    <n v="3.1415999999999999E-2"/>
    <s v="LATIF"/>
    <n v="699.03635875505904"/>
    <n v="11.125483173463508"/>
    <s v="DEJAR"/>
    <s v="DEJAR"/>
    <x v="0"/>
  </r>
  <r>
    <x v="25"/>
    <n v="6"/>
    <n v="2"/>
    <n v="28"/>
    <n v="12"/>
    <n v="615.75360000000001"/>
    <n v="3.1415999999999999E-2"/>
    <s v="LATIF"/>
    <n v="384.0191047547313"/>
    <n v="6.1118395842044064"/>
    <s v="DEJAR"/>
    <s v="DEJAR"/>
    <x v="0"/>
  </r>
  <r>
    <x v="25"/>
    <n v="7"/>
    <n v="2"/>
    <n v="43"/>
    <n v="21"/>
    <n v="1452.2046"/>
    <n v="3.1415999999999999E-2"/>
    <s v="LATIF"/>
    <n v="1067.6418523356226"/>
    <n v="16.992008090393789"/>
    <s v="DEJAR"/>
    <s v="DEJAR"/>
    <x v="0"/>
  </r>
  <r>
    <x v="26"/>
    <n v="1"/>
    <n v="1"/>
    <n v="36"/>
    <n v="29"/>
    <n v="1017.8783999999999"/>
    <n v="3.1415999999999999E-2"/>
    <s v="CONIF"/>
    <n v="670.48269942934951"/>
    <n v="10.671038633647655"/>
    <s v="DEJAR"/>
    <s v="DEJAR"/>
    <x v="0"/>
  </r>
  <r>
    <x v="26"/>
    <n v="2"/>
    <n v="1"/>
    <n v="21"/>
    <n v="10"/>
    <n v="346.3614"/>
    <n v="3.1415999999999999E-2"/>
    <s v="CONIF"/>
    <n v="191.21684246269251"/>
    <n v="3.0433034514688777"/>
    <s v="DEJAR"/>
    <s v="DEJAR"/>
    <x v="0"/>
  </r>
  <r>
    <x v="26"/>
    <n v="3"/>
    <n v="1"/>
    <n v="42"/>
    <n v="33"/>
    <n v="1385.4456"/>
    <n v="3.1415999999999999E-2"/>
    <s v="CONIF"/>
    <n v="959.87703555110068"/>
    <n v="15.276881772840284"/>
    <s v="DEJAR"/>
    <s v="DEJAR"/>
    <x v="0"/>
  </r>
  <r>
    <x v="26"/>
    <n v="4"/>
    <n v="1"/>
    <n v="29"/>
    <n v="30"/>
    <n v="660.52139999999997"/>
    <n v="3.1415999999999999E-2"/>
    <s v="CONIF"/>
    <n v="405.3327536426039"/>
    <n v="6.4510560485517559"/>
    <s v="DEJAR"/>
    <s v="DEJAR"/>
    <x v="0"/>
  </r>
  <r>
    <x v="26"/>
    <n v="5"/>
    <n v="1"/>
    <n v="14"/>
    <n v="15"/>
    <n v="153.9384"/>
    <n v="3.1415999999999999E-2"/>
    <s v="CONIF"/>
    <n v="74.413046354606593"/>
    <n v="1.1843176463363667"/>
    <s v="DEJAR"/>
    <s v="DEJAR"/>
    <x v="0"/>
  </r>
  <r>
    <x v="26"/>
    <n v="6"/>
    <n v="2"/>
    <n v="27"/>
    <n v="11"/>
    <n v="572.5566"/>
    <n v="3.1415999999999999E-2"/>
    <s v="LATIF"/>
    <n v="352.13325163946445"/>
    <n v="5.6043616571088695"/>
    <s v="DEJAR"/>
    <s v="DEJAR"/>
    <x v="0"/>
  </r>
  <r>
    <x v="26"/>
    <n v="7"/>
    <n v="2"/>
    <n v="39"/>
    <n v="14"/>
    <n v="1194.5934"/>
    <n v="3.1415999999999999E-2"/>
    <s v="LATIF"/>
    <n v="845.97122872984858"/>
    <n v="13.464018791855242"/>
    <s v="DEJAR"/>
    <s v="DEJAR"/>
    <x v="0"/>
  </r>
  <r>
    <x v="26"/>
    <n v="8"/>
    <n v="2"/>
    <n v="22"/>
    <n v="13"/>
    <n v="380.1336"/>
    <n v="3.1415999999999999E-2"/>
    <s v="LATIF"/>
    <n v="216.13001097424697"/>
    <n v="3.4398079159384864"/>
    <s v="DEJAR"/>
    <s v="DEJAR"/>
    <x v="0"/>
  </r>
  <r>
    <x v="26"/>
    <n v="9"/>
    <n v="2"/>
    <n v="40"/>
    <n v="26"/>
    <n v="1256.6399999999999"/>
    <n v="3.1415999999999999E-2"/>
    <s v="LATIF"/>
    <n v="898.59335245759792"/>
    <n v="14.301523944130347"/>
    <s v="DEJAR"/>
    <s v="DEJAR"/>
    <x v="0"/>
  </r>
  <r>
    <x v="26"/>
    <n v="10"/>
    <n v="2"/>
    <n v="38"/>
    <n v="25"/>
    <n v="1134.1176"/>
    <n v="3.1415999999999999E-2"/>
    <s v="LATIF"/>
    <n v="795.18319242881773"/>
    <n v="12.65570397932292"/>
    <s v="DEJAR"/>
    <s v="DEJAR"/>
    <x v="0"/>
  </r>
  <r>
    <x v="26"/>
    <n v="11"/>
    <n v="2"/>
    <n v="26"/>
    <n v="15"/>
    <n v="530.93039999999996"/>
    <n v="3.1415999999999999E-2"/>
    <s v="LATIF"/>
    <n v="321.84021980583157"/>
    <n v="5.1222342087762849"/>
    <s v="DEJAR"/>
    <s v="DEJAR"/>
    <x v="0"/>
  </r>
  <r>
    <x v="26"/>
    <n v="12"/>
    <n v="2"/>
    <n v="14"/>
    <n v="10"/>
    <n v="153.9384"/>
    <n v="3.1415999999999999E-2"/>
    <s v="LATIF"/>
    <n v="73.59440964790268"/>
    <n v="1.1712886689569435"/>
    <s v="DEJAR"/>
    <s v="DEJAR"/>
    <x v="0"/>
  </r>
  <r>
    <x v="27"/>
    <n v="1"/>
    <n v="1"/>
    <n v="72.400000000000006"/>
    <n v="35"/>
    <n v="4116.8783040000008"/>
    <n v="3.1415999999999999E-2"/>
    <s v="CONIF"/>
    <n v="3409.3964098642041"/>
    <n v="54.262102270566018"/>
    <s v="DEJAR"/>
    <s v="DEJAR"/>
    <x v="0"/>
  </r>
  <r>
    <x v="27"/>
    <n v="2"/>
    <n v="1"/>
    <n v="39.5"/>
    <n v="25"/>
    <n v="1225.4203499999999"/>
    <n v="3.1415999999999999E-2"/>
    <s v="CONIF"/>
    <n v="832.10644716957381"/>
    <n v="13.24335445584374"/>
    <s v="DEJAR"/>
    <s v="DEJAR"/>
    <x v="0"/>
  </r>
  <r>
    <x v="27"/>
    <n v="3"/>
    <n v="1"/>
    <n v="39.5"/>
    <n v="25"/>
    <n v="1225.4203499999999"/>
    <n v="3.1415999999999999E-2"/>
    <s v="CONIF"/>
    <n v="832.10644716957381"/>
    <n v="13.24335445584374"/>
    <s v="DEJAR"/>
    <s v="DEJAR"/>
    <x v="0"/>
  </r>
  <r>
    <x v="27"/>
    <n v="4"/>
    <n v="2"/>
    <n v="33.200000000000003"/>
    <n v="15"/>
    <n v="865.69929600000012"/>
    <n v="3.1415999999999999E-2"/>
    <s v="LATIF"/>
    <n v="576.3483118622363"/>
    <n v="9.1728468274483763"/>
    <s v="DEJAR"/>
    <s v="DEJAR"/>
    <x v="0"/>
  </r>
  <r>
    <x v="27"/>
    <n v="5"/>
    <n v="2"/>
    <n v="28.5"/>
    <n v="15"/>
    <n v="637.94114999999999"/>
    <n v="3.1415999999999999E-2"/>
    <s v="LATIF"/>
    <n v="400.5663506511894"/>
    <n v="6.3751965662590626"/>
    <s v="DEJAR"/>
    <s v="DEJAR"/>
    <x v="0"/>
  </r>
  <r>
    <x v="28"/>
    <n v="1"/>
    <n v="1"/>
    <n v="45.8"/>
    <n v="28"/>
    <n v="1647.4864559999999"/>
    <n v="3.1415999999999999E-2"/>
    <s v="CONIF"/>
    <n v="1174.2823803162021"/>
    <n v="18.689240837729216"/>
    <s v="DEJAR"/>
    <s v="DEJAR"/>
    <x v="0"/>
  </r>
  <r>
    <x v="28"/>
    <n v="2"/>
    <n v="2"/>
    <n v="41"/>
    <n v="12"/>
    <n v="1320.2574"/>
    <n v="3.1415999999999999E-2"/>
    <s v="LATIF"/>
    <n v="953.06745984835879"/>
    <n v="15.168504262929062"/>
    <s v="DEJAR"/>
    <s v="DEJAR"/>
    <x v="0"/>
  </r>
  <r>
    <x v="28"/>
    <n v="3"/>
    <n v="2"/>
    <n v="23.8"/>
    <n v="7"/>
    <n v="444.88197600000001"/>
    <n v="3.1415999999999999E-2"/>
    <s v="LATIF"/>
    <n v="260.68865685840007"/>
    <n v="4.1489791325821255"/>
    <s v="DEJAR"/>
    <s v="DEJAR"/>
    <x v="0"/>
  </r>
  <r>
    <x v="28"/>
    <n v="4"/>
    <n v="2"/>
    <n v="23"/>
    <n v="7"/>
    <n v="415.47660000000002"/>
    <n v="3.1415999999999999E-2"/>
    <s v="LATIF"/>
    <n v="240.28635306200815"/>
    <n v="3.8242671419341763"/>
    <s v="DEJAR"/>
    <s v="DEJAR"/>
    <x v="0"/>
  </r>
  <r>
    <x v="28"/>
    <n v="5"/>
    <n v="2"/>
    <n v="53.5"/>
    <n v="18"/>
    <n v="2248.0111499999998"/>
    <n v="3.1415999999999999E-2"/>
    <s v="LATIF"/>
    <n v="1797.1557408354245"/>
    <n v="28.602555080777698"/>
    <s v="DEJAR"/>
    <s v="DEJAR"/>
    <x v="0"/>
  </r>
  <r>
    <x v="28"/>
    <n v="6"/>
    <n v="2"/>
    <n v="38"/>
    <n v="6"/>
    <n v="1134.1176"/>
    <n v="3.1415999999999999E-2"/>
    <s v="LATIF"/>
    <n v="795.18319242881773"/>
    <n v="12.65570397932292"/>
    <s v="DEJAR"/>
    <s v="DEJAR"/>
    <x v="0"/>
  </r>
  <r>
    <x v="28"/>
    <n v="7"/>
    <n v="2"/>
    <n v="11"/>
    <n v="5"/>
    <n v="95.0334"/>
    <n v="3.1415999999999999E-2"/>
    <s v="LATIF"/>
    <n v="41.419711592222448"/>
    <n v="0.65921364260603599"/>
    <s v="DEJAR"/>
    <s v="DEJAR"/>
    <x v="0"/>
  </r>
  <r>
    <x v="28"/>
    <n v="8"/>
    <n v="2"/>
    <n v="32"/>
    <n v="10"/>
    <n v="804.24959999999999"/>
    <n v="3.1415999999999999E-2"/>
    <s v="LATIF"/>
    <n v="527.931063141393"/>
    <n v="8.4022641829226039"/>
    <s v="DEJAR"/>
    <s v="DEJAR"/>
    <x v="0"/>
  </r>
  <r>
    <x v="28"/>
    <n v="9"/>
    <n v="2"/>
    <n v="33"/>
    <n v="10"/>
    <n v="855.30060000000003"/>
    <n v="3.1415999999999999E-2"/>
    <s v="LATIF"/>
    <n v="568.10727714388111"/>
    <n v="9.0416869929953059"/>
    <s v="DEJAR"/>
    <s v="DEJAR"/>
    <x v="0"/>
  </r>
  <r>
    <x v="29"/>
    <n v="1"/>
    <n v="1"/>
    <n v="37.299999999999997"/>
    <n v="26"/>
    <n v="1092.7191659999999"/>
    <n v="3.1415999999999999E-2"/>
    <s v="CONIF"/>
    <n v="728.1954626661668"/>
    <n v="11.589563640599804"/>
    <s v="DEJAR"/>
    <s v="DEJAR"/>
    <x v="0"/>
  </r>
  <r>
    <x v="29"/>
    <n v="2"/>
    <n v="1"/>
    <n v="31.2"/>
    <n v="20"/>
    <n v="764.53977599999996"/>
    <n v="3.1415999999999999E-2"/>
    <s v="CONIF"/>
    <n v="480.54008680560469"/>
    <n v="7.6480151325058037"/>
    <s v="DEJAR"/>
    <s v="DEJAR"/>
    <x v="0"/>
  </r>
  <r>
    <x v="29"/>
    <n v="3"/>
    <n v="1"/>
    <n v="30"/>
    <n v="16"/>
    <n v="706.86"/>
    <n v="3.1415999999999999E-2"/>
    <s v="CONIF"/>
    <n v="438.61364745199307"/>
    <n v="6.9807366859560904"/>
    <s v="DEJAR"/>
    <s v="DEJAR"/>
    <x v="0"/>
  </r>
  <r>
    <x v="29"/>
    <n v="4"/>
    <n v="1"/>
    <n v="30"/>
    <n v="20"/>
    <n v="706.86"/>
    <n v="3.1415999999999999E-2"/>
    <s v="CONIF"/>
    <n v="438.61364745199307"/>
    <n v="6.9807366859560904"/>
    <s v="DEJAR"/>
    <s v="DEJAR"/>
    <x v="0"/>
  </r>
  <r>
    <x v="29"/>
    <n v="5"/>
    <n v="2"/>
    <n v="41.7"/>
    <n v="18"/>
    <n v="1365.7242060000003"/>
    <n v="3.1415999999999999E-2"/>
    <s v="LATIF"/>
    <n v="992.31071279477885"/>
    <n v="15.793078571345475"/>
    <s v="DEJAR"/>
    <s v="DEJAR"/>
    <x v="0"/>
  </r>
  <r>
    <x v="29"/>
    <n v="6"/>
    <n v="2"/>
    <n v="56.2"/>
    <n v="16"/>
    <n v="2480.6387760000002"/>
    <n v="3.1415999999999999E-2"/>
    <s v="LATIF"/>
    <n v="2020.9296564836486"/>
    <n v="32.164019233569654"/>
    <s v="DEJAR"/>
    <s v="DEJAR"/>
    <x v="0"/>
  </r>
  <r>
    <x v="29"/>
    <n v="7"/>
    <n v="2"/>
    <n v="13.6"/>
    <n v="6"/>
    <n v="145.26758399999997"/>
    <n v="3.1415999999999999E-2"/>
    <s v="LATIF"/>
    <n v="68.681301287968367"/>
    <n v="1.093094303666418"/>
    <s v="DEJAR"/>
    <s v="DEJAR"/>
    <x v="0"/>
  </r>
  <r>
    <x v="29"/>
    <n v="8"/>
    <n v="2"/>
    <n v="32.4"/>
    <n v="14"/>
    <n v="824.48150399999997"/>
    <n v="3.1415999999999999E-2"/>
    <s v="LATIF"/>
    <n v="543.79640081366927"/>
    <n v="8.6547682838946614"/>
    <s v="DEJAR"/>
    <s v="DEJAR"/>
    <x v="0"/>
  </r>
  <r>
    <x v="29"/>
    <n v="9"/>
    <n v="2"/>
    <n v="15.2"/>
    <n v="5"/>
    <n v="181.45881599999998"/>
    <n v="3.1415999999999999E-2"/>
    <s v="LATIF"/>
    <n v="89.530951875655134"/>
    <n v="1.4249260229764313"/>
    <s v="DEJAR"/>
    <s v="DEJAR"/>
    <x v="0"/>
  </r>
  <r>
    <x v="29"/>
    <n v="10"/>
    <n v="2"/>
    <n v="21.2"/>
    <n v="10"/>
    <n v="352.99017600000002"/>
    <n v="3.1415999999999999E-2"/>
    <s v="LATIF"/>
    <n v="197.86636682451069"/>
    <n v="3.1491336711311226"/>
    <s v="DEJAR"/>
    <s v="DEJAR"/>
    <x v="0"/>
  </r>
  <r>
    <x v="29"/>
    <n v="11"/>
    <n v="2"/>
    <n v="19"/>
    <n v="10"/>
    <n v="283.52940000000001"/>
    <n v="3.1415999999999999E-2"/>
    <s v="LATIF"/>
    <n v="152.39095368994771"/>
    <n v="2.4253716846503011"/>
    <s v="DEJAR"/>
    <s v="DEJAR"/>
    <x v="0"/>
  </r>
  <r>
    <x v="29"/>
    <n v="12"/>
    <n v="2"/>
    <n v="35"/>
    <n v="15"/>
    <n v="962.11500000000001"/>
    <n v="3.1415999999999999E-2"/>
    <s v="LATIF"/>
    <n v="653.64029291244719"/>
    <n v="10.402984035403094"/>
    <s v="DEJAR"/>
    <s v="DEJAR"/>
    <x v="0"/>
  </r>
  <r>
    <x v="30"/>
    <n v="1"/>
    <n v="1"/>
    <n v="27.3"/>
    <n v="12"/>
    <n v="585.35076600000002"/>
    <n v="3.1415999999999999E-2"/>
    <s v="CONIF"/>
    <n v="352.16423429119806"/>
    <n v="5.6048547601731293"/>
    <s v="DEJAR"/>
    <s v="DEJAR"/>
    <x v="0"/>
  </r>
  <r>
    <x v="30"/>
    <n v="2"/>
    <n v="1"/>
    <n v="25.5"/>
    <n v="12"/>
    <n v="510.70634999999999"/>
    <n v="3.1415999999999999E-2"/>
    <s v="CONIF"/>
    <n v="300.46563570620935"/>
    <n v="4.7820479326809489"/>
    <s v="DEJAR"/>
    <s v="DEJAR"/>
    <x v="0"/>
  </r>
  <r>
    <x v="30"/>
    <n v="3"/>
    <n v="1"/>
    <n v="19"/>
    <n v="13"/>
    <n v="283.52940000000001"/>
    <n v="3.1415999999999999E-2"/>
    <s v="CONIF"/>
    <n v="151.47942747069629"/>
    <n v="2.4108643282196378"/>
    <s v="DEJAR"/>
    <s v="DEJAR"/>
    <x v="0"/>
  </r>
  <r>
    <x v="30"/>
    <n v="4"/>
    <n v="1"/>
    <n v="25.5"/>
    <n v="13"/>
    <n v="510.70634999999999"/>
    <n v="3.1415999999999999E-2"/>
    <s v="CONIF"/>
    <n v="300.46563570620935"/>
    <n v="4.7820479326809489"/>
    <s v="DEJAR"/>
    <s v="DEJAR"/>
    <x v="0"/>
  </r>
  <r>
    <x v="30"/>
    <n v="5"/>
    <n v="1"/>
    <n v="25.3"/>
    <n v="10"/>
    <n v="502.72668600000003"/>
    <n v="3.1415999999999999E-2"/>
    <s v="CONIF"/>
    <n v="295.00886940699553"/>
    <n v="4.6952010027851347"/>
    <s v="DEJAR"/>
    <s v="DEJAR"/>
    <x v="0"/>
  </r>
  <r>
    <x v="30"/>
    <n v="6"/>
    <n v="1"/>
    <n v="16.399999999999999"/>
    <n v="9"/>
    <n v="211.24118399999998"/>
    <n v="3.1415999999999999E-2"/>
    <s v="CONIF"/>
    <n v="107.54612272886484"/>
    <n v="1.7116457016944369"/>
    <s v="DEJAR"/>
    <s v="DEJAR"/>
    <x v="0"/>
  </r>
  <r>
    <x v="31"/>
    <n v="1"/>
    <n v="1"/>
    <n v="17"/>
    <n v="11"/>
    <n v="226.98060000000001"/>
    <n v="3.1415999999999999E-2"/>
    <s v="CONIF"/>
    <n v="116.92779249889976"/>
    <n v="1.8609592643700623"/>
    <s v="DEJAR"/>
    <s v="DEJAR"/>
    <x v="0"/>
  </r>
  <r>
    <x v="31"/>
    <n v="2"/>
    <n v="1"/>
    <n v="50"/>
    <n v="21"/>
    <n v="1963.5"/>
    <n v="3.1415999999999999E-2"/>
    <s v="CONIF"/>
    <n v="1440.3437888664064"/>
    <n v="22.923729769327831"/>
    <s v="DEJAR"/>
    <s v="DEJAR"/>
    <x v="0"/>
  </r>
  <r>
    <x v="31"/>
    <n v="3"/>
    <n v="2"/>
    <n v="19"/>
    <n v="10"/>
    <n v="283.52940000000001"/>
    <n v="3.1415999999999999E-2"/>
    <s v="LATIF"/>
    <n v="152.39095368994771"/>
    <n v="2.4253716846503011"/>
    <s v="DEJAR"/>
    <s v="DEJAR"/>
    <x v="0"/>
  </r>
  <r>
    <x v="31"/>
    <n v="4"/>
    <n v="2"/>
    <n v="22"/>
    <n v="12"/>
    <n v="380.1336"/>
    <n v="3.1415999999999999E-2"/>
    <s v="LATIF"/>
    <n v="216.13001097424697"/>
    <n v="3.4398079159384864"/>
    <s v="DEJAR"/>
    <s v="DEJAR"/>
    <x v="0"/>
  </r>
  <r>
    <x v="31"/>
    <n v="5"/>
    <n v="2"/>
    <n v="35"/>
    <n v="16"/>
    <n v="962.11500000000001"/>
    <n v="3.1415999999999999E-2"/>
    <s v="LATIF"/>
    <n v="653.64029291244719"/>
    <n v="10.402984035403094"/>
    <s v="DEJAR"/>
    <s v="DEJAR"/>
    <x v="0"/>
  </r>
  <r>
    <x v="31"/>
    <n v="6"/>
    <n v="2"/>
    <n v="25"/>
    <n v="14"/>
    <n v="490.875"/>
    <n v="3.1415999999999999E-2"/>
    <s v="LATIF"/>
    <n v="293.11711779854511"/>
    <n v="4.6650929112322563"/>
    <s v="DEJAR"/>
    <s v="DEJAR"/>
    <x v="0"/>
  </r>
  <r>
    <x v="31"/>
    <n v="7"/>
    <n v="2"/>
    <n v="38"/>
    <n v="18"/>
    <n v="1134.1176"/>
    <n v="3.1415999999999999E-2"/>
    <s v="LATIF"/>
    <n v="795.18319242881773"/>
    <n v="12.65570397932292"/>
    <s v="DEJAR"/>
    <s v="DEJAR"/>
    <x v="0"/>
  </r>
  <r>
    <x v="31"/>
    <n v="8"/>
    <n v="2"/>
    <n v="16"/>
    <n v="9"/>
    <n v="201.0624"/>
    <n v="3.1415999999999999E-2"/>
    <s v="LATIF"/>
    <n v="101.17406776284028"/>
    <n v="1.610231534295268"/>
    <s v="DEJAR"/>
    <s v="DEJAR"/>
    <x v="0"/>
  </r>
  <r>
    <x v="31"/>
    <n v="9"/>
    <n v="2"/>
    <n v="19"/>
    <n v="11"/>
    <n v="283.52940000000001"/>
    <n v="3.1415999999999999E-2"/>
    <s v="LATIF"/>
    <n v="152.39095368994771"/>
    <n v="2.4253716846503011"/>
    <s v="DEJAR"/>
    <s v="DEJAR"/>
    <x v="0"/>
  </r>
  <r>
    <x v="32"/>
    <n v="1"/>
    <n v="1"/>
    <n v="18"/>
    <n v="9"/>
    <n v="254.46959999999999"/>
    <n v="3.1415999999999999E-2"/>
    <s v="CONIF"/>
    <n v="133.5666756910525"/>
    <n v="2.1257746958723658"/>
    <s v="DEJAR"/>
    <s v="DEJAR"/>
    <x v="0"/>
  </r>
  <r>
    <x v="32"/>
    <n v="2"/>
    <n v="1"/>
    <n v="15"/>
    <n v="8"/>
    <n v="176.715"/>
    <n v="3.1415999999999999E-2"/>
    <s v="CONIF"/>
    <n v="87.376105084816146"/>
    <n v="1.3906306513371554"/>
    <s v="DEJAR"/>
    <s v="DEJAR"/>
    <x v="0"/>
  </r>
  <r>
    <x v="32"/>
    <n v="3"/>
    <n v="1"/>
    <n v="31"/>
    <n v="15"/>
    <n v="754.76940000000002"/>
    <n v="3.1415999999999999E-2"/>
    <s v="CONIF"/>
    <n v="473.40054798786537"/>
    <n v="7.5343861087959221"/>
    <s v="DEJAR"/>
    <s v="DEJAR"/>
    <x v="0"/>
  </r>
  <r>
    <x v="32"/>
    <n v="4"/>
    <n v="1"/>
    <n v="19"/>
    <n v="14"/>
    <n v="283.52940000000001"/>
    <n v="3.1415999999999999E-2"/>
    <s v="CONIF"/>
    <n v="151.47942747069629"/>
    <n v="2.4108643282196378"/>
    <s v="DEJAR"/>
    <s v="DEJAR"/>
    <x v="0"/>
  </r>
  <r>
    <x v="32"/>
    <n v="5"/>
    <n v="1"/>
    <n v="28"/>
    <n v="17"/>
    <n v="615.75360000000001"/>
    <n v="3.1415999999999999E-2"/>
    <s v="CONIF"/>
    <n v="373.54122901136344"/>
    <n v="5.9450794023962859"/>
    <s v="DEJAR"/>
    <s v="DEJAR"/>
    <x v="0"/>
  </r>
  <r>
    <x v="32"/>
    <n v="6"/>
    <n v="1"/>
    <n v="47"/>
    <n v="19"/>
    <n v="1734.9485999999999"/>
    <n v="3.1415999999999999E-2"/>
    <s v="CONIF"/>
    <n v="1247.146526062053"/>
    <n v="19.848907022887268"/>
    <s v="DEJAR"/>
    <s v="DEJAR"/>
    <x v="0"/>
  </r>
  <r>
    <x v="32"/>
    <n v="7"/>
    <n v="1"/>
    <n v="40"/>
    <n v="16"/>
    <n v="1256.6399999999999"/>
    <n v="3.1415999999999999E-2"/>
    <s v="CONIF"/>
    <n v="856.82975840551558"/>
    <n v="13.636837254989743"/>
    <s v="DEJAR"/>
    <s v="DEJAR"/>
    <x v="0"/>
  </r>
  <r>
    <x v="32"/>
    <n v="8"/>
    <n v="1"/>
    <n v="32"/>
    <n v="15"/>
    <n v="804.24959999999999"/>
    <n v="3.1415999999999999E-2"/>
    <s v="CONIF"/>
    <n v="509.70972386186907"/>
    <n v="8.1122632394618837"/>
    <s v="DEJAR"/>
    <s v="DEJAR"/>
    <x v="0"/>
  </r>
  <r>
    <x v="32"/>
    <n v="9"/>
    <n v="1"/>
    <n v="16"/>
    <n v="10"/>
    <n v="201.0624"/>
    <n v="3.1415999999999999E-2"/>
    <s v="CONIF"/>
    <n v="101.53913507623321"/>
    <n v="1.6160417474572384"/>
    <s v="DEJAR"/>
    <s v="DEJAR"/>
    <x v="0"/>
  </r>
  <r>
    <x v="33"/>
    <n v="1"/>
    <n v="1"/>
    <n v="18"/>
    <n v="12"/>
    <n v="254.46959999999999"/>
    <n v="3.1415999999999999E-2"/>
    <s v="CONIF"/>
    <n v="133.5666756910525"/>
    <n v="2.1257746958723658"/>
    <s v="DEJAR"/>
    <s v="DEJAR"/>
    <x v="0"/>
  </r>
  <r>
    <x v="33"/>
    <n v="2"/>
    <n v="1"/>
    <n v="52"/>
    <n v="30"/>
    <n v="2123.7215999999999"/>
    <n v="3.1415999999999999E-2"/>
    <s v="CONIF"/>
    <n v="1578.0241525830156"/>
    <n v="25.114975690460525"/>
    <s v="DEJAR"/>
    <s v="DEJAR"/>
    <x v="0"/>
  </r>
  <r>
    <x v="33"/>
    <n v="3"/>
    <n v="1"/>
    <n v="20"/>
    <n v="12"/>
    <n v="314.15999999999997"/>
    <n v="3.1415999999999999E-2"/>
    <s v="CONIF"/>
    <n v="170.68882248683826"/>
    <n v="2.7165906303609346"/>
    <s v="DEJAR"/>
    <s v="DEJAR"/>
    <x v="0"/>
  </r>
  <r>
    <x v="33"/>
    <n v="4"/>
    <n v="1"/>
    <n v="40"/>
    <n v="25"/>
    <n v="1256.6399999999999"/>
    <n v="3.1415999999999999E-2"/>
    <s v="CONIF"/>
    <n v="856.82975840551558"/>
    <n v="13.636837254989743"/>
    <s v="DEJAR"/>
    <s v="DEJAR"/>
    <x v="0"/>
  </r>
  <r>
    <x v="33"/>
    <n v="5"/>
    <n v="1"/>
    <n v="31"/>
    <n v="22"/>
    <n v="754.76940000000002"/>
    <n v="3.1415999999999999E-2"/>
    <s v="CONIF"/>
    <n v="473.40054798786537"/>
    <n v="7.5343861087959221"/>
    <s v="DEJAR"/>
    <s v="DEJAR"/>
    <x v="0"/>
  </r>
  <r>
    <x v="33"/>
    <n v="6"/>
    <n v="1"/>
    <n v="18"/>
    <n v="9"/>
    <n v="254.46959999999999"/>
    <n v="3.1415999999999999E-2"/>
    <s v="CONIF"/>
    <n v="133.5666756910525"/>
    <n v="2.1257746958723658"/>
    <s v="DEJAR"/>
    <s v="DEJAR"/>
    <x v="0"/>
  </r>
  <r>
    <x v="34"/>
    <n v="1"/>
    <n v="2"/>
    <n v="35"/>
    <n v="12"/>
    <n v="962.11500000000001"/>
    <n v="3.1415999999999999E-2"/>
    <s v="LATIF"/>
    <n v="653.64029291244719"/>
    <n v="10.402984035403094"/>
    <s v="DEJAR"/>
    <s v="DEJAR"/>
    <x v="0"/>
  </r>
  <r>
    <x v="34"/>
    <n v="2"/>
    <n v="2"/>
    <n v="28"/>
    <n v="12"/>
    <n v="615.75360000000001"/>
    <n v="3.1415999999999999E-2"/>
    <s v="LATIF"/>
    <n v="384.0191047547313"/>
    <n v="6.1118395842044064"/>
    <s v="DEJAR"/>
    <s v="DEJAR"/>
    <x v="0"/>
  </r>
  <r>
    <x v="34"/>
    <n v="3"/>
    <n v="2"/>
    <n v="11"/>
    <n v="7"/>
    <n v="95.0334"/>
    <n v="3.1415999999999999E-2"/>
    <s v="LATIF"/>
    <n v="41.419711592222448"/>
    <n v="0.65921364260603599"/>
    <s v="DEJAR"/>
    <s v="DEJAR"/>
    <x v="0"/>
  </r>
  <r>
    <x v="34"/>
    <n v="4"/>
    <n v="2"/>
    <n v="17"/>
    <n v="6"/>
    <n v="226.98060000000001"/>
    <n v="3.1415999999999999E-2"/>
    <s v="LATIF"/>
    <n v="116.90268878718483"/>
    <n v="1.8605597273234151"/>
    <s v="DEJAR"/>
    <s v="DEJAR"/>
    <x v="0"/>
  </r>
  <r>
    <x v="34"/>
    <n v="5"/>
    <n v="2"/>
    <n v="13"/>
    <n v="7"/>
    <n v="132.73259999999999"/>
    <n v="3.1415999999999999E-2"/>
    <s v="LATIF"/>
    <n v="61.678288096341362"/>
    <n v="0.98163814770087476"/>
    <s v="DEJAR"/>
    <s v="DEJAR"/>
    <x v="0"/>
  </r>
  <r>
    <x v="34"/>
    <n v="6"/>
    <n v="2"/>
    <n v="36"/>
    <n v="11"/>
    <n v="1017.8783999999999"/>
    <n v="3.1415999999999999E-2"/>
    <s v="LATIF"/>
    <n v="699.03635875505904"/>
    <n v="11.125483173463508"/>
    <s v="DEJAR"/>
    <s v="DEJAR"/>
    <x v="0"/>
  </r>
  <r>
    <x v="34"/>
    <n v="7"/>
    <n v="2"/>
    <n v="29"/>
    <n v="10"/>
    <n v="660.52139999999997"/>
    <n v="3.1415999999999999E-2"/>
    <s v="LATIF"/>
    <n v="417.52015350701288"/>
    <n v="6.6450240881559219"/>
    <s v="DEJAR"/>
    <s v="DEJAR"/>
    <x v="0"/>
  </r>
  <r>
    <x v="34"/>
    <n v="8"/>
    <n v="2"/>
    <n v="28"/>
    <n v="9"/>
    <n v="615.75360000000001"/>
    <n v="3.1415999999999999E-2"/>
    <s v="LATIF"/>
    <n v="384.0191047547313"/>
    <n v="6.1118395842044064"/>
    <s v="DEJAR"/>
    <s v="DEJAR"/>
    <x v="0"/>
  </r>
  <r>
    <x v="35"/>
    <n v="1"/>
    <n v="2"/>
    <n v="42"/>
    <n v="10"/>
    <n v="1385.4456"/>
    <n v="3.1415999999999999E-2"/>
    <s v="LATIF"/>
    <n v="1009.4111733489757"/>
    <n v="16.065240217547995"/>
    <s v="DEJAR"/>
    <s v="DEJAR"/>
    <x v="0"/>
  </r>
  <r>
    <x v="35"/>
    <n v="2"/>
    <n v="2"/>
    <n v="26"/>
    <n v="13"/>
    <n v="530.93039999999996"/>
    <n v="3.1415999999999999E-2"/>
    <s v="LATIF"/>
    <n v="321.84021980583157"/>
    <n v="5.1222342087762849"/>
    <s v="DEJAR"/>
    <s v="DEJAR"/>
    <x v="0"/>
  </r>
  <r>
    <x v="35"/>
    <n v="3"/>
    <n v="2"/>
    <n v="28"/>
    <n v="12"/>
    <n v="615.75360000000001"/>
    <n v="3.1415999999999999E-2"/>
    <s v="LATIF"/>
    <n v="384.0191047547313"/>
    <n v="6.1118395842044064"/>
    <s v="DEJAR"/>
    <s v="DEJAR"/>
    <x v="0"/>
  </r>
  <r>
    <x v="36"/>
    <n v="1"/>
    <n v="1"/>
    <n v="47"/>
    <n v="16"/>
    <n v="1734.9485999999999"/>
    <n v="3.1415999999999999E-2"/>
    <s v="CONIF"/>
    <n v="1247.146526062053"/>
    <n v="19.848907022887268"/>
    <s v="DEJAR"/>
    <s v="DEJAR"/>
    <x v="0"/>
  </r>
  <r>
    <x v="36"/>
    <n v="2"/>
    <n v="1"/>
    <n v="51"/>
    <n v="20"/>
    <n v="2042.8253999999999"/>
    <n v="3.1415999999999999E-2"/>
    <s v="CONIF"/>
    <n v="1508.287972817684"/>
    <n v="24.005092513650435"/>
    <s v="DEJAR"/>
    <s v="DEJAR"/>
    <x v="0"/>
  </r>
  <r>
    <x v="36"/>
    <n v="3"/>
    <n v="1"/>
    <n v="18"/>
    <n v="15"/>
    <n v="254.46959999999999"/>
    <n v="3.1415999999999999E-2"/>
    <s v="CONIF"/>
    <n v="133.5666756910525"/>
    <n v="2.1257746958723658"/>
    <s v="DEJAR"/>
    <s v="DEJAR"/>
    <x v="0"/>
  </r>
  <r>
    <x v="36"/>
    <n v="4"/>
    <n v="1"/>
    <n v="41"/>
    <n v="20"/>
    <n v="1320.2574"/>
    <n v="3.1415999999999999E-2"/>
    <s v="CONIF"/>
    <n v="907.5192366572752"/>
    <n v="14.443583471117826"/>
    <s v="DEJAR"/>
    <s v="DEJAR"/>
    <x v="0"/>
  </r>
  <r>
    <x v="36"/>
    <n v="5"/>
    <n v="1"/>
    <n v="28"/>
    <n v="17"/>
    <n v="615.75360000000001"/>
    <n v="3.1415999999999999E-2"/>
    <s v="CONIF"/>
    <n v="373.54122901136344"/>
    <n v="5.9450794023962859"/>
    <s v="DEJAR"/>
    <s v="DEJAR"/>
    <x v="0"/>
  </r>
  <r>
    <x v="36"/>
    <n v="6"/>
    <n v="1"/>
    <n v="28"/>
    <n v="17"/>
    <n v="615.75360000000001"/>
    <n v="3.1415999999999999E-2"/>
    <s v="CONIF"/>
    <n v="373.54122901136344"/>
    <n v="5.9450794023962859"/>
    <s v="DEJAR"/>
    <s v="DEJAR"/>
    <x v="0"/>
  </r>
  <r>
    <x v="36"/>
    <n v="7"/>
    <n v="1"/>
    <n v="42"/>
    <n v="22"/>
    <n v="1385.4456"/>
    <n v="3.1415999999999999E-2"/>
    <s v="CONIF"/>
    <n v="959.87703555110068"/>
    <n v="15.276881772840284"/>
    <s v="DEJAR"/>
    <s v="DEJAR"/>
    <x v="0"/>
  </r>
  <r>
    <x v="36"/>
    <n v="8"/>
    <n v="1"/>
    <n v="31"/>
    <n v="19"/>
    <n v="754.76940000000002"/>
    <n v="3.1415999999999999E-2"/>
    <s v="CONIF"/>
    <n v="473.40054798786537"/>
    <n v="7.5343861087959221"/>
    <s v="DEJAR"/>
    <s v="DEJAR"/>
    <x v="0"/>
  </r>
  <r>
    <x v="36"/>
    <n v="9"/>
    <n v="1"/>
    <n v="24"/>
    <n v="13"/>
    <n v="452.3904"/>
    <n v="3.1415999999999999E-2"/>
    <s v="CONIF"/>
    <n v="260.92189134611579"/>
    <n v="4.1526911660637218"/>
    <s v="DEJAR"/>
    <s v="DEJAR"/>
    <x v="0"/>
  </r>
  <r>
    <x v="36"/>
    <n v="10"/>
    <n v="1"/>
    <n v="39"/>
    <n v="23"/>
    <n v="1194.5934"/>
    <n v="3.1415999999999999E-2"/>
    <s v="CONIF"/>
    <n v="807.79515713809144"/>
    <n v="12.856429162498273"/>
    <s v="DEJAR"/>
    <s v="DEJAR"/>
    <x v="0"/>
  </r>
  <r>
    <x v="37"/>
    <n v="1"/>
    <n v="1"/>
    <n v="36"/>
    <n v="20"/>
    <n v="1017.8783999999999"/>
    <n v="3.1415999999999999E-2"/>
    <s v="CONIF"/>
    <n v="670.48269942934951"/>
    <n v="10.671038633647655"/>
    <s v="DEJAR"/>
    <s v="DEJAR"/>
    <x v="0"/>
  </r>
  <r>
    <x v="37"/>
    <n v="2"/>
    <n v="1"/>
    <n v="14"/>
    <n v="9"/>
    <n v="153.9384"/>
    <n v="3.1415999999999999E-2"/>
    <s v="CONIF"/>
    <n v="74.413046354606593"/>
    <n v="1.1843176463363667"/>
    <s v="DEJAR"/>
    <s v="DEJAR"/>
    <x v="0"/>
  </r>
  <r>
    <x v="37"/>
    <n v="3"/>
    <n v="1"/>
    <n v="15"/>
    <n v="11"/>
    <n v="176.715"/>
    <n v="3.1415999999999999E-2"/>
    <s v="CONIF"/>
    <n v="87.376105084816146"/>
    <n v="1.3906306513371554"/>
    <s v="DEJAR"/>
    <s v="DEJAR"/>
    <x v="0"/>
  </r>
  <r>
    <x v="37"/>
    <n v="4"/>
    <n v="1"/>
    <n v="13"/>
    <n v="10"/>
    <n v="132.73259999999999"/>
    <n v="3.1415999999999999E-2"/>
    <s v="CONIF"/>
    <n v="62.623123844849545"/>
    <n v="0.9966756405151761"/>
    <s v="DEJAR"/>
    <s v="DEJAR"/>
    <x v="0"/>
  </r>
  <r>
    <x v="37"/>
    <n v="5"/>
    <n v="1"/>
    <n v="20"/>
    <n v="16"/>
    <n v="314.15999999999997"/>
    <n v="3.1415999999999999E-2"/>
    <s v="CONIF"/>
    <n v="170.68882248683826"/>
    <n v="2.7165906303609346"/>
    <s v="DEJAR"/>
    <s v="DEJAR"/>
    <x v="0"/>
  </r>
  <r>
    <x v="37"/>
    <n v="6"/>
    <n v="1"/>
    <n v="21"/>
    <n v="13"/>
    <n v="346.3614"/>
    <n v="3.1415999999999999E-2"/>
    <s v="CONIF"/>
    <n v="191.21684246269251"/>
    <n v="3.0433034514688777"/>
    <s v="DEJAR"/>
    <s v="DEJAR"/>
    <x v="0"/>
  </r>
  <r>
    <x v="37"/>
    <n v="7"/>
    <n v="1"/>
    <n v="12"/>
    <n v="9"/>
    <n v="113.0976"/>
    <n v="3.1415999999999999E-2"/>
    <s v="CONIF"/>
    <n v="51.978178813240163"/>
    <n v="0.82725647461866825"/>
    <s v="DEJAR"/>
    <s v="DEJAR"/>
    <x v="0"/>
  </r>
  <r>
    <x v="38"/>
    <n v="1"/>
    <n v="1"/>
    <n v="54"/>
    <n v="16"/>
    <n v="2290.2264"/>
    <n v="3.1415999999999999E-2"/>
    <s v="CONIF"/>
    <n v="1722.9181036317825"/>
    <n v="27.421029151257041"/>
    <s v="DEJAR"/>
    <s v="DEJAR"/>
    <x v="0"/>
  </r>
  <r>
    <x v="38"/>
    <n v="2"/>
    <n v="2"/>
    <n v="21"/>
    <n v="9"/>
    <n v="346.3614"/>
    <n v="3.1415999999999999E-2"/>
    <s v="LATIF"/>
    <n v="193.44615534703902"/>
    <n v="3.0787839850241761"/>
    <s v="DEJAR"/>
    <s v="DEJAR"/>
    <x v="0"/>
  </r>
  <r>
    <x v="38"/>
    <n v="3"/>
    <n v="2"/>
    <n v="22"/>
    <n v="8"/>
    <n v="380.1336"/>
    <n v="3.1415999999999999E-2"/>
    <s v="LATIF"/>
    <n v="216.13001097424697"/>
    <n v="3.4398079159384864"/>
    <s v="DEJAR"/>
    <s v="DEJAR"/>
    <x v="0"/>
  </r>
  <r>
    <x v="38"/>
    <n v="4"/>
    <n v="2"/>
    <n v="20"/>
    <n v="7"/>
    <n v="314.15999999999997"/>
    <n v="3.1415999999999999E-2"/>
    <s v="LATIF"/>
    <n v="172.20874292148596"/>
    <n v="2.7407808588217146"/>
    <s v="DEJAR"/>
    <s v="DEJAR"/>
    <x v="0"/>
  </r>
  <r>
    <x v="38"/>
    <n v="5"/>
    <n v="2"/>
    <n v="14"/>
    <n v="6"/>
    <n v="153.9384"/>
    <n v="3.1415999999999999E-2"/>
    <s v="LATIF"/>
    <n v="73.59440964790268"/>
    <n v="1.1712886689569435"/>
    <s v="DEJAR"/>
    <s v="DEJAR"/>
    <x v="0"/>
  </r>
  <r>
    <x v="38"/>
    <n v="6"/>
    <n v="2"/>
    <n v="18"/>
    <n v="9"/>
    <n v="254.46959999999999"/>
    <n v="3.1415999999999999E-2"/>
    <s v="LATIF"/>
    <n v="133.96512701589552"/>
    <n v="2.132116230836127"/>
    <s v="DEJAR"/>
    <s v="DEJAR"/>
    <x v="0"/>
  </r>
  <r>
    <x v="38"/>
    <n v="7"/>
    <n v="2"/>
    <n v="19"/>
    <n v="5"/>
    <n v="283.52940000000001"/>
    <n v="3.1415999999999999E-2"/>
    <s v="LATIF"/>
    <n v="152.39095368994771"/>
    <n v="2.4253716846503011"/>
    <s v="DEJAR"/>
    <s v="DEJAR"/>
    <x v="0"/>
  </r>
  <r>
    <x v="38"/>
    <n v="8"/>
    <n v="2"/>
    <n v="15"/>
    <n v="7"/>
    <n v="176.715"/>
    <n v="3.1415999999999999E-2"/>
    <s v="LATIF"/>
    <n v="86.748598761993364"/>
    <n v="1.3806436013813561"/>
    <s v="DEJAR"/>
    <s v="DEJAR"/>
    <x v="0"/>
  </r>
  <r>
    <x v="38"/>
    <n v="9"/>
    <n v="2"/>
    <n v="15"/>
    <n v="5"/>
    <n v="176.715"/>
    <n v="3.1415999999999999E-2"/>
    <s v="LATIF"/>
    <n v="86.748598761993364"/>
    <n v="1.3806436013813561"/>
    <s v="DEJAR"/>
    <s v="DEJAR"/>
    <x v="0"/>
  </r>
  <r>
    <x v="38"/>
    <n v="10"/>
    <n v="2"/>
    <n v="14"/>
    <n v="9"/>
    <n v="153.9384"/>
    <n v="3.1415999999999999E-2"/>
    <s v="LATIF"/>
    <n v="73.59440964790268"/>
    <n v="1.1712886689569435"/>
    <s v="DEJAR"/>
    <s v="DEJAR"/>
    <x v="0"/>
  </r>
  <r>
    <x v="38"/>
    <n v="11"/>
    <n v="2"/>
    <n v="29"/>
    <n v="11"/>
    <n v="660.52139999999997"/>
    <n v="3.1415999999999999E-2"/>
    <s v="LATIF"/>
    <n v="417.52015350701288"/>
    <n v="6.6450240881559219"/>
    <s v="DEJAR"/>
    <s v="DEJAR"/>
    <x v="0"/>
  </r>
  <r>
    <x v="39"/>
    <n v="1"/>
    <n v="1"/>
    <n v="14"/>
    <n v="10"/>
    <n v="153.9384"/>
    <n v="3.1415999999999999E-2"/>
    <s v="CONIF"/>
    <n v="74.413046354606593"/>
    <n v="1.1843176463363667"/>
    <s v="DEJAR"/>
    <s v="DEJAR"/>
    <x v="0"/>
  </r>
  <r>
    <x v="39"/>
    <n v="2"/>
    <n v="1"/>
    <n v="13"/>
    <n v="10"/>
    <n v="132.73259999999999"/>
    <n v="3.1415999999999999E-2"/>
    <s v="CONIF"/>
    <n v="62.623123844849545"/>
    <n v="0.9966756405151761"/>
    <s v="DEJAR"/>
    <s v="DEJAR"/>
    <x v="0"/>
  </r>
  <r>
    <x v="39"/>
    <n v="3"/>
    <n v="1"/>
    <n v="15"/>
    <n v="11"/>
    <n v="176.715"/>
    <n v="3.1415999999999999E-2"/>
    <s v="CONIF"/>
    <n v="87.376105084816146"/>
    <n v="1.3906306513371554"/>
    <s v="DEJAR"/>
    <s v="DEJAR"/>
    <x v="0"/>
  </r>
  <r>
    <x v="39"/>
    <n v="4"/>
    <n v="1"/>
    <n v="16"/>
    <n v="13"/>
    <n v="201.0624"/>
    <n v="3.1415999999999999E-2"/>
    <s v="CONIF"/>
    <n v="101.53913507623321"/>
    <n v="1.6160417474572384"/>
    <s v="DEJAR"/>
    <s v="DEJAR"/>
    <x v="0"/>
  </r>
  <r>
    <x v="39"/>
    <n v="5"/>
    <n v="1"/>
    <n v="17"/>
    <n v="12"/>
    <n v="226.98060000000001"/>
    <n v="3.1415999999999999E-2"/>
    <s v="CONIF"/>
    <n v="116.92779249889976"/>
    <n v="1.8609592643700623"/>
    <s v="DEJAR"/>
    <s v="DEJAR"/>
    <x v="0"/>
  </r>
  <r>
    <x v="39"/>
    <n v="6"/>
    <n v="1"/>
    <n v="17"/>
    <n v="13"/>
    <n v="226.98060000000001"/>
    <n v="3.1415999999999999E-2"/>
    <s v="CONIF"/>
    <n v="116.92779249889976"/>
    <n v="1.8609592643700623"/>
    <s v="DEJAR"/>
    <s v="DEJAR"/>
    <x v="0"/>
  </r>
  <r>
    <x v="39"/>
    <n v="7"/>
    <n v="1"/>
    <n v="20"/>
    <n v="15"/>
    <n v="314.15999999999997"/>
    <n v="3.1415999999999999E-2"/>
    <s v="CONIF"/>
    <n v="170.68882248683826"/>
    <n v="2.7165906303609346"/>
    <s v="DEJAR"/>
    <s v="DEJAR"/>
    <x v="0"/>
  </r>
  <r>
    <x v="39"/>
    <n v="8"/>
    <n v="1"/>
    <n v="21"/>
    <n v="15"/>
    <n v="346.3614"/>
    <n v="3.1415999999999999E-2"/>
    <s v="CONIF"/>
    <n v="191.21684246269251"/>
    <n v="3.0433034514688777"/>
    <s v="DEJAR"/>
    <s v="DEJAR"/>
    <x v="0"/>
  </r>
  <r>
    <x v="39"/>
    <n v="9"/>
    <n v="1"/>
    <n v="14"/>
    <n v="12"/>
    <n v="153.9384"/>
    <n v="3.1415999999999999E-2"/>
    <s v="CONIF"/>
    <n v="74.413046354606593"/>
    <n v="1.1843176463363667"/>
    <s v="DEJAR"/>
    <s v="DEJAR"/>
    <x v="0"/>
  </r>
  <r>
    <x v="40"/>
    <n v="1"/>
    <n v="2"/>
    <n v="26"/>
    <n v="11"/>
    <n v="530.93039999999996"/>
    <n v="3.1415999999999999E-2"/>
    <s v="LATIF"/>
    <n v="321.84021980583157"/>
    <n v="5.1222342087762849"/>
    <s v="DEJAR"/>
    <s v="DEJAR"/>
    <x v="0"/>
  </r>
  <r>
    <x v="40"/>
    <n v="2"/>
    <n v="1"/>
    <n v="35"/>
    <n v="15"/>
    <n v="962.11500000000001"/>
    <n v="3.1415999999999999E-2"/>
    <s v="CONIF"/>
    <n v="627.92845814933332"/>
    <n v="9.9937684324760205"/>
    <s v="DEJAR"/>
    <s v="DEJAR"/>
    <x v="0"/>
  </r>
  <r>
    <x v="40"/>
    <n v="3"/>
    <n v="1"/>
    <n v="30"/>
    <n v="9"/>
    <n v="706.86"/>
    <n v="3.1415999999999999E-2"/>
    <s v="CONIF"/>
    <n v="438.61364745199307"/>
    <n v="6.9807366859560904"/>
    <s v="DEJAR"/>
    <s v="DEJAR"/>
    <x v="0"/>
  </r>
  <r>
    <x v="40"/>
    <n v="4"/>
    <n v="1"/>
    <n v="26"/>
    <n v="11"/>
    <n v="530.93039999999996"/>
    <n v="3.1415999999999999E-2"/>
    <s v="CONIF"/>
    <n v="314.35776105795452"/>
    <n v="5.0031474576323296"/>
    <s v="DEJAR"/>
    <s v="DEJAR"/>
    <x v="0"/>
  </r>
  <r>
    <x v="40"/>
    <n v="5"/>
    <n v="1"/>
    <n v="45"/>
    <n v="20"/>
    <n v="1590.4349999999999"/>
    <n v="3.1415999999999999E-2"/>
    <s v="CONIF"/>
    <n v="1127.0915630458203"/>
    <n v="17.938177410329455"/>
    <s v="DEJAR"/>
    <s v="DEJAR"/>
    <x v="0"/>
  </r>
  <r>
    <x v="40"/>
    <n v="6"/>
    <n v="1"/>
    <n v="38"/>
    <n v="14"/>
    <n v="1134.1176"/>
    <n v="3.1415999999999999E-2"/>
    <s v="CONIF"/>
    <n v="760.40176124087304"/>
    <n v="12.102141603655351"/>
    <s v="DEJAR"/>
    <s v="DEJAR"/>
    <x v="0"/>
  </r>
  <r>
    <x v="40"/>
    <n v="7"/>
    <n v="1"/>
    <n v="24"/>
    <n v="13"/>
    <n v="452.3904"/>
    <n v="3.1415999999999999E-2"/>
    <s v="CONIF"/>
    <n v="260.92189134611579"/>
    <n v="4.1526911660637218"/>
    <s v="DEJAR"/>
    <s v="DEJAR"/>
    <x v="0"/>
  </r>
  <r>
    <x v="40"/>
    <n v="8"/>
    <n v="1"/>
    <n v="80"/>
    <n v="40"/>
    <n v="5026.5599999999995"/>
    <n v="3.1415999999999999E-2"/>
    <s v="CONIF"/>
    <n v="4301.1441768301074"/>
    <n v="68.454675592534187"/>
    <s v="DEJAR"/>
    <s v="DEJAR"/>
    <x v="0"/>
  </r>
  <r>
    <x v="41"/>
    <n v="1"/>
    <n v="1"/>
    <n v="38"/>
    <n v="21"/>
    <n v="1134.1176"/>
    <n v="3.1415999999999999E-2"/>
    <s v="CONIF"/>
    <n v="760.40176124087304"/>
    <n v="12.102141603655351"/>
    <s v="DEJAR"/>
    <s v="DEJAR"/>
    <x v="0"/>
  </r>
  <r>
    <x v="41"/>
    <n v="2"/>
    <n v="1"/>
    <n v="34"/>
    <n v="18"/>
    <n v="907.92240000000004"/>
    <n v="3.1415999999999999E-2"/>
    <s v="CONIF"/>
    <n v="586.95824798631986"/>
    <n v="9.3417088105793216"/>
    <s v="DEJAR"/>
    <s v="DEJAR"/>
    <x v="0"/>
  </r>
  <r>
    <x v="41"/>
    <n v="3"/>
    <n v="2"/>
    <n v="27"/>
    <n v="15"/>
    <n v="572.5566"/>
    <n v="3.1415999999999999E-2"/>
    <s v="LATIF"/>
    <n v="352.13325163946445"/>
    <n v="5.6043616571088695"/>
    <s v="DEJAR"/>
    <s v="DEJAR"/>
    <x v="0"/>
  </r>
  <r>
    <x v="41"/>
    <n v="4"/>
    <n v="2"/>
    <n v="19"/>
    <n v="14"/>
    <n v="283.52940000000001"/>
    <n v="3.1415999999999999E-2"/>
    <s v="LATIF"/>
    <n v="152.39095368994771"/>
    <n v="2.4253716846503011"/>
    <s v="DEJAR"/>
    <s v="DEJAR"/>
    <x v="0"/>
  </r>
  <r>
    <x v="41"/>
    <n v="5"/>
    <n v="2"/>
    <n v="33"/>
    <n v="18"/>
    <n v="855.30060000000003"/>
    <n v="3.1415999999999999E-2"/>
    <s v="LATIF"/>
    <n v="568.10727714388111"/>
    <n v="9.0416869929953059"/>
    <s v="DEJAR"/>
    <s v="DEJAR"/>
    <x v="0"/>
  </r>
  <r>
    <x v="42"/>
    <n v="1"/>
    <n v="1"/>
    <n v="26"/>
    <n v="12"/>
    <n v="530.93039999999996"/>
    <n v="3.1415999999999999E-2"/>
    <s v="CONIF"/>
    <n v="314.35776105795452"/>
    <n v="5.0031474576323296"/>
    <s v="DEJAR"/>
    <s v="DEJAR"/>
    <x v="0"/>
  </r>
  <r>
    <x v="42"/>
    <n v="2"/>
    <n v="1"/>
    <n v="18"/>
    <n v="9"/>
    <n v="254.46959999999999"/>
    <n v="3.1415999999999999E-2"/>
    <s v="CONIF"/>
    <n v="133.5666756910525"/>
    <n v="2.1257746958723658"/>
    <s v="DEJAR"/>
    <s v="DEJAR"/>
    <x v="0"/>
  </r>
  <r>
    <x v="42"/>
    <n v="3"/>
    <n v="1"/>
    <n v="15"/>
    <n v="10"/>
    <n v="176.715"/>
    <n v="3.1415999999999999E-2"/>
    <s v="CONIF"/>
    <n v="87.376105084816146"/>
    <n v="1.3906306513371554"/>
    <s v="DEJAR"/>
    <s v="DEJAR"/>
    <x v="0"/>
  </r>
  <r>
    <x v="42"/>
    <n v="4"/>
    <n v="1"/>
    <n v="20"/>
    <n v="11"/>
    <n v="314.15999999999997"/>
    <n v="3.1415999999999999E-2"/>
    <s v="CONIF"/>
    <n v="170.68882248683826"/>
    <n v="2.7165906303609346"/>
    <s v="DEJAR"/>
    <s v="DEJAR"/>
    <x v="0"/>
  </r>
  <r>
    <x v="42"/>
    <n v="5"/>
    <n v="2"/>
    <n v="39"/>
    <n v="10"/>
    <n v="1194.5934"/>
    <n v="3.1415999999999999E-2"/>
    <s v="LATIF"/>
    <n v="845.97122872984858"/>
    <n v="13.464018791855242"/>
    <s v="DEJAR"/>
    <s v="DEJAR"/>
    <x v="0"/>
  </r>
  <r>
    <x v="43"/>
    <n v="1"/>
    <n v="1"/>
    <n v="29"/>
    <n v="11"/>
    <n v="660.52139999999997"/>
    <n v="3.1415999999999999E-2"/>
    <s v="CONIF"/>
    <n v="405.3327536426039"/>
    <n v="6.4510560485517559"/>
    <s v="DEJAR"/>
    <s v="DEJAR"/>
    <x v="0"/>
  </r>
  <r>
    <x v="43"/>
    <n v="2"/>
    <n v="1"/>
    <n v="36"/>
    <n v="15"/>
    <n v="1017.8783999999999"/>
    <n v="3.1415999999999999E-2"/>
    <s v="CONIF"/>
    <n v="670.48269942934951"/>
    <n v="10.671038633647655"/>
    <s v="DEJAR"/>
    <s v="DEJAR"/>
    <x v="0"/>
  </r>
  <r>
    <x v="43"/>
    <n v="3"/>
    <n v="1"/>
    <n v="32"/>
    <n v="12"/>
    <n v="804.24959999999999"/>
    <n v="3.1415999999999999E-2"/>
    <s v="CONIF"/>
    <n v="509.70972386186907"/>
    <n v="8.1122632394618837"/>
    <s v="DEJAR"/>
    <s v="DEJAR"/>
    <x v="0"/>
  </r>
  <r>
    <x v="43"/>
    <n v="4"/>
    <n v="1"/>
    <n v="38"/>
    <n v="14"/>
    <n v="1134.1176"/>
    <n v="3.1415999999999999E-2"/>
    <s v="CONIF"/>
    <n v="760.40176124087304"/>
    <n v="12.102141603655351"/>
    <s v="DEJAR"/>
    <s v="DEJAR"/>
    <x v="0"/>
  </r>
  <r>
    <x v="43"/>
    <n v="5"/>
    <n v="1"/>
    <n v="40"/>
    <n v="26"/>
    <n v="1256.6399999999999"/>
    <n v="3.1415999999999999E-2"/>
    <s v="CONIF"/>
    <n v="856.82975840551558"/>
    <n v="13.636837254989743"/>
    <s v="DEJAR"/>
    <s v="DEJAR"/>
    <x v="0"/>
  </r>
  <r>
    <x v="43"/>
    <n v="6"/>
    <n v="1"/>
    <n v="25"/>
    <n v="9"/>
    <n v="490.875"/>
    <n v="3.1415999999999999E-2"/>
    <s v="CONIF"/>
    <n v="286.93049335184679"/>
    <n v="4.5666299553069578"/>
    <s v="DEJAR"/>
    <s v="DEJAR"/>
    <x v="0"/>
  </r>
  <r>
    <x v="44"/>
    <n v="1"/>
    <n v="1"/>
    <n v="38.200000000000003"/>
    <n v="30"/>
    <n v="1146.0870960000002"/>
    <n v="3.1415999999999999E-2"/>
    <s v="CONIF"/>
    <n v="769.74980813595096"/>
    <n v="12.250920042907293"/>
    <s v="DEJAR"/>
    <s v="DEJAR"/>
    <x v="0"/>
  </r>
  <r>
    <x v="44"/>
    <n v="2"/>
    <n v="1"/>
    <n v="21.5"/>
    <n v="18"/>
    <n v="363.05115000000001"/>
    <n v="3.1415999999999999E-2"/>
    <s v="CONIF"/>
    <n v="201.98200553506376"/>
    <n v="3.2146359424348065"/>
    <s v="DEJAR"/>
    <s v="DEJAR"/>
    <x v="0"/>
  </r>
  <r>
    <x v="44"/>
    <n v="3"/>
    <n v="1"/>
    <n v="48.7"/>
    <n v="27"/>
    <n v="1862.725326"/>
    <n v="3.1415999999999999E-2"/>
    <s v="CONIF"/>
    <n v="1354.6763051465734"/>
    <n v="21.560292608011416"/>
    <s v="DEJAR"/>
    <s v="DEJAR"/>
    <x v="0"/>
  </r>
  <r>
    <x v="44"/>
    <n v="4"/>
    <n v="1"/>
    <n v="42.5"/>
    <n v="29"/>
    <n v="1418.6287500000001"/>
    <n v="3.1415999999999999E-2"/>
    <s v="CONIF"/>
    <n v="986.68569633279151"/>
    <n v="15.703553863203327"/>
    <s v="DEJAR"/>
    <s v="DEJAR"/>
    <x v="0"/>
  </r>
  <r>
    <x v="44"/>
    <n v="5"/>
    <n v="1"/>
    <n v="32"/>
    <n v="27"/>
    <n v="804.24959999999999"/>
    <n v="3.1415999999999999E-2"/>
    <s v="CONIF"/>
    <n v="509.70972386186907"/>
    <n v="8.1122632394618837"/>
    <s v="DEJAR"/>
    <s v="DEJAR"/>
    <x v="0"/>
  </r>
  <r>
    <x v="44"/>
    <n v="6"/>
    <n v="1"/>
    <n v="38.6"/>
    <n v="29"/>
    <n v="1170.2145840000001"/>
    <n v="3.1415999999999999E-2"/>
    <s v="CONIF"/>
    <n v="788.64162762577939"/>
    <n v="12.5515919853861"/>
    <s v="DEJAR"/>
    <s v="DEJAR"/>
    <x v="0"/>
  </r>
  <r>
    <x v="44"/>
    <n v="7"/>
    <n v="1"/>
    <n v="28"/>
    <n v="17"/>
    <n v="615.75360000000001"/>
    <n v="3.1415999999999999E-2"/>
    <s v="CONIF"/>
    <n v="373.54122901136344"/>
    <n v="5.9450794023962859"/>
    <s v="DEJAR"/>
    <s v="DEJAR"/>
    <x v="0"/>
  </r>
  <r>
    <x v="44"/>
    <n v="8"/>
    <n v="2"/>
    <n v="38.6"/>
    <n v="12"/>
    <n v="1170.2145840000001"/>
    <n v="3.1415999999999999E-2"/>
    <s v="LATIF"/>
    <n v="825.43693536358558"/>
    <n v="13.137206126871428"/>
    <s v="DEJAR"/>
    <s v="DEJAR"/>
    <x v="0"/>
  </r>
  <r>
    <x v="44"/>
    <n v="9"/>
    <n v="2"/>
    <n v="17"/>
    <n v="12"/>
    <n v="226.98060000000001"/>
    <n v="3.1415999999999999E-2"/>
    <s v="LATIF"/>
    <n v="116.90268878718483"/>
    <n v="1.8605597273234151"/>
    <s v="DEJAR"/>
    <s v="DEJAR"/>
    <x v="0"/>
  </r>
  <r>
    <x v="45"/>
    <n v="1"/>
    <n v="1"/>
    <n v="23"/>
    <n v="15"/>
    <n v="415.47660000000002"/>
    <n v="3.1415999999999999E-2"/>
    <s v="CONIF"/>
    <n v="236.31310333101464"/>
    <n v="3.7610310563250358"/>
    <s v="DEJAR"/>
    <s v="DEJAR"/>
    <x v="0"/>
  </r>
  <r>
    <x v="45"/>
    <n v="2"/>
    <n v="1"/>
    <n v="30"/>
    <n v="20"/>
    <n v="706.86"/>
    <n v="3.1415999999999999E-2"/>
    <s v="CONIF"/>
    <n v="438.61364745199307"/>
    <n v="6.9807366859560904"/>
    <s v="DEJAR"/>
    <s v="DEJAR"/>
    <x v="0"/>
  </r>
  <r>
    <x v="45"/>
    <n v="3"/>
    <n v="1"/>
    <n v="72"/>
    <n v="35"/>
    <n v="4071.5135999999998"/>
    <n v="3.1415999999999999E-2"/>
    <s v="CONIF"/>
    <n v="3365.712651813657"/>
    <n v="53.566855293698389"/>
    <s v="DEJAR"/>
    <s v="DEJAR"/>
    <x v="0"/>
  </r>
  <r>
    <x v="45"/>
    <n v="4"/>
    <n v="1"/>
    <n v="32"/>
    <n v="22"/>
    <n v="804.24959999999999"/>
    <n v="3.1415999999999999E-2"/>
    <s v="CONIF"/>
    <n v="509.70972386186907"/>
    <n v="8.1122632394618837"/>
    <s v="DEJAR"/>
    <s v="DEJAR"/>
    <x v="0"/>
  </r>
  <r>
    <x v="45"/>
    <n v="5"/>
    <n v="2"/>
    <n v="12"/>
    <n v="8"/>
    <n v="113.0976"/>
    <n v="3.1415999999999999E-2"/>
    <s v="LATIF"/>
    <n v="50.965522775338236"/>
    <n v="0.81113959089855869"/>
    <s v="DEJAR"/>
    <s v="DEJAR"/>
    <x v="0"/>
  </r>
  <r>
    <x v="45"/>
    <n v="6"/>
    <n v="2"/>
    <n v="35"/>
    <n v="16"/>
    <n v="962.11500000000001"/>
    <n v="3.1415999999999999E-2"/>
    <s v="LATIF"/>
    <n v="653.64029291244719"/>
    <n v="10.402984035403094"/>
    <s v="DEJAR"/>
    <s v="DEJAR"/>
    <x v="0"/>
  </r>
  <r>
    <x v="45"/>
    <n v="7"/>
    <n v="2"/>
    <n v="18"/>
    <n v="9"/>
    <n v="254.46959999999999"/>
    <n v="3.1415999999999999E-2"/>
    <s v="LATIF"/>
    <n v="133.96512701589552"/>
    <n v="2.132116230836127"/>
    <s v="DEJAR"/>
    <s v="DEJAR"/>
    <x v="0"/>
  </r>
  <r>
    <x v="45"/>
    <n v="8"/>
    <n v="2"/>
    <n v="10"/>
    <n v="10"/>
    <n v="78.539999999999992"/>
    <n v="3.1415999999999999E-2"/>
    <s v="LATIF"/>
    <n v="33.002526735248487"/>
    <n v="0.52525029818004332"/>
    <s v="DEJAR"/>
    <s v="DEJAR"/>
    <x v="0"/>
  </r>
  <r>
    <x v="45"/>
    <n v="9"/>
    <n v="2"/>
    <n v="39"/>
    <n v="17"/>
    <n v="1194.5934"/>
    <n v="3.1415999999999999E-2"/>
    <s v="LATIF"/>
    <n v="845.97122872984858"/>
    <n v="13.464018791855242"/>
    <s v="DEJAR"/>
    <s v="DEJAR"/>
    <x v="0"/>
  </r>
  <r>
    <x v="45"/>
    <n v="10"/>
    <n v="2"/>
    <n v="18"/>
    <n v="8"/>
    <n v="254.46959999999999"/>
    <n v="3.1415999999999999E-2"/>
    <s v="LATIF"/>
    <n v="133.96512701589552"/>
    <n v="2.132116230836127"/>
    <s v="DEJAR"/>
    <s v="DEJAR"/>
    <x v="0"/>
  </r>
  <r>
    <x v="45"/>
    <n v="11"/>
    <n v="2"/>
    <n v="17.5"/>
    <n v="10"/>
    <n v="240.52875"/>
    <n v="3.1415999999999999E-2"/>
    <s v="LATIF"/>
    <n v="125.26530811454663"/>
    <n v="1.993654636404167"/>
    <s v="DEJAR"/>
    <s v="DEJAR"/>
    <x v="0"/>
  </r>
  <r>
    <x v="45"/>
    <n v="12"/>
    <n v="2"/>
    <n v="12"/>
    <n v="6"/>
    <n v="113.0976"/>
    <n v="3.1415999999999999E-2"/>
    <s v="LATIF"/>
    <n v="50.965522775338236"/>
    <n v="0.81113959089855869"/>
    <s v="DEJAR"/>
    <s v="DEJAR"/>
    <x v="0"/>
  </r>
  <r>
    <x v="45"/>
    <n v="13"/>
    <n v="2"/>
    <n v="10"/>
    <n v="4"/>
    <n v="78.539999999999992"/>
    <n v="3.1415999999999999E-2"/>
    <s v="LATIF"/>
    <n v="33.002526735248487"/>
    <n v="0.52525029818004332"/>
    <s v="DEJAR"/>
    <s v="DEPURAR"/>
    <x v="1"/>
  </r>
  <r>
    <x v="46"/>
    <n v="1"/>
    <n v="1"/>
    <n v="21.9"/>
    <n v="8"/>
    <n v="376.68569399999996"/>
    <n v="3.1415999999999999E-2"/>
    <s v="CONIF"/>
    <n v="210.83706540922654"/>
    <n v="3.3555682679084948"/>
    <s v="DEJAR"/>
    <s v="DEJAR"/>
    <x v="0"/>
  </r>
  <r>
    <x v="46"/>
    <n v="2"/>
    <n v="1"/>
    <n v="17.600000000000001"/>
    <n v="6"/>
    <n v="243.28550400000003"/>
    <n v="3.1415999999999999E-2"/>
    <s v="CONIF"/>
    <n v="126.75956185740795"/>
    <n v="2.0174363677331288"/>
    <s v="DEJAR"/>
    <s v="DEJAR"/>
    <x v="0"/>
  </r>
  <r>
    <x v="46"/>
    <n v="3"/>
    <n v="2"/>
    <n v="58"/>
    <n v="13"/>
    <n v="2642.0855999999999"/>
    <n v="3.1415999999999999E-2"/>
    <s v="LATIF"/>
    <n v="2178.639876777519"/>
    <n v="34.674049477615213"/>
    <s v="DEJAR"/>
    <s v="DEJAR"/>
    <x v="0"/>
  </r>
  <r>
    <x v="46"/>
    <n v="4"/>
    <n v="2"/>
    <n v="18"/>
    <n v="6"/>
    <n v="254.46959999999999"/>
    <n v="3.1415999999999999E-2"/>
    <s v="LATIF"/>
    <n v="133.96512701589552"/>
    <n v="2.132116230836127"/>
    <s v="DEJAR"/>
    <s v="DEJAR"/>
    <x v="0"/>
  </r>
  <r>
    <x v="46"/>
    <n v="5"/>
    <n v="2"/>
    <n v="30"/>
    <n v="6"/>
    <n v="706.86"/>
    <n v="3.1415999999999999E-2"/>
    <s v="LATIF"/>
    <n v="452.65828470787153"/>
    <n v="7.2042635075737129"/>
    <s v="DEJAR"/>
    <s v="DEJAR"/>
    <x v="0"/>
  </r>
  <r>
    <x v="47"/>
    <n v="1"/>
    <n v="1"/>
    <n v="73"/>
    <n v="28"/>
    <n v="4185.3966"/>
    <n v="3.1415999999999999E-2"/>
    <s v="CONIF"/>
    <n v="3475.5252288966076"/>
    <n v="55.314572652416089"/>
    <s v="DEJAR"/>
    <s v="DEJAR"/>
    <x v="0"/>
  </r>
  <r>
    <x v="47"/>
    <n v="2"/>
    <n v="1"/>
    <n v="53"/>
    <n v="17"/>
    <n v="2206.1886"/>
    <n v="3.1415999999999999E-2"/>
    <s v="CONIF"/>
    <n v="1649.5637659227145"/>
    <n v="26.253561336941598"/>
    <s v="DEJAR"/>
    <s v="DEJAR"/>
    <x v="0"/>
  </r>
  <r>
    <x v="47"/>
    <n v="3"/>
    <n v="1"/>
    <n v="38"/>
    <n v="21"/>
    <n v="1134.1176"/>
    <n v="3.1415999999999999E-2"/>
    <s v="CONIF"/>
    <n v="760.40176124087304"/>
    <n v="12.102141603655351"/>
    <s v="DEJAR"/>
    <s v="DEJAR"/>
    <x v="0"/>
  </r>
  <r>
    <x v="47"/>
    <n v="4"/>
    <n v="1"/>
    <n v="37.299999999999997"/>
    <n v="15"/>
    <n v="1092.7191659999999"/>
    <n v="3.1415999999999999E-2"/>
    <s v="CONIF"/>
    <n v="728.1954626661668"/>
    <n v="11.589563640599804"/>
    <s v="DEJAR"/>
    <s v="DEJAR"/>
    <x v="0"/>
  </r>
  <r>
    <x v="47"/>
    <n v="5"/>
    <n v="2"/>
    <n v="18"/>
    <n v="12"/>
    <n v="254.46959999999999"/>
    <n v="3.1415999999999999E-2"/>
    <s v="LATIF"/>
    <n v="133.96512701589552"/>
    <n v="2.132116230836127"/>
    <s v="DEJAR"/>
    <s v="DEJAR"/>
    <x v="0"/>
  </r>
  <r>
    <x v="48"/>
    <n v="1"/>
    <n v="1"/>
    <n v="45.5"/>
    <n v="22"/>
    <n v="1625.97435"/>
    <n v="3.1415999999999999E-2"/>
    <s v="CONIF"/>
    <n v="1156.4564177810689"/>
    <n v="18.405532495878994"/>
    <s v="DEJAR"/>
    <s v="DEJAR"/>
    <x v="0"/>
  </r>
  <r>
    <x v="48"/>
    <n v="2"/>
    <n v="1"/>
    <n v="35.299999999999997"/>
    <n v="17"/>
    <n v="978.67908599999976"/>
    <n v="3.1415999999999999E-2"/>
    <s v="CONIF"/>
    <n v="640.52773350485745"/>
    <n v="10.194291658786247"/>
    <s v="DEJAR"/>
    <s v="DEJAR"/>
    <x v="0"/>
  </r>
  <r>
    <x v="48"/>
    <n v="3"/>
    <n v="1"/>
    <n v="46.5"/>
    <n v="28"/>
    <n v="1698.2311500000001"/>
    <n v="3.1415999999999999E-2"/>
    <s v="CONIF"/>
    <n v="1216.4823568030693"/>
    <n v="19.360872752786307"/>
    <s v="DEJAR"/>
    <s v="DEJAR"/>
    <x v="0"/>
  </r>
  <r>
    <x v="48"/>
    <n v="4"/>
    <n v="1"/>
    <n v="44.8"/>
    <n v="18"/>
    <n v="1576.3292159999999"/>
    <n v="3.1415999999999999E-2"/>
    <s v="CONIF"/>
    <n v="1115.4661091243192"/>
    <n v="17.753152997267623"/>
    <s v="DEJAR"/>
    <s v="DEJAR"/>
    <x v="0"/>
  </r>
  <r>
    <x v="48"/>
    <n v="5"/>
    <n v="1"/>
    <n v="51"/>
    <n v="23"/>
    <n v="2042.8253999999999"/>
    <n v="3.1415999999999999E-2"/>
    <s v="CONIF"/>
    <n v="1508.287972817684"/>
    <n v="24.005092513650435"/>
    <s v="DEJAR"/>
    <s v="DEJAR"/>
    <x v="0"/>
  </r>
  <r>
    <x v="48"/>
    <n v="6"/>
    <n v="1"/>
    <n v="40.799999999999997"/>
    <n v="25"/>
    <n v="1307.4082559999999"/>
    <n v="3.1415999999999999E-2"/>
    <s v="CONIF"/>
    <n v="897.24830234623084"/>
    <n v="14.280116856796392"/>
    <s v="DEJAR"/>
    <s v="DEJAR"/>
    <x v="0"/>
  </r>
  <r>
    <x v="48"/>
    <n v="7"/>
    <n v="1"/>
    <n v="32"/>
    <n v="21"/>
    <n v="804.24959999999999"/>
    <n v="3.1415999999999999E-2"/>
    <s v="CONIF"/>
    <n v="509.70972386186907"/>
    <n v="8.1122632394618837"/>
    <s v="DEJAR"/>
    <s v="DEJAR"/>
    <x v="0"/>
  </r>
  <r>
    <x v="48"/>
    <n v="8"/>
    <n v="1"/>
    <n v="38"/>
    <n v="24"/>
    <n v="1134.1176"/>
    <n v="3.1415999999999999E-2"/>
    <s v="CONIF"/>
    <n v="760.40176124087304"/>
    <n v="12.102141603655351"/>
    <s v="DEJAR"/>
    <s v="DEJAR"/>
    <x v="0"/>
  </r>
  <r>
    <x v="48"/>
    <n v="9"/>
    <n v="1"/>
    <n v="35"/>
    <n v="20"/>
    <n v="962.11500000000001"/>
    <n v="3.1415999999999999E-2"/>
    <s v="CONIF"/>
    <n v="627.92845814933332"/>
    <n v="9.9937684324760205"/>
    <s v="DEJAR"/>
    <s v="DEJAR"/>
    <x v="0"/>
  </r>
  <r>
    <x v="48"/>
    <n v="10"/>
    <n v="1"/>
    <n v="47.2"/>
    <n v="26"/>
    <n v="1749.7455360000001"/>
    <n v="3.1415999999999999E-2"/>
    <s v="CONIF"/>
    <n v="1259.5342366329357"/>
    <n v="20.046063098945375"/>
    <s v="DEJAR"/>
    <s v="DEJAR"/>
    <x v="0"/>
  </r>
  <r>
    <x v="48"/>
    <n v="11"/>
    <n v="2"/>
    <n v="14"/>
    <n v="5"/>
    <n v="153.9384"/>
    <n v="3.1415999999999999E-2"/>
    <s v="LATIF"/>
    <n v="73.59440964790268"/>
    <n v="1.1712886689569435"/>
    <s v="DEJAR"/>
    <s v="DEJAR"/>
    <x v="0"/>
  </r>
  <r>
    <x v="48"/>
    <n v="12"/>
    <n v="2"/>
    <n v="29"/>
    <n v="5"/>
    <n v="660.52139999999997"/>
    <n v="3.1415999999999999E-2"/>
    <s v="LATIF"/>
    <n v="417.52015350701288"/>
    <n v="6.6450240881559219"/>
    <s v="DEJAR"/>
    <s v="DEJAR"/>
    <x v="0"/>
  </r>
  <r>
    <x v="48"/>
    <n v="13"/>
    <n v="2"/>
    <n v="29.4"/>
    <n v="12"/>
    <n v="678.86834399999987"/>
    <n v="3.1415999999999999E-2"/>
    <s v="LATIF"/>
    <n v="431.37774618379171"/>
    <n v="6.8655740098006071"/>
    <s v="DEJAR"/>
    <s v="DEJAR"/>
    <x v="0"/>
  </r>
  <r>
    <x v="49"/>
    <n v="1"/>
    <n v="1"/>
    <n v="32"/>
    <n v="27"/>
    <n v="804.24959999999999"/>
    <n v="3.1415999999999999E-2"/>
    <s v="CONIF"/>
    <n v="509.70972386186907"/>
    <n v="8.1122632394618837"/>
    <s v="DEJAR"/>
    <s v="DEJAR"/>
    <x v="0"/>
  </r>
  <r>
    <x v="49"/>
    <n v="2"/>
    <n v="1"/>
    <n v="38.700000000000003"/>
    <n v="17"/>
    <n v="1176.2857260000003"/>
    <n v="3.1415999999999999E-2"/>
    <s v="CONIF"/>
    <n v="793.40543999444287"/>
    <n v="12.627410236733558"/>
    <s v="DEJAR"/>
    <s v="DEJAR"/>
    <x v="0"/>
  </r>
  <r>
    <x v="49"/>
    <n v="3"/>
    <n v="2"/>
    <n v="21"/>
    <n v="12"/>
    <n v="346.3614"/>
    <n v="3.1415999999999999E-2"/>
    <s v="LATIF"/>
    <n v="193.44615534703902"/>
    <n v="3.0787839850241761"/>
    <s v="DEJAR"/>
    <s v="DEJAR"/>
    <x v="0"/>
  </r>
  <r>
    <x v="49"/>
    <n v="4"/>
    <n v="2"/>
    <n v="17"/>
    <n v="12"/>
    <n v="226.98060000000001"/>
    <n v="3.1415999999999999E-2"/>
    <s v="LATIF"/>
    <n v="116.90268878718483"/>
    <n v="1.8605597273234151"/>
    <s v="DEJAR"/>
    <s v="DEJAR"/>
    <x v="0"/>
  </r>
  <r>
    <x v="49"/>
    <n v="5"/>
    <n v="2"/>
    <n v="19.7"/>
    <n v="11"/>
    <n v="304.80588599999999"/>
    <n v="3.1415999999999999E-2"/>
    <s v="LATIF"/>
    <n v="166.11558741094905"/>
    <n v="2.6438055037393213"/>
    <s v="DEJAR"/>
    <s v="DEJAR"/>
    <x v="0"/>
  </r>
  <r>
    <x v="49"/>
    <n v="6"/>
    <n v="2"/>
    <n v="21.8"/>
    <n v="15.5"/>
    <n v="373.25349599999998"/>
    <n v="3.1415999999999999E-2"/>
    <s v="LATIF"/>
    <n v="211.47626360580944"/>
    <n v="3.3657413993794472"/>
    <s v="DEJAR"/>
    <s v="DEJAR"/>
    <x v="0"/>
  </r>
  <r>
    <x v="49"/>
    <n v="7"/>
    <n v="2"/>
    <n v="27.2"/>
    <n v="11.8"/>
    <n v="581.07033599999988"/>
    <n v="3.1415999999999999E-2"/>
    <s v="LATIF"/>
    <n v="358.38227333001254"/>
    <n v="5.7038176936913123"/>
    <s v="DEJAR"/>
    <s v="DEJAR"/>
    <x v="0"/>
  </r>
  <r>
    <x v="50"/>
    <n v="1"/>
    <n v="1"/>
    <n v="37.700000000000003"/>
    <n v="27"/>
    <n v="1116.2811660000002"/>
    <n v="3.1415999999999999E-2"/>
    <s v="CONIF"/>
    <n v="746.5017044591159"/>
    <n v="11.880915846369938"/>
    <s v="DEJAR"/>
    <s v="DEJAR"/>
    <x v="0"/>
  </r>
  <r>
    <x v="50"/>
    <n v="2"/>
    <n v="1"/>
    <n v="37"/>
    <n v="27"/>
    <n v="1075.2126000000001"/>
    <n v="3.1415999999999999E-2"/>
    <s v="CONIF"/>
    <n v="714.63566127853471"/>
    <n v="11.373753203439882"/>
    <s v="DEJAR"/>
    <s v="DEJAR"/>
    <x v="0"/>
  </r>
  <r>
    <x v="50"/>
    <n v="3"/>
    <n v="1"/>
    <n v="32.5"/>
    <n v="35"/>
    <n v="829.57875000000001"/>
    <n v="3.1415999999999999E-2"/>
    <s v="CONIF"/>
    <n v="528.44015299417731"/>
    <n v="8.4103665806305283"/>
    <s v="DEJAR"/>
    <s v="DEJAR"/>
    <x v="0"/>
  </r>
  <r>
    <x v="50"/>
    <n v="4"/>
    <n v="2"/>
    <n v="29.6"/>
    <n v="12.5"/>
    <n v="688.13606400000003"/>
    <n v="3.1415999999999999E-2"/>
    <s v="LATIF"/>
    <n v="438.40520103650294"/>
    <n v="6.9774191659743909"/>
    <s v="DEJAR"/>
    <s v="DEJAR"/>
    <x v="0"/>
  </r>
  <r>
    <x v="50"/>
    <n v="5"/>
    <n v="2"/>
    <n v="27.7"/>
    <n v="12"/>
    <n v="602.62956599999995"/>
    <n v="3.1415999999999999E-2"/>
    <s v="LATIF"/>
    <n v="374.28476163187099"/>
    <n v="5.9569130639144223"/>
    <s v="DEJAR"/>
    <s v="DEJAR"/>
    <x v="0"/>
  </r>
  <r>
    <x v="51"/>
    <n v="1"/>
    <n v="1"/>
    <n v="38.700000000000003"/>
    <n v="32"/>
    <n v="1176.2857260000003"/>
    <n v="3.1415999999999999E-2"/>
    <s v="CONIF"/>
    <n v="793.40543999444287"/>
    <n v="12.627410236733558"/>
    <s v="DEJAR"/>
    <s v="DEJAR"/>
    <x v="0"/>
  </r>
  <r>
    <x v="51"/>
    <n v="2"/>
    <n v="1"/>
    <n v="32"/>
    <n v="35"/>
    <n v="804.24959999999999"/>
    <n v="3.1415999999999999E-2"/>
    <s v="CONIF"/>
    <n v="509.70972386186907"/>
    <n v="8.1122632394618837"/>
    <s v="DEJAR"/>
    <s v="DEJAR"/>
    <x v="0"/>
  </r>
  <r>
    <x v="51"/>
    <n v="3"/>
    <n v="2"/>
    <n v="38"/>
    <n v="15"/>
    <n v="1134.1176"/>
    <n v="3.1415999999999999E-2"/>
    <s v="LATIF"/>
    <n v="795.18319242881773"/>
    <n v="12.65570397932292"/>
    <s v="DEJAR"/>
    <s v="DEJAR"/>
    <x v="0"/>
  </r>
  <r>
    <x v="51"/>
    <n v="4"/>
    <n v="2"/>
    <n v="30.7"/>
    <n v="11"/>
    <n v="740.23164599999996"/>
    <n v="3.1415999999999999E-2"/>
    <s v="LATIF"/>
    <n v="478.24053208131073"/>
    <n v="7.6114166679607642"/>
    <s v="DEJAR"/>
    <s v="DEJAR"/>
    <x v="0"/>
  </r>
  <r>
    <x v="51"/>
    <n v="5"/>
    <n v="2"/>
    <n v="22.7"/>
    <n v="13"/>
    <n v="404.70876599999997"/>
    <n v="3.1415999999999999E-2"/>
    <s v="LATIF"/>
    <n v="232.88331926121816"/>
    <n v="3.7064444751276127"/>
    <s v="DEJAR"/>
    <s v="DEJAR"/>
    <x v="0"/>
  </r>
  <r>
    <x v="52"/>
    <n v="1"/>
    <n v="2"/>
    <n v="32"/>
    <n v="9"/>
    <n v="804.24959999999999"/>
    <n v="3.1415999999999999E-2"/>
    <s v="LATIF"/>
    <n v="527.931063141393"/>
    <n v="8.4022641829226039"/>
    <s v="DEJAR"/>
    <s v="DEJAR"/>
    <x v="0"/>
  </r>
  <r>
    <x v="52"/>
    <n v="2"/>
    <n v="2"/>
    <n v="12"/>
    <n v="6"/>
    <n v="113.0976"/>
    <n v="3.1415999999999999E-2"/>
    <s v="LATIF"/>
    <n v="50.965522775338236"/>
    <n v="0.81113959089855869"/>
    <s v="DEJAR"/>
    <s v="DEJAR"/>
    <x v="0"/>
  </r>
  <r>
    <x v="52"/>
    <n v="3"/>
    <n v="1"/>
    <n v="39.700000000000003"/>
    <n v="29"/>
    <n v="1237.8610860000001"/>
    <n v="3.1415999999999999E-2"/>
    <s v="CONIF"/>
    <n v="841.94623350718484"/>
    <n v="13.399959153093725"/>
    <s v="DEJAR"/>
    <s v="DEJAR"/>
    <x v="0"/>
  </r>
  <r>
    <x v="52"/>
    <n v="4"/>
    <n v="1"/>
    <n v="43.7"/>
    <n v="27"/>
    <n v="1499.8705260000002"/>
    <n v="3.1415999999999999E-2"/>
    <s v="CONIF"/>
    <n v="1052.7514183950495"/>
    <n v="16.755020027932414"/>
    <s v="DEJAR"/>
    <s v="DEJAR"/>
    <x v="0"/>
  </r>
  <r>
    <x v="52"/>
    <n v="5"/>
    <n v="1"/>
    <n v="21.3"/>
    <n v="19"/>
    <n v="356.32812600000005"/>
    <n v="3.1415999999999999E-2"/>
    <s v="CONIF"/>
    <n v="197.63557582809386"/>
    <n v="3.1454605269304472"/>
    <s v="DEJAR"/>
    <s v="DEJAR"/>
    <x v="0"/>
  </r>
  <r>
    <x v="52"/>
    <n v="6"/>
    <n v="1"/>
    <n v="38"/>
    <n v="32"/>
    <n v="1134.1176"/>
    <n v="3.1415999999999999E-2"/>
    <s v="CONIF"/>
    <n v="760.40176124087304"/>
    <n v="12.102141603655351"/>
    <s v="DEJAR"/>
    <s v="DEJAR"/>
    <x v="0"/>
  </r>
  <r>
    <x v="52"/>
    <n v="7"/>
    <n v="1"/>
    <n v="19"/>
    <n v="20"/>
    <n v="283.52940000000001"/>
    <n v="3.1415999999999999E-2"/>
    <s v="CONIF"/>
    <n v="151.47942747069629"/>
    <n v="2.4108643282196378"/>
    <s v="DEJAR"/>
    <s v="DEJAR"/>
    <x v="0"/>
  </r>
  <r>
    <x v="52"/>
    <n v="8"/>
    <n v="1"/>
    <n v="78"/>
    <n v="40"/>
    <n v="4778.3735999999999"/>
    <n v="3.1415999999999999E-2"/>
    <s v="CONIF"/>
    <n v="4054.9985596458523"/>
    <n v="64.537155583872121"/>
    <s v="DEJAR"/>
    <s v="DEJAR"/>
    <x v="0"/>
  </r>
  <r>
    <x v="52"/>
    <n v="9"/>
    <n v="1"/>
    <n v="62"/>
    <n v="42"/>
    <n v="3019.0776000000001"/>
    <n v="3.1415999999999999E-2"/>
    <s v="CONIF"/>
    <n v="2376.3927318249489"/>
    <n v="37.821376556928776"/>
    <s v="DEJAR"/>
    <s v="DEJAR"/>
    <x v="0"/>
  </r>
  <r>
    <x v="52"/>
    <n v="10"/>
    <n v="1"/>
    <n v="85.7"/>
    <n v="41.2"/>
    <n v="5768.3624460000001"/>
    <n v="3.1415999999999999E-2"/>
    <s v="CONIF"/>
    <n v="5048.4621390833963"/>
    <n v="80.34858255480323"/>
    <s v="DEJAR"/>
    <s v="DEJAR"/>
    <x v="0"/>
  </r>
  <r>
    <x v="52"/>
    <n v="11"/>
    <n v="1"/>
    <n v="27"/>
    <n v="18"/>
    <n v="572.5566"/>
    <n v="3.1415999999999999E-2"/>
    <s v="CONIF"/>
    <n v="343.22204552912302"/>
    <n v="5.4625357386224058"/>
    <s v="DEJAR"/>
    <s v="DEJAR"/>
    <x v="0"/>
  </r>
  <r>
    <x v="53"/>
    <n v="1"/>
    <n v="1"/>
    <n v="65"/>
    <n v="30"/>
    <n v="3318.3150000000001"/>
    <n v="3.1415999999999999E-2"/>
    <s v="CONIF"/>
    <n v="2652.6824781200198"/>
    <n v="42.218654159027565"/>
    <s v="DEJAR"/>
    <s v="DEJAR"/>
    <x v="0"/>
  </r>
  <r>
    <x v="53"/>
    <n v="2"/>
    <n v="1"/>
    <n v="15"/>
    <n v="15"/>
    <n v="176.715"/>
    <n v="3.1415999999999999E-2"/>
    <s v="CONIF"/>
    <n v="87.376105084816146"/>
    <n v="1.3906306513371554"/>
    <s v="DEJAR"/>
    <s v="DEJAR"/>
    <x v="0"/>
  </r>
  <r>
    <x v="53"/>
    <n v="3"/>
    <n v="1"/>
    <n v="57.5"/>
    <n v="28"/>
    <n v="2596.7287499999998"/>
    <n v="3.1415999999999999E-2"/>
    <s v="CONIF"/>
    <n v="1994.1089618613923"/>
    <n v="31.737155619133439"/>
    <s v="DEJAR"/>
    <s v="DEJAR"/>
    <x v="0"/>
  </r>
  <r>
    <x v="53"/>
    <n v="4"/>
    <n v="2"/>
    <n v="54.8"/>
    <n v="12"/>
    <n v="2358.5876159999998"/>
    <n v="3.1415999999999999E-2"/>
    <s v="LATIF"/>
    <n v="1902.9967233469376"/>
    <n v="30.287062696507157"/>
    <s v="DEJAR"/>
    <s v="DEJAR"/>
    <x v="0"/>
  </r>
  <r>
    <x v="53"/>
    <n v="5"/>
    <n v="2"/>
    <n v="41.5"/>
    <n v="10"/>
    <n v="1352.65515"/>
    <n v="3.1415999999999999E-2"/>
    <s v="LATIF"/>
    <n v="981.00452482913829"/>
    <n v="15.613135421905053"/>
    <s v="DEJAR"/>
    <s v="DEJAR"/>
    <x v="0"/>
  </r>
  <r>
    <x v="54"/>
    <n v="1"/>
    <n v="2"/>
    <n v="41.5"/>
    <n v="10"/>
    <n v="1352.65515"/>
    <n v="3.1415999999999999E-2"/>
    <s v="LATIF"/>
    <n v="981.00452482913829"/>
    <n v="15.613135421905053"/>
    <s v="DEJAR"/>
    <s v="DEJAR"/>
    <x v="0"/>
  </r>
  <r>
    <x v="54"/>
    <n v="2"/>
    <n v="2"/>
    <n v="33"/>
    <n v="10"/>
    <n v="855.30060000000003"/>
    <n v="3.1415999999999999E-2"/>
    <s v="LATIF"/>
    <n v="568.10727714388111"/>
    <n v="9.0416869929953059"/>
    <s v="DEJAR"/>
    <s v="DEJAR"/>
    <x v="0"/>
  </r>
  <r>
    <x v="54"/>
    <n v="3"/>
    <n v="2"/>
    <n v="13"/>
    <n v="8"/>
    <n v="132.73259999999999"/>
    <n v="3.1415999999999999E-2"/>
    <s v="LATIF"/>
    <n v="61.678288096341362"/>
    <n v="0.98163814770087476"/>
    <s v="DEJAR"/>
    <s v="DEJAR"/>
    <x v="0"/>
  </r>
  <r>
    <x v="54"/>
    <n v="4"/>
    <n v="2"/>
    <n v="63"/>
    <n v="15"/>
    <n v="3117.2525999999998"/>
    <n v="3.1415999999999999E-2"/>
    <s v="LATIF"/>
    <n v="2653.2818400598117"/>
    <n v="42.228193278262857"/>
    <s v="DEJAR"/>
    <s v="DEJAR"/>
    <x v="0"/>
  </r>
  <r>
    <x v="54"/>
    <n v="5"/>
    <n v="2"/>
    <n v="28"/>
    <n v="7"/>
    <n v="615.75360000000001"/>
    <n v="3.1415999999999999E-2"/>
    <s v="LATIF"/>
    <n v="384.0191047547313"/>
    <n v="6.1118395842044064"/>
    <s v="DEJAR"/>
    <s v="DEJAR"/>
    <x v="0"/>
  </r>
  <r>
    <x v="54"/>
    <n v="6"/>
    <n v="2"/>
    <n v="28"/>
    <n v="7"/>
    <n v="615.75360000000001"/>
    <n v="3.1415999999999999E-2"/>
    <s v="LATIF"/>
    <n v="384.0191047547313"/>
    <n v="6.1118395842044064"/>
    <s v="DEJAR"/>
    <s v="DEJAR"/>
    <x v="0"/>
  </r>
  <r>
    <x v="54"/>
    <n v="7"/>
    <n v="2"/>
    <n v="30"/>
    <n v="7"/>
    <n v="706.86"/>
    <n v="3.1415999999999999E-2"/>
    <s v="LATIF"/>
    <n v="452.65828470787153"/>
    <n v="7.2042635075737129"/>
    <s v="DEJAR"/>
    <s v="DEJAR"/>
    <x v="0"/>
  </r>
  <r>
    <x v="55"/>
    <n v="1"/>
    <n v="1"/>
    <n v="27.7"/>
    <n v="12"/>
    <n v="602.62956599999995"/>
    <n v="3.1415999999999999E-2"/>
    <s v="CONIF"/>
    <n v="364.29166353430634"/>
    <n v="5.7978683399272084"/>
    <s v="DEJAR"/>
    <s v="DEJAR"/>
    <x v="0"/>
  </r>
  <r>
    <x v="55"/>
    <n v="2"/>
    <n v="1"/>
    <n v="25"/>
    <n v="12"/>
    <n v="490.875"/>
    <n v="3.1415999999999999E-2"/>
    <s v="CONIF"/>
    <n v="286.93049335184679"/>
    <n v="4.5666299553069578"/>
    <s v="DEJAR"/>
    <s v="DEJAR"/>
    <x v="0"/>
  </r>
  <r>
    <x v="55"/>
    <n v="3"/>
    <n v="1"/>
    <n v="20.399999999999999"/>
    <n v="11"/>
    <n v="326.85206399999998"/>
    <n v="3.1415999999999999E-2"/>
    <s v="CONIF"/>
    <n v="178.74058960182708"/>
    <n v="2.844738184393734"/>
    <s v="DEJAR"/>
    <s v="DEJAR"/>
    <x v="0"/>
  </r>
  <r>
    <x v="55"/>
    <n v="4"/>
    <n v="2"/>
    <n v="20.6"/>
    <n v="4"/>
    <n v="333.29234400000007"/>
    <n v="3.1415999999999999E-2"/>
    <s v="LATIF"/>
    <n v="184.77910106498567"/>
    <n v="2.9408438544847475"/>
    <s v="DEJAR"/>
    <s v="DEPURAR"/>
    <x v="1"/>
  </r>
  <r>
    <x v="55"/>
    <n v="5"/>
    <n v="2"/>
    <n v="15.7"/>
    <n v="4"/>
    <n v="193.59324599999999"/>
    <n v="3.1415999999999999E-2"/>
    <s v="LATIF"/>
    <n v="96.711021847370617"/>
    <n v="1.5392001185283075"/>
    <s v="DEJAR"/>
    <s v="DEPURAR"/>
    <x v="1"/>
  </r>
  <r>
    <x v="55"/>
    <n v="6"/>
    <n v="2"/>
    <n v="14.3"/>
    <n v="4"/>
    <n v="160.60644600000001"/>
    <n v="3.1415999999999999E-2"/>
    <s v="LATIF"/>
    <n v="77.409130668892431"/>
    <n v="1.2320016976841806"/>
    <s v="DEJAR"/>
    <s v="DEPURAR"/>
    <x v="1"/>
  </r>
  <r>
    <x v="55"/>
    <n v="7"/>
    <n v="2"/>
    <n v="16.2"/>
    <n v="4.5"/>
    <n v="206.12037599999999"/>
    <n v="3.1415999999999999E-2"/>
    <s v="LATIF"/>
    <n v="104.21454190956685"/>
    <n v="1.6586220701166101"/>
    <s v="DEJAR"/>
    <s v="DEPURAR"/>
    <x v="1"/>
  </r>
  <r>
    <x v="55"/>
    <n v="8"/>
    <n v="2"/>
    <n v="17.600000000000001"/>
    <n v="5"/>
    <n v="243.28550400000003"/>
    <n v="3.1415999999999999E-2"/>
    <s v="LATIF"/>
    <n v="126.97817779124865"/>
    <n v="2.0209157402477822"/>
    <s v="DEJAR"/>
    <s v="DEJAR"/>
    <x v="0"/>
  </r>
  <r>
    <x v="56"/>
    <n v="1"/>
    <n v="1"/>
    <n v="18"/>
    <n v="21"/>
    <n v="254.46959999999999"/>
    <n v="3.1415999999999999E-2"/>
    <s v="CONIF"/>
    <n v="133.5666756910525"/>
    <n v="2.1257746958723658"/>
    <s v="DEJAR"/>
    <s v="DEJAR"/>
    <x v="0"/>
  </r>
  <r>
    <x v="56"/>
    <n v="2"/>
    <n v="1"/>
    <n v="22"/>
    <n v="25"/>
    <n v="380.1336"/>
    <n v="3.1415999999999999E-2"/>
    <s v="CONIF"/>
    <n v="213.08474152497325"/>
    <n v="3.3913410606852121"/>
    <s v="DEJAR"/>
    <s v="DEJAR"/>
    <x v="0"/>
  </r>
  <r>
    <x v="56"/>
    <n v="3"/>
    <n v="1"/>
    <n v="27.8"/>
    <n v="32"/>
    <n v="606.98853600000007"/>
    <n v="3.1415999999999999E-2"/>
    <s v="CONIF"/>
    <n v="367.36015705094513"/>
    <n v="5.8467048168281313"/>
    <s v="DEJAR"/>
    <s v="DEJAR"/>
    <x v="0"/>
  </r>
  <r>
    <x v="56"/>
    <n v="4"/>
    <n v="1"/>
    <n v="38.700000000000003"/>
    <n v="27"/>
    <n v="1176.2857260000003"/>
    <n v="3.1415999999999999E-2"/>
    <s v="CONIF"/>
    <n v="793.40543999444287"/>
    <n v="12.627410236733558"/>
    <s v="DEJAR"/>
    <s v="DEJAR"/>
    <x v="0"/>
  </r>
  <r>
    <x v="56"/>
    <n v="5"/>
    <n v="1"/>
    <n v="47"/>
    <n v="38"/>
    <n v="1734.9485999999999"/>
    <n v="3.1415999999999999E-2"/>
    <s v="CONIF"/>
    <n v="1247.146526062053"/>
    <n v="19.848907022887268"/>
    <s v="DEJAR"/>
    <s v="DEJAR"/>
    <x v="0"/>
  </r>
  <r>
    <x v="56"/>
    <n v="6"/>
    <n v="1"/>
    <n v="10.7"/>
    <n v="13"/>
    <n v="89.920445999999984"/>
    <n v="3.1415999999999999E-2"/>
    <s v="CONIF"/>
    <n v="39.802511781201105"/>
    <n v="0.63347516840465212"/>
    <s v="DEJAR"/>
    <s v="DEJAR"/>
    <x v="0"/>
  </r>
  <r>
    <x v="56"/>
    <n v="7"/>
    <n v="1"/>
    <n v="18"/>
    <n v="21"/>
    <n v="254.46959999999999"/>
    <n v="3.1415999999999999E-2"/>
    <s v="CONIF"/>
    <n v="133.5666756910525"/>
    <n v="2.1257746958723658"/>
    <s v="DEJAR"/>
    <s v="DEJAR"/>
    <x v="0"/>
  </r>
  <r>
    <x v="56"/>
    <n v="8"/>
    <n v="2"/>
    <n v="12.7"/>
    <n v="10"/>
    <n v="126.67716599999999"/>
    <n v="3.1415999999999999E-2"/>
    <s v="LATIF"/>
    <n v="58.339727802004475"/>
    <n v="0.92850343458754259"/>
    <s v="DEJAR"/>
    <s v="DEJAR"/>
    <x v="0"/>
  </r>
  <r>
    <x v="57"/>
    <n v="1"/>
    <n v="2"/>
    <n v="15"/>
    <n v="12"/>
    <n v="176.715"/>
    <n v="3.1415999999999999E-2"/>
    <s v="LATIF"/>
    <n v="86.748598761993364"/>
    <n v="1.3806436013813561"/>
    <s v="DEJAR"/>
    <s v="DEJAR"/>
    <x v="0"/>
  </r>
  <r>
    <x v="57"/>
    <n v="2"/>
    <n v="2"/>
    <n v="32"/>
    <n v="19"/>
    <n v="804.24959999999999"/>
    <n v="3.1415999999999999E-2"/>
    <s v="LATIF"/>
    <n v="527.931063141393"/>
    <n v="8.4022641829226039"/>
    <s v="DEJAR"/>
    <s v="DEJAR"/>
    <x v="0"/>
  </r>
  <r>
    <x v="57"/>
    <n v="3"/>
    <n v="2"/>
    <n v="18.7"/>
    <n v="11"/>
    <n v="274.64652599999999"/>
    <n v="3.1415999999999999E-2"/>
    <s v="LATIF"/>
    <n v="146.7183313800314"/>
    <n v="2.3350893076781163"/>
    <s v="DEJAR"/>
    <s v="DEJAR"/>
    <x v="0"/>
  </r>
  <r>
    <x v="57"/>
    <n v="4"/>
    <n v="2"/>
    <n v="12"/>
    <n v="17"/>
    <n v="113.0976"/>
    <n v="3.1415999999999999E-2"/>
    <s v="LATIF"/>
    <n v="50.965522775338236"/>
    <n v="0.81113959089855869"/>
    <s v="DEJAR"/>
    <s v="DEJAR"/>
    <x v="0"/>
  </r>
  <r>
    <x v="57"/>
    <n v="5"/>
    <n v="1"/>
    <n v="32"/>
    <n v="30"/>
    <n v="804.24959999999999"/>
    <n v="3.1415999999999999E-2"/>
    <s v="CONIF"/>
    <n v="509.70972386186907"/>
    <n v="8.1122632394618837"/>
    <s v="DEJAR"/>
    <s v="DEJAR"/>
    <x v="0"/>
  </r>
  <r>
    <x v="57"/>
    <n v="6"/>
    <n v="1"/>
    <n v="35"/>
    <n v="34"/>
    <n v="962.11500000000001"/>
    <n v="3.1415999999999999E-2"/>
    <s v="CONIF"/>
    <n v="627.92845814933332"/>
    <n v="9.9937684324760205"/>
    <s v="DEJAR"/>
    <s v="DEJAR"/>
    <x v="0"/>
  </r>
  <r>
    <x v="57"/>
    <n v="7"/>
    <n v="1"/>
    <n v="30"/>
    <n v="32"/>
    <n v="706.86"/>
    <n v="3.1415999999999999E-2"/>
    <s v="CONIF"/>
    <n v="438.61364745199307"/>
    <n v="6.9807366859560904"/>
    <s v="DEJAR"/>
    <s v="DEJAR"/>
    <x v="0"/>
  </r>
  <r>
    <x v="57"/>
    <n v="8"/>
    <n v="1"/>
    <n v="68.7"/>
    <n v="38"/>
    <n v="3706.8445260000003"/>
    <n v="3.1415999999999999E-2"/>
    <s v="CONIF"/>
    <n v="3017.5161470155058"/>
    <n v="48.025148762024216"/>
    <s v="DEJAR"/>
    <s v="DEJAR"/>
    <x v="0"/>
  </r>
  <r>
    <x v="57"/>
    <n v="9"/>
    <n v="1"/>
    <n v="42.5"/>
    <n v="30"/>
    <n v="1418.6287500000001"/>
    <n v="3.1415999999999999E-2"/>
    <s v="CONIF"/>
    <n v="986.68569633279151"/>
    <n v="15.703553863203327"/>
    <s v="DEJAR"/>
    <s v="DEJAR"/>
    <x v="0"/>
  </r>
  <r>
    <x v="57"/>
    <n v="10"/>
    <n v="1"/>
    <n v="42"/>
    <n v="31"/>
    <n v="1385.4456"/>
    <n v="3.1415999999999999E-2"/>
    <s v="CONIF"/>
    <n v="959.87703555110068"/>
    <n v="15.276881772840284"/>
    <s v="DEJAR"/>
    <s v="DEJAR"/>
    <x v="0"/>
  </r>
  <r>
    <x v="57"/>
    <n v="11"/>
    <n v="1"/>
    <n v="46.7"/>
    <n v="32"/>
    <n v="1712.8710060000003"/>
    <n v="3.1415999999999999E-2"/>
    <s v="CONIF"/>
    <n v="1228.695781363426"/>
    <n v="19.555254987322161"/>
    <s v="DEJAR"/>
    <s v="DEJAR"/>
    <x v="0"/>
  </r>
  <r>
    <x v="57"/>
    <n v="12"/>
    <n v="1"/>
    <n v="47.9"/>
    <n v="33"/>
    <n v="1802.0296139999998"/>
    <n v="3.1415999999999999E-2"/>
    <s v="CONIF"/>
    <n v="1303.4422005936087"/>
    <n v="20.744878415355373"/>
    <s v="DEJAR"/>
    <s v="DEJAR"/>
    <x v="0"/>
  </r>
  <r>
    <x v="57"/>
    <n v="13"/>
    <n v="1"/>
    <n v="42.7"/>
    <n v="31"/>
    <n v="1432.011966"/>
    <n v="3.1415999999999999E-2"/>
    <s v="CONIF"/>
    <n v="997.5272360320339"/>
    <n v="15.87610192309705"/>
    <s v="DEJAR"/>
    <s v="DEJAR"/>
    <x v="0"/>
  </r>
  <r>
    <x v="57"/>
    <n v="14"/>
    <n v="1"/>
    <n v="57"/>
    <n v="37"/>
    <n v="2551.7646"/>
    <n v="3.1415999999999999E-2"/>
    <s v="CONIF"/>
    <n v="1953.9802616688428"/>
    <n v="31.098489013064089"/>
    <s v="DEJAR"/>
    <s v="DEJAR"/>
    <x v="0"/>
  </r>
  <r>
    <x v="57"/>
    <n v="15"/>
    <n v="1"/>
    <n v="52.7"/>
    <n v="36"/>
    <n v="2181.2835660000005"/>
    <n v="3.1415999999999999E-2"/>
    <s v="CONIF"/>
    <n v="1627.9118468003221"/>
    <n v="25.908961147191274"/>
    <s v="DEJAR"/>
    <s v="DEJAR"/>
    <x v="0"/>
  </r>
  <r>
    <x v="58"/>
    <n v="1"/>
    <n v="1"/>
    <n v="47"/>
    <n v="12"/>
    <n v="1734.9485999999999"/>
    <n v="3.1415999999999999E-2"/>
    <s v="CONIF"/>
    <n v="1247.146526062053"/>
    <n v="19.848907022887268"/>
    <s v="DEJAR"/>
    <s v="DEJAR"/>
    <x v="0"/>
  </r>
  <r>
    <x v="58"/>
    <n v="2"/>
    <n v="2"/>
    <n v="23"/>
    <n v="9"/>
    <n v="415.47660000000002"/>
    <n v="3.1415999999999999E-2"/>
    <s v="LATIF"/>
    <n v="240.28635306200815"/>
    <n v="3.8242671419341763"/>
    <s v="DEJAR"/>
    <s v="DEJAR"/>
    <x v="0"/>
  </r>
  <r>
    <x v="58"/>
    <n v="3"/>
    <n v="2"/>
    <n v="25.4"/>
    <n v="10"/>
    <n v="506.70866399999994"/>
    <n v="3.1415999999999999E-2"/>
    <s v="LATIF"/>
    <n v="304.41945453935597"/>
    <n v="4.8449747666691492"/>
    <s v="DEJAR"/>
    <s v="DEJAR"/>
    <x v="0"/>
  </r>
  <r>
    <x v="58"/>
    <n v="4"/>
    <n v="2"/>
    <n v="23.8"/>
    <n v="12"/>
    <n v="444.88197600000001"/>
    <n v="3.1415999999999999E-2"/>
    <s v="LATIF"/>
    <n v="260.68865685840007"/>
    <n v="4.1489791325821255"/>
    <s v="DEJAR"/>
    <s v="DEJAR"/>
    <x v="0"/>
  </r>
  <r>
    <x v="58"/>
    <n v="5"/>
    <n v="2"/>
    <n v="29.9"/>
    <n v="13"/>
    <n v="702.15545399999985"/>
    <n v="3.1415999999999999E-2"/>
    <s v="LATIF"/>
    <n v="449.07018873644921"/>
    <n v="7.147157320098823"/>
    <s v="DEJAR"/>
    <s v="DEJAR"/>
    <x v="0"/>
  </r>
  <r>
    <x v="58"/>
    <n v="6"/>
    <n v="2"/>
    <n v="20.6"/>
    <n v="9"/>
    <n v="333.29234400000007"/>
    <n v="3.1415999999999999E-2"/>
    <s v="LATIF"/>
    <n v="184.77910106498567"/>
    <n v="2.9408438544847475"/>
    <s v="DEJAR"/>
    <s v="DEJAR"/>
    <x v="0"/>
  </r>
  <r>
    <x v="58"/>
    <n v="7"/>
    <n v="2"/>
    <n v="40"/>
    <n v="14"/>
    <n v="1256.6399999999999"/>
    <n v="3.1415999999999999E-2"/>
    <s v="LATIF"/>
    <n v="898.59335245759792"/>
    <n v="14.301523944130347"/>
    <s v="DEJAR"/>
    <s v="DEJAR"/>
    <x v="0"/>
  </r>
  <r>
    <x v="58"/>
    <n v="8"/>
    <n v="2"/>
    <n v="26"/>
    <n v="9"/>
    <n v="530.93039999999996"/>
    <n v="3.1415999999999999E-2"/>
    <s v="LATIF"/>
    <n v="321.84021980583157"/>
    <n v="5.1222342087762849"/>
    <s v="DEJAR"/>
    <s v="DEJAR"/>
    <x v="0"/>
  </r>
  <r>
    <x v="58"/>
    <n v="9"/>
    <n v="2"/>
    <n v="24.6"/>
    <n v="8"/>
    <n v="475.29266400000006"/>
    <n v="3.1415999999999999E-2"/>
    <s v="LATIF"/>
    <n v="282.06222580395382"/>
    <n v="4.4891492520364444"/>
    <s v="DEJAR"/>
    <s v="DEJAR"/>
    <x v="0"/>
  </r>
  <r>
    <x v="59"/>
    <n v="1"/>
    <n v="2"/>
    <n v="24.4"/>
    <n v="9"/>
    <n v="467.59574399999991"/>
    <n v="3.1415999999999999E-2"/>
    <s v="LATIF"/>
    <n v="276.62709532143464"/>
    <n v="4.4026466660528811"/>
    <s v="DEJAR"/>
    <s v="DEJAR"/>
    <x v="0"/>
  </r>
  <r>
    <x v="59"/>
    <n v="2"/>
    <n v="2"/>
    <n v="12.7"/>
    <n v="9"/>
    <n v="126.67716599999999"/>
    <n v="3.1415999999999999E-2"/>
    <s v="LATIF"/>
    <n v="58.339727802004475"/>
    <n v="0.92850343458754259"/>
    <s v="DEJAR"/>
    <s v="DEJAR"/>
    <x v="0"/>
  </r>
  <r>
    <x v="59"/>
    <n v="3"/>
    <n v="2"/>
    <n v="14.5"/>
    <n v="10"/>
    <n v="165.13034999999999"/>
    <n v="3.1415999999999999E-2"/>
    <s v="LATIF"/>
    <n v="80.014636857912052"/>
    <n v="1.2734695196382744"/>
    <s v="DEJAR"/>
    <s v="DEJAR"/>
    <x v="0"/>
  </r>
  <r>
    <x v="59"/>
    <n v="4"/>
    <n v="2"/>
    <n v="14.8"/>
    <n v="9"/>
    <n v="172.03401600000001"/>
    <n v="3.1415999999999999E-2"/>
    <s v="LATIF"/>
    <n v="84.017101121722348"/>
    <n v="1.3371705678909211"/>
    <s v="DEJAR"/>
    <s v="DEJAR"/>
    <x v="0"/>
  </r>
  <r>
    <x v="59"/>
    <n v="5"/>
    <n v="2"/>
    <n v="13.6"/>
    <n v="9"/>
    <n v="145.26758399999997"/>
    <n v="3.1415999999999999E-2"/>
    <s v="LATIF"/>
    <n v="68.681301287968367"/>
    <n v="1.093094303666418"/>
    <s v="DEJAR"/>
    <s v="DEJAR"/>
    <x v="0"/>
  </r>
  <r>
    <x v="59"/>
    <n v="6"/>
    <n v="2"/>
    <n v="15"/>
    <n v="9"/>
    <n v="176.715"/>
    <n v="3.1415999999999999E-2"/>
    <s v="LATIF"/>
    <n v="86.748598761993364"/>
    <n v="1.3806436013813561"/>
    <s v="DEJAR"/>
    <s v="DEJAR"/>
    <x v="0"/>
  </r>
  <r>
    <x v="59"/>
    <n v="7"/>
    <n v="1"/>
    <n v="40.1"/>
    <n v="16"/>
    <n v="1262.9310540000001"/>
    <n v="3.1415999999999999E-2"/>
    <s v="CONIF"/>
    <n v="861.82401319078087"/>
    <n v="13.716323102730788"/>
    <s v="DEJAR"/>
    <s v="DEJAR"/>
    <x v="0"/>
  </r>
  <r>
    <x v="59"/>
    <n v="8"/>
    <n v="1"/>
    <n v="44.6"/>
    <n v="17"/>
    <n v="1562.2862640000001"/>
    <n v="3.1415999999999999E-2"/>
    <s v="CONIF"/>
    <n v="1103.9093551375877"/>
    <n v="17.56922197506983"/>
    <s v="DEJAR"/>
    <s v="DEJAR"/>
    <x v="0"/>
  </r>
  <r>
    <x v="60"/>
    <n v="1"/>
    <n v="2"/>
    <n v="20"/>
    <n v="12"/>
    <n v="314.15999999999997"/>
    <n v="3.1415999999999999E-2"/>
    <s v="LATIF"/>
    <n v="172.20874292148596"/>
    <n v="2.7407808588217146"/>
    <s v="DEJAR"/>
    <s v="DEJAR"/>
    <x v="0"/>
  </r>
  <r>
    <x v="60"/>
    <n v="2"/>
    <n v="2"/>
    <n v="87.7"/>
    <n v="14"/>
    <n v="6040.7391660000003"/>
    <n v="3.1415999999999999E-2"/>
    <s v="LATIF"/>
    <n v="5837.0868111413129"/>
    <n v="92.899904684576526"/>
    <s v="DEJAR"/>
    <s v="DEJAR"/>
    <x v="0"/>
  </r>
  <r>
    <x v="60"/>
    <n v="3"/>
    <n v="2"/>
    <n v="16"/>
    <n v="6"/>
    <n v="201.0624"/>
    <n v="3.1415999999999999E-2"/>
    <s v="LATIF"/>
    <n v="101.17406776284028"/>
    <n v="1.610231534295268"/>
    <s v="DEJAR"/>
    <s v="DEJAR"/>
    <x v="0"/>
  </r>
  <r>
    <x v="60"/>
    <n v="4"/>
    <n v="2"/>
    <n v="12.6"/>
    <n v="5"/>
    <n v="124.69010399999999"/>
    <n v="3.1415999999999999E-2"/>
    <s v="LATIF"/>
    <n v="57.25077756729295"/>
    <n v="0.91117229385174681"/>
    <s v="DEJAR"/>
    <s v="DEJAR"/>
    <x v="0"/>
  </r>
  <r>
    <x v="61"/>
    <n v="1"/>
    <n v="2"/>
    <n v="13.7"/>
    <n v="4"/>
    <n v="147.41172599999999"/>
    <n v="3.1415999999999999E-2"/>
    <s v="LATIF"/>
    <n v="69.891124909374383"/>
    <n v="1.1123491996017059"/>
    <s v="DEJAR"/>
    <s v="DEPURAR"/>
    <x v="1"/>
  </r>
  <r>
    <x v="61"/>
    <n v="2"/>
    <n v="2"/>
    <n v="24"/>
    <n v="7"/>
    <n v="452.3904"/>
    <n v="3.1415999999999999E-2"/>
    <s v="LATIF"/>
    <n v="265.94050449183845"/>
    <n v="4.2325646882454562"/>
    <s v="DEJAR"/>
    <s v="DEJAR"/>
    <x v="0"/>
  </r>
  <r>
    <x v="61"/>
    <n v="3"/>
    <n v="2"/>
    <n v="16"/>
    <n v="8"/>
    <n v="201.0624"/>
    <n v="3.1415999999999999E-2"/>
    <s v="LATIF"/>
    <n v="101.17406776284028"/>
    <n v="1.610231534295268"/>
    <s v="DEJAR"/>
    <s v="DEJAR"/>
    <x v="0"/>
  </r>
  <r>
    <x v="61"/>
    <n v="4"/>
    <n v="2"/>
    <n v="12.4"/>
    <n v="8"/>
    <n v="120.76310400000001"/>
    <n v="3.1415999999999999E-2"/>
    <s v="LATIF"/>
    <n v="55.108515511219728"/>
    <n v="0.87707721401864869"/>
    <s v="DEJAR"/>
    <s v="DEJAR"/>
    <x v="0"/>
  </r>
  <r>
    <x v="61"/>
    <n v="5"/>
    <n v="2"/>
    <n v="16"/>
    <n v="9"/>
    <n v="201.0624"/>
    <n v="3.1415999999999999E-2"/>
    <s v="LATIF"/>
    <n v="101.17406776284028"/>
    <n v="1.610231534295268"/>
    <s v="DEJAR"/>
    <s v="DEJAR"/>
    <x v="0"/>
  </r>
  <r>
    <x v="61"/>
    <n v="6"/>
    <n v="1"/>
    <n v="41"/>
    <n v="15"/>
    <n v="1320.2574"/>
    <n v="3.1415999999999999E-2"/>
    <s v="CONIF"/>
    <n v="907.5192366572752"/>
    <n v="14.443583471117826"/>
    <s v="DEJAR"/>
    <s v="DEJAR"/>
    <x v="0"/>
  </r>
  <r>
    <x v="61"/>
    <n v="7"/>
    <n v="1"/>
    <n v="20.8"/>
    <n v="12"/>
    <n v="339.795456"/>
    <n v="3.1415999999999999E-2"/>
    <s v="CONIF"/>
    <n v="187.00471827783079"/>
    <n v="2.9762655697388403"/>
    <s v="DEJAR"/>
    <s v="DEJAR"/>
    <x v="0"/>
  </r>
  <r>
    <x v="61"/>
    <n v="8"/>
    <n v="1"/>
    <n v="62.3"/>
    <n v="20"/>
    <n v="3048.3651659999996"/>
    <n v="3.1415999999999999E-2"/>
    <s v="CONIF"/>
    <n v="2403.2435212722407"/>
    <n v="38.248719144261536"/>
    <s v="DEJAR"/>
    <s v="DEJAR"/>
    <x v="0"/>
  </r>
  <r>
    <x v="62"/>
    <n v="1"/>
    <n v="2"/>
    <n v="35.4"/>
    <n v="10"/>
    <n v="984.23186399999986"/>
    <n v="3.1415999999999999E-2"/>
    <s v="LATIF"/>
    <n v="671.58649861553909"/>
    <n v="10.68860610223356"/>
    <s v="DEJAR"/>
    <s v="DEJAR"/>
    <x v="0"/>
  </r>
  <r>
    <x v="62"/>
    <n v="2"/>
    <n v="2"/>
    <n v="13.5"/>
    <n v="9"/>
    <n v="143.13915"/>
    <n v="3.1415999999999999E-2"/>
    <s v="LATIF"/>
    <n v="67.483722687063675"/>
    <n v="1.0740342928295086"/>
    <s v="DEJAR"/>
    <s v="DEJAR"/>
    <x v="0"/>
  </r>
  <r>
    <x v="62"/>
    <n v="3"/>
    <n v="2"/>
    <n v="41.3"/>
    <n v="11"/>
    <n v="1339.6489259999998"/>
    <n v="3.1415999999999999E-2"/>
    <s v="LATIF"/>
    <n v="969.77347041025325"/>
    <n v="15.434388057204185"/>
    <s v="DEJAR"/>
    <s v="DEJAR"/>
    <x v="0"/>
  </r>
  <r>
    <x v="62"/>
    <n v="4"/>
    <n v="1"/>
    <n v="43"/>
    <n v="21"/>
    <n v="1452.2046"/>
    <n v="3.1415999999999999E-2"/>
    <s v="CONIF"/>
    <n v="1013.9163800149536"/>
    <n v="16.136942640930634"/>
    <s v="DEJAR"/>
    <s v="DEJAR"/>
    <x v="0"/>
  </r>
  <r>
    <x v="62"/>
    <n v="5"/>
    <n v="1"/>
    <n v="48.5"/>
    <n v="22"/>
    <n v="1847.45715"/>
    <n v="3.1415999999999999E-2"/>
    <s v="CONIF"/>
    <n v="1341.7621101230454"/>
    <n v="21.354757291237675"/>
    <s v="DEJAR"/>
    <s v="DEJAR"/>
    <x v="0"/>
  </r>
  <r>
    <x v="63"/>
    <n v="1"/>
    <n v="1"/>
    <n v="42"/>
    <n v="15"/>
    <n v="1385.4456"/>
    <n v="3.1415999999999999E-2"/>
    <s v="CONIF"/>
    <n v="959.87703555110068"/>
    <n v="15.276881772840284"/>
    <s v="DEJAR"/>
    <s v="DEJAR"/>
    <x v="0"/>
  </r>
  <r>
    <x v="63"/>
    <n v="2"/>
    <n v="1"/>
    <n v="58"/>
    <n v="17"/>
    <n v="2642.0855999999999"/>
    <n v="3.1415999999999999E-2"/>
    <s v="CONIF"/>
    <n v="2034.703622167259"/>
    <n v="32.383238193392842"/>
    <s v="DEJAR"/>
    <s v="DEJAR"/>
    <x v="0"/>
  </r>
  <r>
    <x v="63"/>
    <n v="3"/>
    <n v="1"/>
    <n v="68"/>
    <n v="20"/>
    <n v="3631.6896000000002"/>
    <n v="3.1415999999999999E-2"/>
    <s v="CONIF"/>
    <n v="2946.433670869239"/>
    <n v="46.893838662930342"/>
    <s v="DEJAR"/>
    <s v="DEJAR"/>
    <x v="0"/>
  </r>
  <r>
    <x v="63"/>
    <n v="4"/>
    <n v="1"/>
    <n v="65.5"/>
    <n v="28"/>
    <n v="3369.5623500000002"/>
    <n v="3.1415999999999999E-2"/>
    <s v="CONIF"/>
    <n v="2700.4212869020057"/>
    <n v="42.978439121816997"/>
    <s v="DEJAR"/>
    <s v="DEJAR"/>
    <x v="0"/>
  </r>
  <r>
    <x v="63"/>
    <n v="5"/>
    <n v="1"/>
    <n v="64"/>
    <n v="30"/>
    <n v="3216.9983999999999"/>
    <n v="3.1415999999999999E-2"/>
    <s v="CONIF"/>
    <n v="2558.6588107559451"/>
    <n v="40.722224515468952"/>
    <s v="DEJAR"/>
    <s v="DEJAR"/>
    <x v="0"/>
  </r>
  <r>
    <x v="63"/>
    <n v="6"/>
    <n v="2"/>
    <n v="16"/>
    <n v="7"/>
    <n v="201.0624"/>
    <n v="3.1415999999999999E-2"/>
    <s v="LATIF"/>
    <n v="101.17406776284028"/>
    <n v="1.610231534295268"/>
    <s v="DEJAR"/>
    <s v="DEJAR"/>
    <x v="0"/>
  </r>
  <r>
    <x v="63"/>
    <n v="7"/>
    <n v="2"/>
    <n v="37.6"/>
    <n v="13"/>
    <n v="1110.3671040000002"/>
    <n v="3.1415999999999999E-2"/>
    <s v="LATIF"/>
    <n v="775.37745959700032"/>
    <n v="12.340486688263947"/>
    <s v="DEJAR"/>
    <s v="DEJAR"/>
    <x v="0"/>
  </r>
  <r>
    <x v="64"/>
    <n v="1"/>
    <n v="2"/>
    <n v="43"/>
    <n v="8"/>
    <n v="1452.2046"/>
    <n v="3.1415999999999999E-2"/>
    <s v="LATIF"/>
    <n v="1067.6418523356226"/>
    <n v="16.992008090393789"/>
    <s v="DEJAR"/>
    <s v="DEJAR"/>
    <x v="0"/>
  </r>
  <r>
    <x v="64"/>
    <n v="2"/>
    <n v="2"/>
    <n v="40"/>
    <n v="8"/>
    <n v="1256.6399999999999"/>
    <n v="3.1415999999999999E-2"/>
    <s v="LATIF"/>
    <n v="898.59335245759792"/>
    <n v="14.301523944130347"/>
    <s v="DEJAR"/>
    <s v="DEJAR"/>
    <x v="0"/>
  </r>
  <r>
    <x v="64"/>
    <n v="3"/>
    <n v="2"/>
    <n v="13"/>
    <n v="7"/>
    <n v="132.73259999999999"/>
    <n v="3.1415999999999999E-2"/>
    <s v="LATIF"/>
    <n v="61.678288096341362"/>
    <n v="0.98163814770087476"/>
    <s v="DEJAR"/>
    <s v="DEJAR"/>
    <x v="0"/>
  </r>
  <r>
    <x v="64"/>
    <n v="4"/>
    <n v="2"/>
    <n v="15.3"/>
    <n v="9"/>
    <n v="183.85428600000003"/>
    <n v="3.1415999999999999E-2"/>
    <s v="LATIF"/>
    <n v="90.941280252043242"/>
    <n v="1.4473720437363644"/>
    <s v="DEJAR"/>
    <s v="DEJAR"/>
    <x v="0"/>
  </r>
  <r>
    <x v="64"/>
    <n v="5"/>
    <n v="2"/>
    <n v="13.6"/>
    <n v="8"/>
    <n v="145.26758399999997"/>
    <n v="3.1415999999999999E-2"/>
    <s v="LATIF"/>
    <n v="68.681301287968367"/>
    <n v="1.093094303666418"/>
    <s v="DEJAR"/>
    <s v="DEJAR"/>
    <x v="0"/>
  </r>
  <r>
    <x v="64"/>
    <n v="6"/>
    <n v="1"/>
    <n v="21"/>
    <n v="9"/>
    <n v="346.3614"/>
    <n v="3.1415999999999999E-2"/>
    <s v="CONIF"/>
    <n v="191.21684246269251"/>
    <n v="3.0433034514688777"/>
    <s v="DEJAR"/>
    <s v="DEJAR"/>
    <x v="0"/>
  </r>
  <r>
    <x v="64"/>
    <n v="7"/>
    <n v="1"/>
    <n v="47"/>
    <n v="18"/>
    <n v="1734.9485999999999"/>
    <n v="3.1415999999999999E-2"/>
    <s v="CONIF"/>
    <n v="1247.146526062053"/>
    <n v="19.848907022887268"/>
    <s v="DEJAR"/>
    <s v="DEJAR"/>
    <x v="0"/>
  </r>
  <r>
    <x v="65"/>
    <n v="1"/>
    <n v="1"/>
    <n v="10"/>
    <n v="10"/>
    <n v="78.539999999999992"/>
    <n v="3.1415999999999999E-2"/>
    <s v="CONIF"/>
    <n v="34.002873775253192"/>
    <n v="0.54117127857227509"/>
    <s v="DEJAR"/>
    <s v="DEJAR"/>
    <x v="0"/>
  </r>
  <r>
    <x v="65"/>
    <n v="2"/>
    <n v="1"/>
    <n v="33.700000000000003"/>
    <n v="16"/>
    <n v="891.97092600000019"/>
    <n v="3.1415999999999999E-2"/>
    <s v="CONIF"/>
    <n v="574.97384001593127"/>
    <n v="9.1509714797544461"/>
    <s v="DEJAR"/>
    <s v="DEJAR"/>
    <x v="0"/>
  </r>
  <r>
    <x v="65"/>
    <n v="3"/>
    <n v="1"/>
    <n v="46.6"/>
    <n v="19"/>
    <n v="1705.543224"/>
    <n v="3.1415999999999999E-2"/>
    <s v="CONIF"/>
    <n v="1222.5803700359311"/>
    <n v="19.457925420739926"/>
    <s v="DEJAR"/>
    <s v="DEJAR"/>
    <x v="0"/>
  </r>
  <r>
    <x v="65"/>
    <n v="4"/>
    <n v="2"/>
    <n v="18"/>
    <n v="11"/>
    <n v="254.46959999999999"/>
    <n v="3.1415999999999999E-2"/>
    <s v="LATIF"/>
    <n v="133.96512701589552"/>
    <n v="2.132116230836127"/>
    <s v="DEJAR"/>
    <s v="DEJAR"/>
    <x v="0"/>
  </r>
  <r>
    <x v="65"/>
    <n v="5"/>
    <n v="2"/>
    <n v="18.2"/>
    <n v="8"/>
    <n v="260.15589599999998"/>
    <n v="3.1415999999999999E-2"/>
    <s v="LATIF"/>
    <n v="137.54029311020668"/>
    <n v="2.1890166334066508"/>
    <s v="DEJAR"/>
    <s v="DEJAR"/>
    <x v="0"/>
  </r>
  <r>
    <x v="65"/>
    <n v="6"/>
    <n v="2"/>
    <n v="15"/>
    <n v="7"/>
    <n v="176.715"/>
    <n v="3.1415999999999999E-2"/>
    <s v="LATIF"/>
    <n v="86.748598761993364"/>
    <n v="1.3806436013813561"/>
    <s v="DEJAR"/>
    <s v="DEJAR"/>
    <x v="0"/>
  </r>
  <r>
    <x v="65"/>
    <n v="7"/>
    <n v="2"/>
    <n v="29.4"/>
    <n v="12"/>
    <n v="678.86834399999987"/>
    <n v="3.1415999999999999E-2"/>
    <s v="LATIF"/>
    <n v="431.37774618379171"/>
    <n v="6.8655740098006071"/>
    <s v="DEJAR"/>
    <s v="DEJAR"/>
    <x v="0"/>
  </r>
  <r>
    <x v="65"/>
    <n v="8"/>
    <n v="2"/>
    <n v="25.4"/>
    <n v="6"/>
    <n v="506.70866399999994"/>
    <n v="3.1415999999999999E-2"/>
    <s v="LATIF"/>
    <n v="304.41945453935597"/>
    <n v="4.8449747666691492"/>
    <s v="DEJAR"/>
    <s v="DEJAR"/>
    <x v="0"/>
  </r>
  <r>
    <x v="65"/>
    <n v="9"/>
    <n v="2"/>
    <n v="40.299999999999997"/>
    <n v="9"/>
    <n v="1275.5602859999997"/>
    <n v="3.1415999999999999E-2"/>
    <s v="LATIF"/>
    <n v="914.74031937260099"/>
    <n v="14.558510303230854"/>
    <s v="DEJAR"/>
    <s v="DEJAR"/>
    <x v="0"/>
  </r>
  <r>
    <x v="65"/>
    <n v="10"/>
    <n v="2"/>
    <n v="29.5"/>
    <n v="7"/>
    <n v="683.49434999999994"/>
    <n v="3.1415999999999999E-2"/>
    <s v="LATIF"/>
    <n v="434.88323416778957"/>
    <n v="6.9213654533961924"/>
    <s v="DEJAR"/>
    <s v="DEJAR"/>
    <x v="0"/>
  </r>
  <r>
    <x v="65"/>
    <n v="11"/>
    <n v="2"/>
    <n v="27.4"/>
    <n v="13"/>
    <n v="589.64690399999995"/>
    <n v="3.1415999999999999E-2"/>
    <s v="LATIF"/>
    <n v="364.69519011576085"/>
    <n v="5.8042906499197997"/>
    <s v="DEJAR"/>
    <s v="DEJAR"/>
    <x v="0"/>
  </r>
  <r>
    <x v="65"/>
    <n v="12"/>
    <n v="2"/>
    <n v="24.9"/>
    <n v="9"/>
    <n v="486.95585399999987"/>
    <n v="3.1415999999999999E-2"/>
    <s v="LATIF"/>
    <n v="290.33025620356744"/>
    <n v="4.6207387350962481"/>
    <s v="DEJAR"/>
    <s v="DEJAR"/>
    <x v="0"/>
  </r>
  <r>
    <x v="65"/>
    <n v="13"/>
    <n v="2"/>
    <n v="18"/>
    <n v="6"/>
    <n v="254.46959999999999"/>
    <n v="3.1415999999999999E-2"/>
    <s v="LATIF"/>
    <n v="133.96512701589552"/>
    <n v="2.132116230836127"/>
    <s v="DEJAR"/>
    <s v="DEJAR"/>
    <x v="0"/>
  </r>
  <r>
    <x v="65"/>
    <n v="14"/>
    <n v="2"/>
    <n v="14"/>
    <n v="5"/>
    <n v="153.9384"/>
    <n v="3.1415999999999999E-2"/>
    <s v="LATIF"/>
    <n v="73.59440964790268"/>
    <n v="1.1712886689569435"/>
    <s v="DEJAR"/>
    <s v="DEJAR"/>
    <x v="0"/>
  </r>
  <r>
    <x v="66"/>
    <n v="1"/>
    <n v="1"/>
    <n v="32.5"/>
    <n v="28"/>
    <n v="829.57875000000001"/>
    <n v="3.1415999999999999E-2"/>
    <s v="CONIF"/>
    <n v="528.44015299417731"/>
    <n v="8.4103665806305283"/>
    <s v="DEJAR"/>
    <s v="DEJAR"/>
    <x v="0"/>
  </r>
  <r>
    <x v="66"/>
    <n v="2"/>
    <n v="1"/>
    <n v="29.2"/>
    <n v="28"/>
    <n v="669.663456"/>
    <n v="3.1415999999999999E-2"/>
    <s v="CONIF"/>
    <n v="411.8692449880686"/>
    <n v="6.5550872960922559"/>
    <s v="DEJAR"/>
    <s v="DEJAR"/>
    <x v="0"/>
  </r>
  <r>
    <x v="66"/>
    <n v="3"/>
    <n v="1"/>
    <n v="37.6"/>
    <n v="26"/>
    <n v="1110.3671040000002"/>
    <n v="3.1415999999999999E-2"/>
    <s v="CONIF"/>
    <n v="741.90083289979054"/>
    <n v="11.807690872482025"/>
    <s v="DEJAR"/>
    <s v="DEJAR"/>
    <x v="0"/>
  </r>
  <r>
    <x v="66"/>
    <n v="4"/>
    <n v="1"/>
    <n v="18"/>
    <n v="12"/>
    <n v="254.46959999999999"/>
    <n v="3.1415999999999999E-2"/>
    <s v="CONIF"/>
    <n v="133.5666756910525"/>
    <n v="2.1257746958723658"/>
    <s v="DEJAR"/>
    <s v="DEJAR"/>
    <x v="0"/>
  </r>
  <r>
    <x v="67"/>
    <n v="1"/>
    <n v="1"/>
    <n v="12"/>
    <n v="18"/>
    <n v="113.0976"/>
    <n v="3.1415999999999999E-2"/>
    <s v="CONIF"/>
    <n v="51.978178813240163"/>
    <n v="0.82725647461866825"/>
    <s v="DEJAR"/>
    <s v="DEJAR"/>
    <x v="0"/>
  </r>
  <r>
    <x v="67"/>
    <n v="2"/>
    <n v="1"/>
    <n v="71"/>
    <n v="28"/>
    <n v="3959.2013999999999"/>
    <n v="3.1415999999999999E-2"/>
    <s v="CONIF"/>
    <n v="3257.9064244933761"/>
    <n v="51.851069908539856"/>
    <s v="DEJAR"/>
    <s v="DEJAR"/>
    <x v="0"/>
  </r>
  <r>
    <x v="67"/>
    <n v="3"/>
    <n v="1"/>
    <n v="16.7"/>
    <n v="21"/>
    <n v="219.04020599999998"/>
    <n v="3.1415999999999999E-2"/>
    <s v="CONIF"/>
    <n v="112.18102146929911"/>
    <n v="1.7854122337232479"/>
    <s v="DEJAR"/>
    <s v="DEJAR"/>
    <x v="0"/>
  </r>
  <r>
    <x v="67"/>
    <n v="4"/>
    <n v="1"/>
    <n v="22"/>
    <n v="10"/>
    <n v="380.1336"/>
    <n v="3.1415999999999999E-2"/>
    <s v="CONIF"/>
    <n v="213.08474152497325"/>
    <n v="3.3913410606852121"/>
    <s v="DEJAR"/>
    <s v="DEJAR"/>
    <x v="0"/>
  </r>
  <r>
    <x v="67"/>
    <n v="5"/>
    <n v="2"/>
    <n v="35"/>
    <n v="12"/>
    <n v="962.11500000000001"/>
    <n v="3.1415999999999999E-2"/>
    <s v="LATIF"/>
    <n v="653.64029291244719"/>
    <n v="10.402984035403094"/>
    <s v="DEJAR"/>
    <s v="DEJAR"/>
    <x v="0"/>
  </r>
  <r>
    <x v="67"/>
    <n v="6"/>
    <n v="2"/>
    <n v="21"/>
    <n v="10"/>
    <n v="346.3614"/>
    <n v="3.1415999999999999E-2"/>
    <s v="LATIF"/>
    <n v="193.44615534703902"/>
    <n v="3.0787839850241761"/>
    <s v="DEJAR"/>
    <s v="DEJAR"/>
    <x v="0"/>
  </r>
  <r>
    <x v="67"/>
    <n v="7"/>
    <n v="2"/>
    <n v="11"/>
    <n v="10"/>
    <n v="95.0334"/>
    <n v="3.1415999999999999E-2"/>
    <s v="LATIF"/>
    <n v="41.419711592222448"/>
    <n v="0.65921364260603599"/>
    <s v="DEJAR"/>
    <s v="DEJAR"/>
    <x v="0"/>
  </r>
  <r>
    <x v="67"/>
    <n v="8"/>
    <n v="2"/>
    <n v="82.3"/>
    <n v="18"/>
    <n v="5319.7419659999996"/>
    <n v="3.1415999999999999E-2"/>
    <s v="LATIF"/>
    <n v="5016.6274797929427"/>
    <n v="79.84191940082988"/>
    <s v="DEJAR"/>
    <s v="DEJAR"/>
    <x v="0"/>
  </r>
  <r>
    <x v="68"/>
    <n v="1"/>
    <n v="2"/>
    <n v="58.7"/>
    <n v="18"/>
    <n v="2706.2449260000003"/>
    <n v="3.1415999999999999E-2"/>
    <s v="LATIF"/>
    <n v="2241.835759208117"/>
    <n v="35.679840832825896"/>
    <s v="DEJAR"/>
    <s v="DEJAR"/>
    <x v="0"/>
  </r>
  <r>
    <x v="68"/>
    <n v="2"/>
    <n v="2"/>
    <n v="15.6"/>
    <n v="7"/>
    <n v="191.13494399999999"/>
    <n v="3.1415999999999999E-2"/>
    <s v="LATIF"/>
    <n v="95.249258395738735"/>
    <n v="1.5159354850353122"/>
    <s v="DEJAR"/>
    <s v="DEJAR"/>
    <x v="0"/>
  </r>
  <r>
    <x v="68"/>
    <n v="3"/>
    <n v="2"/>
    <n v="29.9"/>
    <n v="21"/>
    <n v="702.15545399999985"/>
    <n v="3.1415999999999999E-2"/>
    <s v="LATIF"/>
    <n v="449.07018873644921"/>
    <n v="7.147157320098823"/>
    <s v="DEJAR"/>
    <s v="DEJAR"/>
    <x v="0"/>
  </r>
  <r>
    <x v="68"/>
    <n v="4"/>
    <n v="1"/>
    <n v="57"/>
    <n v="28"/>
    <n v="2551.7646"/>
    <n v="3.1415999999999999E-2"/>
    <s v="CONIF"/>
    <n v="1953.9802616688428"/>
    <n v="31.098489013064089"/>
    <s v="DEJAR"/>
    <s v="DEJAR"/>
    <x v="0"/>
  </r>
  <r>
    <x v="68"/>
    <n v="5"/>
    <n v="1"/>
    <n v="10.7"/>
    <n v="8"/>
    <n v="89.920445999999984"/>
    <n v="3.1415999999999999E-2"/>
    <s v="CONIF"/>
    <n v="39.802511781201105"/>
    <n v="0.63347516840465212"/>
    <s v="DEJAR"/>
    <s v="DEJAR"/>
    <x v="0"/>
  </r>
  <r>
    <x v="68"/>
    <n v="6"/>
    <n v="1"/>
    <n v="12"/>
    <n v="10"/>
    <n v="113.0976"/>
    <n v="3.1415999999999999E-2"/>
    <s v="CONIF"/>
    <n v="51.978178813240163"/>
    <n v="0.82725647461866825"/>
    <s v="DEJAR"/>
    <s v="DEJAR"/>
    <x v="0"/>
  </r>
  <r>
    <x v="68"/>
    <n v="7"/>
    <n v="1"/>
    <n v="20.2"/>
    <n v="14"/>
    <n v="320.47461599999997"/>
    <n v="3.1415999999999999E-2"/>
    <s v="CONIF"/>
    <n v="174.68824625996916"/>
    <n v="2.7802432878146353"/>
    <s v="DEJAR"/>
    <s v="DEJAR"/>
    <x v="0"/>
  </r>
  <r>
    <x v="68"/>
    <n v="8"/>
    <n v="1"/>
    <n v="16"/>
    <n v="10"/>
    <n v="201.0624"/>
    <n v="3.1415999999999999E-2"/>
    <s v="CONIF"/>
    <n v="101.53913507623321"/>
    <n v="1.6160417474572384"/>
    <s v="DEJAR"/>
    <s v="DEJAR"/>
    <x v="0"/>
  </r>
  <r>
    <x v="69"/>
    <n v="1"/>
    <n v="2"/>
    <n v="13.5"/>
    <n v="13"/>
    <n v="143.13915"/>
    <n v="3.1415999999999999E-2"/>
    <s v="LATIF"/>
    <n v="67.483722687063675"/>
    <n v="1.0740342928295086"/>
    <s v="DEJAR"/>
    <s v="DEJAR"/>
    <x v="0"/>
  </r>
  <r>
    <x v="69"/>
    <n v="2"/>
    <n v="1"/>
    <n v="28.3"/>
    <n v="18"/>
    <n v="629.01900599999999"/>
    <n v="3.1415999999999999E-2"/>
    <s v="CONIF"/>
    <n v="382.92330801602066"/>
    <n v="6.0943994782279836"/>
    <s v="DEJAR"/>
    <s v="DEJAR"/>
    <x v="0"/>
  </r>
  <r>
    <x v="69"/>
    <n v="3"/>
    <n v="1"/>
    <n v="10.6"/>
    <n v="12"/>
    <n v="88.247544000000005"/>
    <n v="3.1415999999999999E-2"/>
    <s v="CONIF"/>
    <n v="38.942028250800973"/>
    <n v="0.61978017969825849"/>
    <s v="DEJAR"/>
    <s v="DEJAR"/>
    <x v="0"/>
  </r>
  <r>
    <x v="69"/>
    <n v="4"/>
    <n v="1"/>
    <n v="32"/>
    <n v="27"/>
    <n v="804.24959999999999"/>
    <n v="3.1415999999999999E-2"/>
    <s v="CONIF"/>
    <n v="509.70972386186907"/>
    <n v="8.1122632394618837"/>
    <s v="DEJAR"/>
    <s v="DEJAR"/>
    <x v="0"/>
  </r>
  <r>
    <x v="69"/>
    <n v="5"/>
    <n v="1"/>
    <n v="76.5"/>
    <n v="35"/>
    <n v="4596.3571499999998"/>
    <n v="3.1415999999999999E-2"/>
    <s v="CONIF"/>
    <n v="3875.7997127582807"/>
    <n v="61.685124025310046"/>
    <s v="DEJAR"/>
    <s v="DEJAR"/>
    <x v="0"/>
  </r>
  <r>
    <x v="69"/>
    <n v="6"/>
    <n v="1"/>
    <n v="56"/>
    <n v="26"/>
    <n v="2463.0144"/>
    <n v="3.1415999999999999E-2"/>
    <s v="CONIF"/>
    <n v="1875.1154079405869"/>
    <n v="29.843318817490879"/>
    <s v="DEJAR"/>
    <s v="DEJAR"/>
    <x v="0"/>
  </r>
  <r>
    <x v="69"/>
    <n v="7"/>
    <n v="1"/>
    <n v="38.700000000000003"/>
    <n v="23"/>
    <n v="1176.2857260000003"/>
    <n v="3.1415999999999999E-2"/>
    <s v="CONIF"/>
    <n v="793.40543999444287"/>
    <n v="12.627410236733558"/>
    <s v="DEJAR"/>
    <s v="DEJAR"/>
    <x v="0"/>
  </r>
  <r>
    <x v="69"/>
    <n v="8"/>
    <n v="1"/>
    <n v="21.3"/>
    <n v="15"/>
    <n v="356.32812600000005"/>
    <n v="3.1415999999999999E-2"/>
    <s v="CONIF"/>
    <n v="197.63557582809386"/>
    <n v="3.1454605269304472"/>
    <s v="DEJAR"/>
    <s v="DEJAR"/>
    <x v="0"/>
  </r>
  <r>
    <x v="69"/>
    <n v="9"/>
    <n v="1"/>
    <n v="32.700000000000003"/>
    <n v="31"/>
    <n v="839.82036600000015"/>
    <n v="3.1415999999999999E-2"/>
    <s v="CONIF"/>
    <n v="536.04043910689256"/>
    <n v="8.5313286081438218"/>
    <s v="DEJAR"/>
    <s v="DEJAR"/>
    <x v="0"/>
  </r>
  <r>
    <x v="70"/>
    <n v="1"/>
    <n v="1"/>
    <n v="37.799999999999997"/>
    <n v="38.5"/>
    <n v="1122.2109359999997"/>
    <n v="3.1415999999999999E-2"/>
    <s v="CONIF"/>
    <n v="751.11880697770221"/>
    <n v="11.954399143393529"/>
    <s v="DEJAR"/>
    <s v="DEJAR"/>
    <x v="0"/>
  </r>
  <r>
    <x v="70"/>
    <n v="2"/>
    <n v="1"/>
    <n v="37.6"/>
    <n v="40"/>
    <n v="1110.3671040000002"/>
    <n v="3.1415999999999999E-2"/>
    <s v="CONIF"/>
    <n v="741.90083289979054"/>
    <n v="11.807690872482025"/>
    <s v="DEJAR"/>
    <s v="DEJAR"/>
    <x v="0"/>
  </r>
  <r>
    <x v="70"/>
    <n v="3"/>
    <n v="1"/>
    <n v="32.700000000000003"/>
    <n v="39"/>
    <n v="839.82036600000015"/>
    <n v="3.1415999999999999E-2"/>
    <s v="CONIF"/>
    <n v="536.04043910689256"/>
    <n v="8.5313286081438218"/>
    <s v="DEJAR"/>
    <s v="DEJAR"/>
    <x v="0"/>
  </r>
  <r>
    <x v="70"/>
    <n v="4"/>
    <n v="1"/>
    <n v="26"/>
    <n v="18"/>
    <n v="530.93039999999996"/>
    <n v="3.1415999999999999E-2"/>
    <s v="CONIF"/>
    <n v="314.35776105795452"/>
    <n v="5.0031474576323296"/>
    <s v="DEJAR"/>
    <s v="DEJAR"/>
    <x v="0"/>
  </r>
  <r>
    <x v="70"/>
    <n v="5"/>
    <n v="1"/>
    <n v="31.5"/>
    <n v="23"/>
    <n v="779.31314999999995"/>
    <n v="3.1415999999999999E-2"/>
    <s v="CONIF"/>
    <n v="491.36384858054686"/>
    <n v="7.8202802486081442"/>
    <s v="DEJAR"/>
    <s v="DEJAR"/>
    <x v="0"/>
  </r>
  <r>
    <x v="70"/>
    <n v="6"/>
    <n v="2"/>
    <n v="12"/>
    <n v="4.5"/>
    <n v="113.0976"/>
    <n v="3.1415999999999999E-2"/>
    <s v="LATIF"/>
    <n v="50.965522775338236"/>
    <n v="0.81113959089855869"/>
    <s v="DEJAR"/>
    <s v="DEPURAR"/>
    <x v="1"/>
  </r>
  <r>
    <x v="70"/>
    <n v="7"/>
    <n v="2"/>
    <n v="21"/>
    <n v="10"/>
    <n v="346.3614"/>
    <n v="3.1415999999999999E-2"/>
    <s v="LATIF"/>
    <n v="193.44615534703902"/>
    <n v="3.0787839850241761"/>
    <s v="DEJAR"/>
    <s v="DEJAR"/>
    <x v="0"/>
  </r>
  <r>
    <x v="70"/>
    <n v="8"/>
    <n v="2"/>
    <n v="12.5"/>
    <n v="8"/>
    <n v="122.71875"/>
    <n v="3.1415999999999999E-2"/>
    <s v="LATIF"/>
    <n v="56.173718898324978"/>
    <n v="0.89403041282029827"/>
    <s v="DEJAR"/>
    <s v="DEJAR"/>
    <x v="0"/>
  </r>
  <r>
    <x v="70"/>
    <n v="9"/>
    <n v="2"/>
    <n v="10"/>
    <n v="11"/>
    <n v="78.539999999999992"/>
    <n v="3.1415999999999999E-2"/>
    <s v="LATIF"/>
    <n v="33.002526735248487"/>
    <n v="0.52525029818004332"/>
    <s v="DEJAR"/>
    <s v="DEJAR"/>
    <x v="0"/>
  </r>
  <r>
    <x v="71"/>
    <n v="1"/>
    <n v="1"/>
    <n v="25"/>
    <n v="11"/>
    <n v="490.875"/>
    <n v="3.1415999999999999E-2"/>
    <s v="CONIF"/>
    <n v="286.93049335184679"/>
    <n v="4.5666299553069578"/>
    <s v="DEJAR"/>
    <s v="DEJAR"/>
    <x v="0"/>
  </r>
  <r>
    <x v="71"/>
    <n v="2"/>
    <n v="1"/>
    <n v="27.2"/>
    <n v="14"/>
    <n v="581.07033599999988"/>
    <n v="3.1415999999999999E-2"/>
    <s v="CONIF"/>
    <n v="349.16892599096639"/>
    <n v="5.5571830594436973"/>
    <s v="DEJAR"/>
    <s v="DEJAR"/>
    <x v="0"/>
  </r>
  <r>
    <x v="71"/>
    <n v="3"/>
    <n v="1"/>
    <n v="17.5"/>
    <n v="8"/>
    <n v="240.52875"/>
    <n v="3.1415999999999999E-2"/>
    <s v="CONIF"/>
    <n v="125.08945689157549"/>
    <n v="1.9908558838104071"/>
    <s v="DEJAR"/>
    <s v="DEJAR"/>
    <x v="0"/>
  </r>
  <r>
    <x v="71"/>
    <n v="4"/>
    <n v="1"/>
    <n v="20"/>
    <n v="10"/>
    <n v="314.15999999999997"/>
    <n v="3.1415999999999999E-2"/>
    <s v="CONIF"/>
    <n v="170.68882248683826"/>
    <n v="2.7165906303609346"/>
    <s v="DEJAR"/>
    <s v="DEJAR"/>
    <x v="0"/>
  </r>
  <r>
    <x v="71"/>
    <n v="5"/>
    <n v="1"/>
    <n v="24"/>
    <n v="12"/>
    <n v="452.3904"/>
    <n v="3.1415999999999999E-2"/>
    <s v="CONIF"/>
    <n v="260.92189134611579"/>
    <n v="4.1526911660637218"/>
    <s v="DEJAR"/>
    <s v="DEJAR"/>
    <x v="0"/>
  </r>
  <r>
    <x v="72"/>
    <n v="1"/>
    <n v="2"/>
    <n v="39"/>
    <n v="11"/>
    <n v="1194.5934"/>
    <n v="3.1415999999999999E-2"/>
    <s v="LATIF"/>
    <n v="845.97122872984858"/>
    <n v="13.464018791855242"/>
    <s v="DEJAR"/>
    <s v="DEJAR"/>
    <x v="0"/>
  </r>
  <r>
    <x v="72"/>
    <n v="2"/>
    <n v="1"/>
    <n v="49.7"/>
    <n v="20"/>
    <n v="1940.0086860000001"/>
    <n v="3.1415999999999999E-2"/>
    <s v="CONIF"/>
    <n v="1420.3082442817249"/>
    <n v="22.604854919176933"/>
    <s v="DEJAR"/>
    <s v="DEJAR"/>
    <x v="0"/>
  </r>
  <r>
    <x v="72"/>
    <n v="3"/>
    <n v="1"/>
    <n v="46"/>
    <n v="18"/>
    <n v="1661.9064000000001"/>
    <n v="3.1415999999999999E-2"/>
    <s v="CONIF"/>
    <n v="1186.2528329925287"/>
    <n v="18.879756063670246"/>
    <s v="DEJAR"/>
    <s v="DEJAR"/>
    <x v="0"/>
  </r>
  <r>
    <x v="72"/>
    <n v="4"/>
    <n v="1"/>
    <n v="31.8"/>
    <n v="17"/>
    <n v="794.22789599999999"/>
    <n v="3.1415999999999999E-2"/>
    <s v="CONIF"/>
    <n v="502.32533765111708"/>
    <n v="7.9947373575744383"/>
    <s v="DEJAR"/>
    <s v="DEJAR"/>
    <x v="0"/>
  </r>
  <r>
    <x v="72"/>
    <n v="5"/>
    <n v="1"/>
    <n v="16"/>
    <n v="12"/>
    <n v="201.0624"/>
    <n v="3.1415999999999999E-2"/>
    <s v="CONIF"/>
    <n v="101.53913507623321"/>
    <n v="1.6160417474572384"/>
    <s v="DEJAR"/>
    <s v="DEJAR"/>
    <x v="0"/>
  </r>
  <r>
    <x v="72"/>
    <n v="6"/>
    <n v="1"/>
    <n v="13.5"/>
    <n v="10"/>
    <n v="143.13915"/>
    <n v="3.1415999999999999E-2"/>
    <s v="CONIF"/>
    <n v="68.373170082129207"/>
    <n v="1.0881902546812008"/>
    <s v="DEJAR"/>
    <s v="DEJAR"/>
    <x v="0"/>
  </r>
  <r>
    <x v="73"/>
    <n v="1"/>
    <n v="1"/>
    <n v="51.3"/>
    <n v="20"/>
    <n v="2066.9293259999995"/>
    <n v="3.1415999999999999E-2"/>
    <s v="CONIF"/>
    <n v="1529.0201438771121"/>
    <n v="24.335054492569267"/>
    <s v="DEJAR"/>
    <s v="DEJAR"/>
    <x v="0"/>
  </r>
  <r>
    <x v="73"/>
    <n v="2"/>
    <n v="2"/>
    <n v="23.4"/>
    <n v="12"/>
    <n v="430.05362399999996"/>
    <n v="3.1415999999999999E-2"/>
    <s v="LATIF"/>
    <n v="250.36688145833153"/>
    <n v="3.9847033590898193"/>
    <s v="DEJAR"/>
    <s v="DEJAR"/>
    <x v="0"/>
  </r>
  <r>
    <x v="73"/>
    <n v="3"/>
    <n v="2"/>
    <n v="12.3"/>
    <n v="9"/>
    <n v="118.82316600000001"/>
    <n v="3.1415999999999999E-2"/>
    <s v="LATIF"/>
    <n v="54.055130942699968"/>
    <n v="0.86031211711707356"/>
    <s v="DEJAR"/>
    <s v="DEJAR"/>
    <x v="0"/>
  </r>
  <r>
    <x v="73"/>
    <n v="4"/>
    <n v="2"/>
    <n v="24.7"/>
    <n v="10"/>
    <n v="479.1646859999999"/>
    <n v="3.1415999999999999E-2"/>
    <s v="LATIF"/>
    <n v="284.80283404864116"/>
    <n v="4.5327672849605483"/>
    <s v="DEJAR"/>
    <s v="DEJAR"/>
    <x v="0"/>
  </r>
  <r>
    <x v="74"/>
    <n v="1"/>
    <n v="1"/>
    <n v="14.6"/>
    <n v="9"/>
    <n v="167.415864"/>
    <n v="3.1415999999999999E-2"/>
    <s v="CONIF"/>
    <n v="82.048359964039435"/>
    <n v="1.3058371524707066"/>
    <s v="DEJAR"/>
    <s v="DEJAR"/>
    <x v="0"/>
  </r>
  <r>
    <x v="74"/>
    <n v="2"/>
    <n v="1"/>
    <n v="37.299999999999997"/>
    <n v="18"/>
    <n v="1092.7191659999999"/>
    <n v="3.1415999999999999E-2"/>
    <s v="CONIF"/>
    <n v="728.1954626661668"/>
    <n v="11.589563640599804"/>
    <s v="DEJAR"/>
    <s v="DEJAR"/>
    <x v="0"/>
  </r>
  <r>
    <x v="74"/>
    <n v="3"/>
    <n v="2"/>
    <n v="21.6"/>
    <n v="8"/>
    <n v="366.43622400000004"/>
    <n v="3.1415999999999999E-2"/>
    <s v="LATIF"/>
    <n v="206.88121205996814"/>
    <n v="3.2926090536664141"/>
    <s v="DEJAR"/>
    <s v="DEJAR"/>
    <x v="0"/>
  </r>
  <r>
    <x v="74"/>
    <n v="4"/>
    <n v="2"/>
    <n v="35.700000000000003"/>
    <n v="14"/>
    <n v="1000.9844460000002"/>
    <n v="3.1415999999999999E-2"/>
    <s v="LATIF"/>
    <n v="685.23164535335161"/>
    <n v="10.905774849652273"/>
    <s v="DEJAR"/>
    <s v="DEJAR"/>
    <x v="0"/>
  </r>
  <r>
    <x v="74"/>
    <n v="5"/>
    <n v="2"/>
    <n v="23.6"/>
    <n v="7"/>
    <n v="437.43638400000003"/>
    <n v="3.1415999999999999E-2"/>
    <s v="LATIF"/>
    <n v="255.4975145639105"/>
    <n v="4.0663597301360852"/>
    <s v="DEJAR"/>
    <s v="DEJAR"/>
    <x v="0"/>
  </r>
  <r>
    <x v="74"/>
    <n v="6"/>
    <n v="2"/>
    <n v="28.8"/>
    <n v="13"/>
    <n v="651.44217600000002"/>
    <n v="3.1415999999999999E-2"/>
    <s v="LATIF"/>
    <n v="410.68967074231722"/>
    <n v="6.5363138327972568"/>
    <s v="DEJAR"/>
    <s v="DEJAR"/>
    <x v="0"/>
  </r>
  <r>
    <x v="74"/>
    <n v="7"/>
    <n v="2"/>
    <n v="16"/>
    <n v="7"/>
    <n v="201.0624"/>
    <n v="3.1415999999999999E-2"/>
    <s v="LATIF"/>
    <n v="101.17406776284028"/>
    <n v="1.610231534295268"/>
    <s v="DEJAR"/>
    <s v="DEJAR"/>
    <x v="0"/>
  </r>
  <r>
    <x v="74"/>
    <n v="8"/>
    <n v="2"/>
    <n v="40"/>
    <n v="14"/>
    <n v="1256.6399999999999"/>
    <n v="3.1415999999999999E-2"/>
    <s v="LATIF"/>
    <n v="898.59335245759792"/>
    <n v="14.301523944130347"/>
    <s v="DEJAR"/>
    <s v="DEJAR"/>
    <x v="0"/>
  </r>
  <r>
    <x v="74"/>
    <n v="9"/>
    <n v="2"/>
    <n v="35"/>
    <n v="11"/>
    <n v="962.11500000000001"/>
    <n v="3.1415999999999999E-2"/>
    <s v="LATIF"/>
    <n v="653.64029291244719"/>
    <n v="10.402984035403094"/>
    <s v="DEJAR"/>
    <s v="DEJAR"/>
    <x v="0"/>
  </r>
  <r>
    <x v="74"/>
    <n v="10"/>
    <n v="2"/>
    <n v="30"/>
    <n v="10"/>
    <n v="706.86"/>
    <n v="3.1415999999999999E-2"/>
    <s v="LATIF"/>
    <n v="452.65828470787153"/>
    <n v="7.2042635075737129"/>
    <s v="DEJAR"/>
    <s v="DEJAR"/>
    <x v="0"/>
  </r>
  <r>
    <x v="74"/>
    <n v="11"/>
    <n v="2"/>
    <n v="30"/>
    <n v="10"/>
    <n v="706.86"/>
    <n v="3.1415999999999999E-2"/>
    <s v="LATIF"/>
    <n v="452.65828470787153"/>
    <n v="7.2042635075737129"/>
    <s v="DEJAR"/>
    <s v="DEJAR"/>
    <x v="0"/>
  </r>
  <r>
    <x v="74"/>
    <n v="12"/>
    <n v="2"/>
    <n v="18"/>
    <n v="7"/>
    <n v="254.46959999999999"/>
    <n v="3.1415999999999999E-2"/>
    <s v="LATIF"/>
    <n v="133.96512701589552"/>
    <n v="2.132116230836127"/>
    <s v="DEJAR"/>
    <s v="DEJAR"/>
    <x v="0"/>
  </r>
  <r>
    <x v="75"/>
    <n v="1"/>
    <n v="1"/>
    <n v="42.4"/>
    <n v="14"/>
    <n v="1411.9607040000001"/>
    <n v="3.1415999999999999E-2"/>
    <s v="CONIF"/>
    <n v="981.29025442074237"/>
    <n v="15.617682938960122"/>
    <s v="DEJAR"/>
    <s v="DEJAR"/>
    <x v="0"/>
  </r>
  <r>
    <x v="75"/>
    <n v="2"/>
    <n v="1"/>
    <n v="33"/>
    <n v="14"/>
    <n v="855.30060000000003"/>
    <n v="3.1415999999999999E-2"/>
    <s v="CONIF"/>
    <n v="547.55709445380046"/>
    <n v="8.7146214421600519"/>
    <s v="DEJAR"/>
    <s v="DEJAR"/>
    <x v="0"/>
  </r>
  <r>
    <x v="75"/>
    <n v="3"/>
    <n v="2"/>
    <n v="35.6"/>
    <n v="11"/>
    <n v="995.38454400000012"/>
    <n v="3.1415999999999999E-2"/>
    <s v="LATIF"/>
    <n v="680.66555888411256"/>
    <n v="10.833103496373067"/>
    <s v="DEJAR"/>
    <s v="DEJAR"/>
    <x v="0"/>
  </r>
  <r>
    <x v="75"/>
    <n v="4"/>
    <n v="2"/>
    <n v="25.3"/>
    <n v="9"/>
    <n v="502.72668600000003"/>
    <n v="3.1415999999999999E-2"/>
    <s v="LATIF"/>
    <n v="301.57058952535925"/>
    <n v="4.7996337777781903"/>
    <s v="DEJAR"/>
    <s v="DEJAR"/>
    <x v="0"/>
  </r>
  <r>
    <x v="75"/>
    <n v="5"/>
    <n v="2"/>
    <n v="31"/>
    <n v="12"/>
    <n v="754.76940000000002"/>
    <n v="3.1415999999999999E-2"/>
    <s v="LATIF"/>
    <n v="489.45492453923617"/>
    <n v="7.7898988499369137"/>
    <s v="DEJAR"/>
    <s v="DEJAR"/>
    <x v="0"/>
  </r>
  <r>
    <x v="75"/>
    <n v="6"/>
    <n v="2"/>
    <n v="17"/>
    <n v="9"/>
    <n v="226.98060000000001"/>
    <n v="3.1415999999999999E-2"/>
    <s v="LATIF"/>
    <n v="116.90268878718483"/>
    <n v="1.8605597273234151"/>
    <s v="DEJAR"/>
    <s v="DEJAR"/>
    <x v="0"/>
  </r>
  <r>
    <x v="75"/>
    <n v="7"/>
    <n v="2"/>
    <n v="24"/>
    <n v="12"/>
    <n v="452.3904"/>
    <n v="3.1415999999999999E-2"/>
    <s v="LATIF"/>
    <n v="265.94050449183845"/>
    <n v="4.2325646882454562"/>
    <s v="DEJAR"/>
    <s v="DEJAR"/>
    <x v="0"/>
  </r>
  <r>
    <x v="75"/>
    <n v="8"/>
    <n v="2"/>
    <n v="26"/>
    <n v="12"/>
    <n v="530.93039999999996"/>
    <n v="3.1415999999999999E-2"/>
    <s v="LATIF"/>
    <n v="321.84021980583157"/>
    <n v="5.1222342087762849"/>
    <s v="DEJAR"/>
    <s v="DEJAR"/>
    <x v="0"/>
  </r>
  <r>
    <x v="75"/>
    <n v="9"/>
    <n v="2"/>
    <n v="15"/>
    <n v="9"/>
    <n v="176.715"/>
    <n v="3.1415999999999999E-2"/>
    <s v="LATIF"/>
    <n v="86.748598761993364"/>
    <n v="1.3806436013813561"/>
    <s v="DEJAR"/>
    <s v="DEJAR"/>
    <x v="0"/>
  </r>
  <r>
    <x v="75"/>
    <n v="10"/>
    <n v="2"/>
    <n v="20"/>
    <n v="9"/>
    <n v="314.15999999999997"/>
    <n v="3.1415999999999999E-2"/>
    <s v="LATIF"/>
    <n v="172.20874292148596"/>
    <n v="2.7407808588217146"/>
    <s v="DEJAR"/>
    <s v="DEJAR"/>
    <x v="0"/>
  </r>
  <r>
    <x v="75"/>
    <n v="11"/>
    <n v="1"/>
    <n v="59"/>
    <n v="18"/>
    <n v="2733.9773999999998"/>
    <n v="3.1415999999999999E-2"/>
    <s v="CONIF"/>
    <n v="2117.296110227122"/>
    <n v="33.697735393225145"/>
    <s v="DEJAR"/>
    <s v="DEJAR"/>
    <x v="0"/>
  </r>
  <r>
    <x v="76"/>
    <n v="1"/>
    <n v="2"/>
    <n v="23.8"/>
    <n v="15"/>
    <n v="444.88197600000001"/>
    <n v="3.1415999999999999E-2"/>
    <s v="LATIF"/>
    <n v="260.68865685840007"/>
    <n v="4.1489791325821255"/>
    <s v="DEJAR"/>
    <s v="DEJAR"/>
    <x v="0"/>
  </r>
  <r>
    <x v="76"/>
    <n v="2"/>
    <n v="2"/>
    <n v="20"/>
    <n v="14"/>
    <n v="314.15999999999997"/>
    <n v="3.1415999999999999E-2"/>
    <s v="LATIF"/>
    <n v="172.20874292148596"/>
    <n v="2.7407808588217146"/>
    <s v="DEJAR"/>
    <s v="DEJAR"/>
    <x v="0"/>
  </r>
  <r>
    <x v="76"/>
    <n v="3"/>
    <n v="2"/>
    <n v="14"/>
    <n v="10"/>
    <n v="153.9384"/>
    <n v="3.1415999999999999E-2"/>
    <s v="LATIF"/>
    <n v="73.59440964790268"/>
    <n v="1.1712886689569435"/>
    <s v="DEJAR"/>
    <s v="DEJAR"/>
    <x v="0"/>
  </r>
  <r>
    <x v="76"/>
    <n v="4"/>
    <n v="1"/>
    <n v="30.5"/>
    <n v="20"/>
    <n v="730.61834999999996"/>
    <n v="3.1415999999999999E-2"/>
    <s v="CONIF"/>
    <n v="455.81782168328931"/>
    <n v="7.2545489827363339"/>
    <s v="DEJAR"/>
    <s v="DEJAR"/>
    <x v="0"/>
  </r>
  <r>
    <x v="77"/>
    <n v="1"/>
    <n v="1"/>
    <n v="45.6"/>
    <n v="15"/>
    <n v="1633.1293440000002"/>
    <n v="3.1415999999999999E-2"/>
    <s v="CONIF"/>
    <n v="1162.3811262813365"/>
    <n v="18.499826939797181"/>
    <s v="DEJAR"/>
    <s v="DEJAR"/>
    <x v="0"/>
  </r>
  <r>
    <x v="77"/>
    <n v="2"/>
    <n v="1"/>
    <n v="33"/>
    <n v="13"/>
    <n v="855.30060000000003"/>
    <n v="3.1415999999999999E-2"/>
    <s v="CONIF"/>
    <n v="547.55709445380046"/>
    <n v="8.7146214421600519"/>
    <s v="DEJAR"/>
    <s v="DEJAR"/>
    <x v="0"/>
  </r>
  <r>
    <x v="77"/>
    <n v="3"/>
    <n v="1"/>
    <n v="30"/>
    <n v="12"/>
    <n v="706.86"/>
    <n v="3.1415999999999999E-2"/>
    <s v="CONIF"/>
    <n v="438.61364745199307"/>
    <n v="6.9807366859560904"/>
    <s v="DEJAR"/>
    <s v="DEJAR"/>
    <x v="0"/>
  </r>
  <r>
    <x v="77"/>
    <n v="4"/>
    <n v="1"/>
    <n v="25.4"/>
    <n v="11"/>
    <n v="506.70866399999994"/>
    <n v="3.1415999999999999E-2"/>
    <s v="CONIF"/>
    <n v="297.73012203395768"/>
    <n v="4.7385109822058462"/>
    <s v="DEJAR"/>
    <s v="DEJAR"/>
    <x v="0"/>
  </r>
  <r>
    <x v="77"/>
    <n v="5"/>
    <n v="2"/>
    <n v="50.6"/>
    <n v="9"/>
    <n v="2010.9067440000001"/>
    <n v="3.1415999999999999E-2"/>
    <s v="LATIF"/>
    <n v="1573.6095766505748"/>
    <n v="25.044715696628707"/>
    <s v="DEJAR"/>
    <s v="DEJAR"/>
    <x v="0"/>
  </r>
  <r>
    <x v="77"/>
    <n v="6"/>
    <n v="2"/>
    <n v="14.5"/>
    <n v="10"/>
    <n v="165.13034999999999"/>
    <n v="3.1415999999999999E-2"/>
    <s v="LATIF"/>
    <n v="80.014636857912052"/>
    <n v="1.2734695196382744"/>
    <s v="DEJAR"/>
    <s v="DEJAR"/>
    <x v="0"/>
  </r>
  <r>
    <x v="77"/>
    <n v="7"/>
    <n v="2"/>
    <n v="32.9"/>
    <n v="11"/>
    <n v="850.1248139999999"/>
    <n v="3.1415999999999999E-2"/>
    <s v="LATIF"/>
    <n v="564.01257412218365"/>
    <n v="8.9765179227492933"/>
    <s v="DEJAR"/>
    <s v="DEJAR"/>
    <x v="0"/>
  </r>
  <r>
    <x v="78"/>
    <n v="1"/>
    <n v="1"/>
    <n v="31"/>
    <n v="17"/>
    <n v="754.76940000000002"/>
    <n v="3.1415999999999999E-2"/>
    <s v="CONIF"/>
    <n v="473.40054798786537"/>
    <n v="7.5343861087959221"/>
    <s v="DEJAR"/>
    <s v="DEJAR"/>
    <x v="0"/>
  </r>
  <r>
    <x v="78"/>
    <n v="2"/>
    <n v="1"/>
    <n v="42.3"/>
    <n v="16"/>
    <n v="1405.3083659999998"/>
    <n v="3.1415999999999999E-2"/>
    <s v="CONIF"/>
    <n v="975.91168044174481"/>
    <n v="15.532080475581628"/>
    <s v="DEJAR"/>
    <s v="DEJAR"/>
    <x v="0"/>
  </r>
  <r>
    <x v="78"/>
    <n v="3"/>
    <n v="2"/>
    <n v="31.6"/>
    <n v="9"/>
    <n v="784.26902400000006"/>
    <n v="3.1415999999999999E-2"/>
    <s v="LATIF"/>
    <n v="512.33774193027261"/>
    <n v="8.1540893482663712"/>
    <s v="DEJAR"/>
    <s v="DEJAR"/>
    <x v="0"/>
  </r>
  <r>
    <x v="79"/>
    <n v="1"/>
    <n v="1"/>
    <n v="59"/>
    <n v="17"/>
    <n v="2733.9773999999998"/>
    <n v="3.1415999999999999E-2"/>
    <s v="CONIF"/>
    <n v="2117.296110227122"/>
    <n v="33.697735393225145"/>
    <s v="DEJAR"/>
    <s v="DEJAR"/>
    <x v="0"/>
  </r>
  <r>
    <x v="79"/>
    <n v="2"/>
    <n v="1"/>
    <n v="32"/>
    <n v="11"/>
    <n v="804.24959999999999"/>
    <n v="3.1415999999999999E-2"/>
    <s v="CONIF"/>
    <n v="509.70972386186907"/>
    <n v="8.1122632394618837"/>
    <s v="DEJAR"/>
    <s v="DEJAR"/>
    <x v="0"/>
  </r>
  <r>
    <x v="79"/>
    <n v="3"/>
    <n v="2"/>
    <n v="33"/>
    <n v="10"/>
    <n v="855.30060000000003"/>
    <n v="3.1415999999999999E-2"/>
    <s v="LATIF"/>
    <n v="568.10727714388111"/>
    <n v="9.0416869929953059"/>
    <s v="DEJAR"/>
    <s v="DEJAR"/>
    <x v="0"/>
  </r>
  <r>
    <x v="79"/>
    <n v="4"/>
    <n v="2"/>
    <n v="41"/>
    <n v="6"/>
    <n v="1320.2574"/>
    <n v="3.1415999999999999E-2"/>
    <s v="LATIF"/>
    <n v="953.06745984835879"/>
    <n v="15.168504262929062"/>
    <s v="DEJAR"/>
    <s v="DEJAR"/>
    <x v="0"/>
  </r>
  <r>
    <x v="79"/>
    <n v="5"/>
    <n v="2"/>
    <n v="21"/>
    <n v="8"/>
    <n v="346.3614"/>
    <n v="3.1415999999999999E-2"/>
    <s v="LATIF"/>
    <n v="193.44615534703902"/>
    <n v="3.0787839850241761"/>
    <s v="DEJAR"/>
    <s v="DEJAR"/>
    <x v="0"/>
  </r>
  <r>
    <x v="80"/>
    <n v="0"/>
    <m/>
    <n v="0"/>
    <n v="0"/>
    <n v="0"/>
    <n v="3.1415999999999999E-2"/>
    <s v="X"/>
    <m/>
    <n v="0"/>
    <s v="DEPURAR"/>
    <s v="DEPURAR"/>
    <x v="1"/>
  </r>
  <r>
    <x v="81"/>
    <n v="1"/>
    <n v="1"/>
    <n v="55.3"/>
    <n v="15"/>
    <n v="2401.8238859999997"/>
    <n v="3.1415999999999999E-2"/>
    <s v="CONIF"/>
    <n v="1821.0100721033982"/>
    <n v="28.982207666529764"/>
    <s v="DEJAR"/>
    <s v="DEJAR"/>
    <x v="0"/>
  </r>
  <r>
    <x v="81"/>
    <n v="2"/>
    <n v="1"/>
    <n v="39.9"/>
    <n v="11"/>
    <n v="1250.364654"/>
    <n v="3.1415999999999999E-2"/>
    <s v="CONIF"/>
    <n v="851.85205257808718"/>
    <n v="13.557614791477068"/>
    <s v="DEJAR"/>
    <s v="DEJAR"/>
    <x v="0"/>
  </r>
  <r>
    <x v="81"/>
    <n v="3"/>
    <n v="1"/>
    <n v="36.5"/>
    <n v="16"/>
    <n v="1046.34915"/>
    <n v="3.1415999999999999E-2"/>
    <s v="CONIF"/>
    <n v="692.35843296061068"/>
    <n v="11.019200932018887"/>
    <s v="DEJAR"/>
    <s v="DEJAR"/>
    <x v="0"/>
  </r>
  <r>
    <x v="81"/>
    <n v="4"/>
    <n v="2"/>
    <n v="34.6"/>
    <n v="8"/>
    <n v="940.2494640000001"/>
    <n v="3.1415999999999999E-2"/>
    <s v="LATIF"/>
    <n v="635.97561474139445"/>
    <n v="10.121842607928992"/>
    <s v="DEJAR"/>
    <s v="DEJAR"/>
    <x v="0"/>
  </r>
  <r>
    <x v="82"/>
    <n v="1"/>
    <n v="1"/>
    <n v="39"/>
    <n v="18"/>
    <n v="1194.5934"/>
    <n v="3.1415999999999999E-2"/>
    <s v="CONIF"/>
    <n v="807.79515713809144"/>
    <n v="12.856429162498273"/>
    <s v="DEJAR"/>
    <s v="DEJAR"/>
    <x v="0"/>
  </r>
  <r>
    <x v="82"/>
    <n v="2"/>
    <n v="1"/>
    <n v="23"/>
    <n v="20"/>
    <n v="415.47660000000002"/>
    <n v="3.1415999999999999E-2"/>
    <s v="CONIF"/>
    <n v="236.31310333101464"/>
    <n v="3.7610310563250358"/>
    <s v="DEJAR"/>
    <s v="DEJAR"/>
    <x v="0"/>
  </r>
  <r>
    <x v="82"/>
    <n v="3"/>
    <n v="1"/>
    <n v="43"/>
    <n v="20"/>
    <n v="1452.2046"/>
    <n v="3.1415999999999999E-2"/>
    <s v="CONIF"/>
    <n v="1013.9163800149536"/>
    <n v="16.136942640930634"/>
    <s v="DEJAR"/>
    <s v="DEJAR"/>
    <x v="0"/>
  </r>
  <r>
    <x v="82"/>
    <n v="4"/>
    <n v="2"/>
    <n v="135"/>
    <n v="4"/>
    <n v="14313.914999999999"/>
    <n v="3.1415999999999999E-2"/>
    <s v="LATIF"/>
    <n v="16319.58204861077"/>
    <n v="259.73360785285792"/>
    <s v="DEJAR"/>
    <s v="DEPURAR"/>
    <x v="1"/>
  </r>
  <r>
    <x v="82"/>
    <n v="5"/>
    <n v="2"/>
    <n v="10.5"/>
    <n v="6"/>
    <n v="86.590350000000001"/>
    <n v="3.1415999999999999E-2"/>
    <s v="LATIF"/>
    <n v="37.072519114679302"/>
    <n v="0.59002608725934713"/>
    <s v="DEJAR"/>
    <s v="DEJAR"/>
    <x v="0"/>
  </r>
  <r>
    <x v="82"/>
    <n v="6"/>
    <n v="2"/>
    <n v="11"/>
    <n v="6"/>
    <n v="95.0334"/>
    <n v="3.1415999999999999E-2"/>
    <s v="LATIF"/>
    <n v="41.419711592222448"/>
    <n v="0.65921364260603599"/>
    <s v="DEJAR"/>
    <s v="DEJAR"/>
    <x v="0"/>
  </r>
  <r>
    <x v="82"/>
    <n v="7"/>
    <n v="2"/>
    <n v="13"/>
    <n v="7"/>
    <n v="132.73259999999999"/>
    <n v="3.1415999999999999E-2"/>
    <s v="LATIF"/>
    <n v="61.678288096341362"/>
    <n v="0.98163814770087476"/>
    <s v="DEJAR"/>
    <s v="DEJAR"/>
    <x v="0"/>
  </r>
  <r>
    <x v="82"/>
    <n v="8"/>
    <n v="2"/>
    <n v="16"/>
    <n v="5"/>
    <n v="201.0624"/>
    <n v="3.1415999999999999E-2"/>
    <s v="LATIF"/>
    <n v="101.17406776284028"/>
    <n v="1.610231534295268"/>
    <s v="DEJAR"/>
    <s v="DEJAR"/>
    <x v="0"/>
  </r>
  <r>
    <x v="83"/>
    <n v="1"/>
    <n v="1"/>
    <n v="52.1"/>
    <n v="20"/>
    <n v="2131.8976140000004"/>
    <n v="3.1415999999999999E-2"/>
    <s v="CONIF"/>
    <n v="1585.0967719717275"/>
    <n v="25.227539660869105"/>
    <s v="DEJAR"/>
    <s v="DEJAR"/>
    <x v="0"/>
  </r>
  <r>
    <x v="83"/>
    <n v="2"/>
    <n v="1"/>
    <n v="23"/>
    <n v="15"/>
    <n v="415.47660000000002"/>
    <n v="3.1415999999999999E-2"/>
    <s v="CONIF"/>
    <n v="236.31310333101464"/>
    <n v="3.7610310563250358"/>
    <s v="DEJAR"/>
    <s v="DEJAR"/>
    <x v="0"/>
  </r>
  <r>
    <x v="83"/>
    <n v="3"/>
    <n v="2"/>
    <n v="16"/>
    <n v="10"/>
    <n v="201.0624"/>
    <n v="3.1415999999999999E-2"/>
    <s v="LATIF"/>
    <n v="101.17406776284028"/>
    <n v="1.610231534295268"/>
    <s v="DEJAR"/>
    <s v="DEJAR"/>
    <x v="0"/>
  </r>
  <r>
    <x v="83"/>
    <n v="4"/>
    <n v="2"/>
    <n v="28"/>
    <n v="12"/>
    <n v="615.75360000000001"/>
    <n v="3.1415999999999999E-2"/>
    <s v="LATIF"/>
    <n v="384.0191047547313"/>
    <n v="6.1118395842044064"/>
    <s v="DEJAR"/>
    <s v="DEJAR"/>
    <x v="0"/>
  </r>
  <r>
    <x v="84"/>
    <n v="1"/>
    <n v="1"/>
    <n v="54.8"/>
    <n v="28"/>
    <n v="2358.5876159999998"/>
    <n v="3.1415999999999999E-2"/>
    <s v="CONIF"/>
    <n v="1782.9156717661331"/>
    <n v="28.375917872519306"/>
    <s v="DEJAR"/>
    <s v="DEJAR"/>
    <x v="0"/>
  </r>
  <r>
    <x v="84"/>
    <n v="2"/>
    <n v="1"/>
    <n v="52.5"/>
    <n v="30"/>
    <n v="2164.75875"/>
    <n v="3.1415999999999999E-2"/>
    <s v="CONIF"/>
    <n v="1613.5678209920432"/>
    <n v="25.680669419914107"/>
    <s v="DEJAR"/>
    <s v="DEJAR"/>
    <x v="0"/>
  </r>
  <r>
    <x v="84"/>
    <n v="3"/>
    <n v="1"/>
    <n v="31.5"/>
    <n v="18"/>
    <n v="779.31314999999995"/>
    <n v="3.1415999999999999E-2"/>
    <s v="CONIF"/>
    <n v="491.36384858054686"/>
    <n v="7.8202802486081442"/>
    <s v="DEJAR"/>
    <s v="DEJAR"/>
    <x v="0"/>
  </r>
  <r>
    <x v="84"/>
    <n v="4"/>
    <n v="2"/>
    <n v="21.5"/>
    <n v="7"/>
    <n v="363.05115000000001"/>
    <n v="3.1415999999999999E-2"/>
    <s v="LATIF"/>
    <n v="204.60563254585173"/>
    <n v="3.256392165550225"/>
    <s v="DEJAR"/>
    <s v="DEJAR"/>
    <x v="0"/>
  </r>
  <r>
    <x v="84"/>
    <n v="5"/>
    <n v="2"/>
    <n v="21"/>
    <n v="7"/>
    <n v="346.3614"/>
    <n v="3.1415999999999999E-2"/>
    <s v="LATIF"/>
    <n v="193.44615534703902"/>
    <n v="3.0787839850241761"/>
    <s v="DEJAR"/>
    <s v="DEJAR"/>
    <x v="0"/>
  </r>
  <r>
    <x v="84"/>
    <n v="6"/>
    <n v="2"/>
    <n v="28.5"/>
    <n v="10"/>
    <n v="637.94114999999999"/>
    <n v="3.1415999999999999E-2"/>
    <s v="LATIF"/>
    <n v="400.5663506511894"/>
    <n v="6.3751965662590626"/>
    <s v="DEJAR"/>
    <s v="DEJAR"/>
    <x v="0"/>
  </r>
  <r>
    <x v="85"/>
    <n v="1"/>
    <n v="1"/>
    <n v="14.5"/>
    <n v="12"/>
    <n v="165.13034999999999"/>
    <n v="3.1415999999999999E-2"/>
    <s v="CONIF"/>
    <n v="80.746227305821435"/>
    <n v="1.2851131160208404"/>
    <s v="DEJAR"/>
    <s v="DEJAR"/>
    <x v="0"/>
  </r>
  <r>
    <x v="85"/>
    <n v="2"/>
    <n v="1"/>
    <n v="32.700000000000003"/>
    <n v="17"/>
    <n v="839.82036600000015"/>
    <n v="3.1415999999999999E-2"/>
    <s v="CONIF"/>
    <n v="536.04043910689256"/>
    <n v="8.5313286081438218"/>
    <s v="DEJAR"/>
    <s v="DEJAR"/>
    <x v="0"/>
  </r>
  <r>
    <x v="85"/>
    <n v="3"/>
    <n v="1"/>
    <n v="26.3"/>
    <n v="17"/>
    <n v="543.25332600000002"/>
    <n v="3.1415999999999999E-2"/>
    <s v="CONIF"/>
    <n v="322.86533719803299"/>
    <n v="5.138549420646056"/>
    <s v="DEJAR"/>
    <s v="DEJAR"/>
    <x v="0"/>
  </r>
  <r>
    <x v="85"/>
    <n v="4"/>
    <n v="1"/>
    <n v="32.299999999999997"/>
    <n v="15"/>
    <n v="819.39996599999984"/>
    <n v="3.1415999999999999E-2"/>
    <s v="CONIF"/>
    <n v="520.90170907955439"/>
    <n v="8.2903887999674435"/>
    <s v="DEJAR"/>
    <s v="DEJAR"/>
    <x v="0"/>
  </r>
  <r>
    <x v="85"/>
    <n v="5"/>
    <n v="1"/>
    <n v="35"/>
    <n v="18"/>
    <n v="962.11500000000001"/>
    <n v="3.1415999999999999E-2"/>
    <s v="CONIF"/>
    <n v="627.92845814933332"/>
    <n v="9.9937684324760205"/>
    <s v="DEJAR"/>
    <s v="DEJAR"/>
    <x v="0"/>
  </r>
  <r>
    <x v="86"/>
    <n v="1"/>
    <n v="1"/>
    <n v="44.2"/>
    <n v="16"/>
    <n v="1534.3888560000003"/>
    <n v="3.1415999999999999E-2"/>
    <s v="CONIF"/>
    <n v="1081.0015441152093"/>
    <n v="17.20463369167318"/>
    <s v="DEJAR"/>
    <s v="DEJAR"/>
    <x v="0"/>
  </r>
  <r>
    <x v="86"/>
    <n v="2"/>
    <n v="1"/>
    <n v="18"/>
    <n v="9"/>
    <n v="254.46959999999999"/>
    <n v="3.1415999999999999E-2"/>
    <s v="CONIF"/>
    <n v="133.5666756910525"/>
    <n v="2.1257746958723658"/>
    <s v="DEJAR"/>
    <s v="DEJAR"/>
    <x v="0"/>
  </r>
  <r>
    <x v="86"/>
    <n v="3"/>
    <n v="2"/>
    <n v="22"/>
    <n v="7"/>
    <n v="380.1336"/>
    <n v="3.1415999999999999E-2"/>
    <s v="LATIF"/>
    <n v="216.13001097424697"/>
    <n v="3.4398079159384864"/>
    <s v="DEJAR"/>
    <s v="DEJAR"/>
    <x v="0"/>
  </r>
  <r>
    <x v="86"/>
    <n v="4"/>
    <n v="2"/>
    <n v="19"/>
    <n v="6"/>
    <n v="283.52940000000001"/>
    <n v="3.1415999999999999E-2"/>
    <s v="LATIF"/>
    <n v="152.39095368994771"/>
    <n v="2.4253716846503011"/>
    <s v="DEJAR"/>
    <s v="DEJAR"/>
    <x v="0"/>
  </r>
  <r>
    <x v="86"/>
    <n v="5"/>
    <n v="2"/>
    <n v="20"/>
    <n v="6"/>
    <n v="314.15999999999997"/>
    <n v="3.1415999999999999E-2"/>
    <s v="LATIF"/>
    <n v="172.20874292148596"/>
    <n v="2.7407808588217146"/>
    <s v="DEJAR"/>
    <s v="DEJAR"/>
    <x v="0"/>
  </r>
  <r>
    <x v="87"/>
    <n v="1"/>
    <n v="1"/>
    <n v="58.5"/>
    <n v="30"/>
    <n v="2687.8351499999999"/>
    <n v="3.1415999999999999E-2"/>
    <s v="CONIF"/>
    <n v="2075.7655662761094"/>
    <n v="33.036757802968388"/>
    <s v="DEJAR"/>
    <s v="DEJAR"/>
    <x v="0"/>
  </r>
  <r>
    <x v="87"/>
    <n v="2"/>
    <n v="1"/>
    <n v="61"/>
    <n v="31"/>
    <n v="2922.4733999999999"/>
    <n v="3.1415999999999999E-2"/>
    <s v="CONIF"/>
    <n v="2288.1303435082086"/>
    <n v="36.416640302842637"/>
    <s v="DEJAR"/>
    <s v="DEJAR"/>
    <x v="0"/>
  </r>
  <r>
    <x v="87"/>
    <n v="3"/>
    <n v="1"/>
    <n v="70"/>
    <n v="25"/>
    <n v="3848.46"/>
    <n v="3.1415999999999999E-2"/>
    <s v="CONIF"/>
    <n v="3152.0973737663971"/>
    <n v="50.167070501757024"/>
    <s v="DEJAR"/>
    <s v="DEJAR"/>
    <x v="0"/>
  </r>
  <r>
    <x v="87"/>
    <n v="4"/>
    <n v="1"/>
    <n v="54"/>
    <n v="23"/>
    <n v="2290.2264"/>
    <n v="3.1415999999999999E-2"/>
    <s v="CONIF"/>
    <n v="1722.9181036317825"/>
    <n v="27.421029151257041"/>
    <s v="DEJAR"/>
    <s v="DEJAR"/>
    <x v="0"/>
  </r>
  <r>
    <x v="88"/>
    <n v="1"/>
    <n v="1"/>
    <n v="7.8"/>
    <n v="28"/>
    <n v="47.783735999999998"/>
    <n v="3.1415999999999999E-2"/>
    <s v="CONIF"/>
    <n v="19.070000493455087"/>
    <n v="0.30350777459662409"/>
    <s v="DEPURAR"/>
    <s v="DEJAR"/>
    <x v="1"/>
  </r>
  <r>
    <x v="88"/>
    <n v="2"/>
    <n v="1"/>
    <n v="78"/>
    <n v="28"/>
    <n v="4778.3735999999999"/>
    <n v="3.1415999999999999E-2"/>
    <s v="CONIF"/>
    <n v="4054.9985596458523"/>
    <n v="64.537155583872121"/>
    <s v="DEJAR"/>
    <s v="DEJAR"/>
    <x v="0"/>
  </r>
  <r>
    <x v="88"/>
    <n v="3"/>
    <n v="1"/>
    <n v="74"/>
    <n v="35"/>
    <n v="4300.8504000000003"/>
    <n v="3.1415999999999999E-2"/>
    <s v="CONIF"/>
    <n v="3587.3532436400055"/>
    <n v="57.094366622740097"/>
    <s v="DEJAR"/>
    <s v="DEJAR"/>
    <x v="0"/>
  </r>
  <r>
    <x v="88"/>
    <n v="4"/>
    <n v="1"/>
    <n v="82"/>
    <n v="18"/>
    <n v="5281.0295999999998"/>
    <n v="3.1415999999999999E-2"/>
    <s v="CONIF"/>
    <n v="4555.5970037427105"/>
    <n v="72.504408641181413"/>
    <s v="DEJAR"/>
    <s v="DEJAR"/>
    <x v="0"/>
  </r>
  <r>
    <x v="88"/>
    <n v="5"/>
    <n v="2"/>
    <n v="42"/>
    <n v="15"/>
    <n v="1385.4456"/>
    <n v="3.1415999999999999E-2"/>
    <s v="LATIF"/>
    <n v="1009.4111733489757"/>
    <n v="16.065240217547995"/>
    <s v="DEJAR"/>
    <s v="DEJAR"/>
    <x v="0"/>
  </r>
  <r>
    <x v="89"/>
    <n v="1"/>
    <n v="1"/>
    <n v="75.599999999999994"/>
    <n v="30"/>
    <n v="4488.8437439999989"/>
    <n v="3.1415999999999999E-2"/>
    <s v="CONIF"/>
    <n v="3770.4926224221235"/>
    <n v="60.009113547589187"/>
    <s v="DEJAR"/>
    <s v="DEJAR"/>
    <x v="0"/>
  </r>
  <r>
    <x v="89"/>
    <n v="2"/>
    <n v="1"/>
    <n v="71"/>
    <n v="32"/>
    <n v="3959.2013999999999"/>
    <n v="3.1415999999999999E-2"/>
    <s v="CONIF"/>
    <n v="3257.9064244933761"/>
    <n v="51.851069908539856"/>
    <s v="DEJAR"/>
    <s v="DEJAR"/>
    <x v="0"/>
  </r>
  <r>
    <x v="89"/>
    <n v="3"/>
    <n v="1"/>
    <n v="52"/>
    <n v="13"/>
    <n v="2123.7215999999999"/>
    <n v="3.1415999999999999E-2"/>
    <s v="CONIF"/>
    <n v="1578.0241525830156"/>
    <n v="25.114975690460525"/>
    <s v="DEJAR"/>
    <s v="DEJAR"/>
    <x v="0"/>
  </r>
  <r>
    <x v="90"/>
    <n v="1"/>
    <n v="2"/>
    <n v="32"/>
    <n v="6"/>
    <n v="804.24959999999999"/>
    <n v="3.1415999999999999E-2"/>
    <s v="LATIF"/>
    <n v="527.931063141393"/>
    <n v="8.4022641829226039"/>
    <s v="DEJAR"/>
    <s v="DEJAR"/>
    <x v="0"/>
  </r>
  <r>
    <x v="90"/>
    <n v="2"/>
    <n v="2"/>
    <n v="24"/>
    <n v="5"/>
    <n v="452.3904"/>
    <n v="3.1415999999999999E-2"/>
    <s v="LATIF"/>
    <n v="265.94050449183845"/>
    <n v="4.2325646882454562"/>
    <s v="DEJAR"/>
    <s v="DEJAR"/>
    <x v="0"/>
  </r>
  <r>
    <x v="90"/>
    <n v="3"/>
    <n v="2"/>
    <n v="30"/>
    <n v="6"/>
    <n v="706.86"/>
    <n v="3.1415999999999999E-2"/>
    <s v="LATIF"/>
    <n v="452.65828470787153"/>
    <n v="7.2042635075737129"/>
    <s v="DEJAR"/>
    <s v="DEJAR"/>
    <x v="0"/>
  </r>
  <r>
    <x v="90"/>
    <n v="4"/>
    <n v="2"/>
    <n v="31"/>
    <n v="6"/>
    <n v="754.76940000000002"/>
    <n v="3.1415999999999999E-2"/>
    <s v="LATIF"/>
    <n v="489.45492453923617"/>
    <n v="7.7898988499369137"/>
    <s v="DEJAR"/>
    <s v="DEJAR"/>
    <x v="0"/>
  </r>
  <r>
    <x v="90"/>
    <n v="5"/>
    <n v="2"/>
    <n v="38"/>
    <n v="6"/>
    <n v="1134.1176"/>
    <n v="3.1415999999999999E-2"/>
    <s v="LATIF"/>
    <n v="795.18319242881773"/>
    <n v="12.65570397932292"/>
    <s v="DEJAR"/>
    <s v="DEJAR"/>
    <x v="0"/>
  </r>
  <r>
    <x v="90"/>
    <n v="6"/>
    <n v="2"/>
    <n v="29"/>
    <n v="4"/>
    <n v="660.52139999999997"/>
    <n v="3.1415999999999999E-2"/>
    <s v="LATIF"/>
    <n v="417.52015350701288"/>
    <n v="6.6450240881559219"/>
    <s v="DEJAR"/>
    <s v="DEPURAR"/>
    <x v="1"/>
  </r>
  <r>
    <x v="90"/>
    <n v="7"/>
    <n v="2"/>
    <n v="14"/>
    <n v="3"/>
    <n v="153.9384"/>
    <n v="3.1415999999999999E-2"/>
    <s v="LATIF"/>
    <n v="73.59440964790268"/>
    <n v="1.1712886689569435"/>
    <s v="DEJAR"/>
    <s v="DEPURAR"/>
    <x v="1"/>
  </r>
  <r>
    <x v="91"/>
    <n v="1"/>
    <n v="2"/>
    <n v="22.5"/>
    <n v="6"/>
    <n v="397.60874999999999"/>
    <n v="3.1415999999999999E-2"/>
    <s v="LATIF"/>
    <n v="228.02252226135974"/>
    <n v="3.6290826690437954"/>
    <s v="DEJAR"/>
    <s v="DEJAR"/>
    <x v="0"/>
  </r>
  <r>
    <x v="91"/>
    <n v="2"/>
    <n v="2"/>
    <n v="24.2"/>
    <n v="6"/>
    <n v="459.961656"/>
    <n v="3.1415999999999999E-2"/>
    <s v="LATIF"/>
    <n v="271.25325260068394"/>
    <n v="4.3171195028120062"/>
    <s v="DEJAR"/>
    <s v="DEJAR"/>
    <x v="0"/>
  </r>
  <r>
    <x v="91"/>
    <n v="3"/>
    <n v="2"/>
    <n v="18.600000000000001"/>
    <n v="4.5"/>
    <n v="271.71698400000002"/>
    <n v="3.1415999999999999E-2"/>
    <s v="LATIF"/>
    <n v="144.85516635748897"/>
    <n v="2.3054361847066618"/>
    <s v="DEJAR"/>
    <s v="DEPURAR"/>
    <x v="1"/>
  </r>
  <r>
    <x v="92"/>
    <n v="1"/>
    <n v="2"/>
    <n v="29"/>
    <n v="7"/>
    <n v="660.52139999999997"/>
    <n v="3.1415999999999999E-2"/>
    <s v="LATIF"/>
    <n v="417.52015350701288"/>
    <n v="6.6450240881559219"/>
    <s v="DEJAR"/>
    <s v="DEJAR"/>
    <x v="0"/>
  </r>
  <r>
    <x v="92"/>
    <n v="2"/>
    <n v="2"/>
    <n v="24"/>
    <n v="5"/>
    <n v="452.3904"/>
    <n v="3.1415999999999999E-2"/>
    <s v="LATIF"/>
    <n v="265.94050449183845"/>
    <n v="4.2325646882454562"/>
    <s v="DEJAR"/>
    <s v="DEJAR"/>
    <x v="0"/>
  </r>
  <r>
    <x v="92"/>
    <n v="3"/>
    <n v="2"/>
    <n v="26"/>
    <n v="6"/>
    <n v="530.93039999999996"/>
    <n v="3.1415999999999999E-2"/>
    <s v="LATIF"/>
    <n v="321.84021980583157"/>
    <n v="5.1222342087762849"/>
    <s v="DEJAR"/>
    <s v="DEJAR"/>
    <x v="0"/>
  </r>
  <r>
    <x v="92"/>
    <n v="4"/>
    <n v="2"/>
    <n v="30"/>
    <n v="8"/>
    <n v="706.86"/>
    <n v="3.1415999999999999E-2"/>
    <s v="LATIF"/>
    <n v="452.65828470787153"/>
    <n v="7.2042635075737129"/>
    <s v="DEJAR"/>
    <s v="DEJAR"/>
    <x v="0"/>
  </r>
  <r>
    <x v="92"/>
    <n v="5"/>
    <n v="2"/>
    <n v="28"/>
    <n v="8"/>
    <n v="615.75360000000001"/>
    <n v="3.1415999999999999E-2"/>
    <s v="LATIF"/>
    <n v="384.0191047547313"/>
    <n v="6.1118395842044064"/>
    <s v="DEJAR"/>
    <s v="DEJAR"/>
    <x v="0"/>
  </r>
  <r>
    <x v="92"/>
    <n v="6"/>
    <n v="2"/>
    <n v="19"/>
    <n v="6"/>
    <n v="283.52940000000001"/>
    <n v="3.1415999999999999E-2"/>
    <s v="LATIF"/>
    <n v="152.39095368994771"/>
    <n v="2.4253716846503011"/>
    <s v="DEJAR"/>
    <s v="DEJAR"/>
    <x v="0"/>
  </r>
  <r>
    <x v="93"/>
    <n v="1"/>
    <n v="2"/>
    <n v="12.7"/>
    <n v="10"/>
    <n v="126.67716599999999"/>
    <n v="3.1415999999999999E-2"/>
    <s v="LATIF"/>
    <n v="58.339727802004475"/>
    <n v="0.92850343458754259"/>
    <s v="DEJAR"/>
    <s v="DEJAR"/>
    <x v="0"/>
  </r>
  <r>
    <x v="93"/>
    <n v="2"/>
    <n v="2"/>
    <n v="13"/>
    <n v="11"/>
    <n v="132.73259999999999"/>
    <n v="3.1415999999999999E-2"/>
    <s v="LATIF"/>
    <n v="61.678288096341362"/>
    <n v="0.98163814770087476"/>
    <s v="DEJAR"/>
    <s v="DEJAR"/>
    <x v="0"/>
  </r>
  <r>
    <x v="93"/>
    <n v="3"/>
    <n v="2"/>
    <n v="12.5"/>
    <n v="11"/>
    <n v="122.71875"/>
    <n v="3.1415999999999999E-2"/>
    <s v="LATIF"/>
    <n v="56.173718898324978"/>
    <n v="0.89403041282029827"/>
    <s v="DEJAR"/>
    <s v="DEJAR"/>
    <x v="0"/>
  </r>
  <r>
    <x v="93"/>
    <n v="4"/>
    <n v="2"/>
    <n v="14"/>
    <n v="10"/>
    <n v="153.9384"/>
    <n v="3.1415999999999999E-2"/>
    <s v="LATIF"/>
    <n v="73.59440964790268"/>
    <n v="1.1712886689569435"/>
    <s v="DEJAR"/>
    <s v="DEJAR"/>
    <x v="0"/>
  </r>
  <r>
    <x v="93"/>
    <n v="5"/>
    <n v="2"/>
    <n v="13.6"/>
    <n v="9"/>
    <n v="145.26758399999997"/>
    <n v="3.1415999999999999E-2"/>
    <s v="LATIF"/>
    <n v="68.681301287968367"/>
    <n v="1.093094303666418"/>
    <s v="DEJAR"/>
    <s v="DEJAR"/>
    <x v="0"/>
  </r>
  <r>
    <x v="93"/>
    <n v="6"/>
    <n v="2"/>
    <n v="18.399999999999999"/>
    <n v="12"/>
    <n v="265.90502399999997"/>
    <n v="3.1415999999999999E-2"/>
    <s v="LATIF"/>
    <n v="141.17022954093119"/>
    <n v="2.246788730916272"/>
    <s v="DEJAR"/>
    <s v="DEJAR"/>
    <x v="0"/>
  </r>
  <r>
    <x v="94"/>
    <n v="1"/>
    <n v="2"/>
    <n v="26.5"/>
    <n v="8"/>
    <n v="551.54714999999999"/>
    <n v="3.1415999999999999E-2"/>
    <s v="LATIF"/>
    <n v="336.78905129290041"/>
    <n v="5.3601516948831875"/>
    <s v="DEJAR"/>
    <s v="DEJAR"/>
    <x v="0"/>
  </r>
  <r>
    <x v="94"/>
    <n v="2"/>
    <n v="2"/>
    <n v="20"/>
    <n v="5"/>
    <n v="314.15999999999997"/>
    <n v="3.1415999999999999E-2"/>
    <s v="LATIF"/>
    <n v="172.20874292148596"/>
    <n v="2.7407808588217146"/>
    <s v="DEJAR"/>
    <s v="DEJAR"/>
    <x v="0"/>
  </r>
  <r>
    <x v="94"/>
    <n v="3"/>
    <n v="2"/>
    <n v="14"/>
    <n v="3"/>
    <n v="153.9384"/>
    <n v="3.1415999999999999E-2"/>
    <s v="LATIF"/>
    <n v="73.59440964790268"/>
    <n v="1.1712886689569435"/>
    <s v="DEJAR"/>
    <s v="DEPURAR"/>
    <x v="1"/>
  </r>
  <r>
    <x v="94"/>
    <n v="4"/>
    <n v="2"/>
    <n v="22"/>
    <n v="5.5"/>
    <n v="380.1336"/>
    <n v="3.1415999999999999E-2"/>
    <s v="LATIF"/>
    <n v="216.13001097424697"/>
    <n v="3.4398079159384864"/>
    <s v="DEJAR"/>
    <s v="DEJAR"/>
    <x v="0"/>
  </r>
  <r>
    <x v="94"/>
    <n v="5"/>
    <n v="2"/>
    <n v="28"/>
    <n v="6"/>
    <n v="615.75360000000001"/>
    <n v="3.1415999999999999E-2"/>
    <s v="LATIF"/>
    <n v="384.0191047547313"/>
    <n v="6.1118395842044064"/>
    <s v="DEJAR"/>
    <s v="DEJAR"/>
    <x v="0"/>
  </r>
  <r>
    <x v="94"/>
    <n v="6"/>
    <n v="2"/>
    <n v="12"/>
    <n v="3"/>
    <n v="113.0976"/>
    <n v="3.1415999999999999E-2"/>
    <s v="LATIF"/>
    <n v="50.965522775338236"/>
    <n v="0.81113959089855869"/>
    <s v="DEJAR"/>
    <s v="DEPURAR"/>
    <x v="1"/>
  </r>
  <r>
    <x v="94"/>
    <n v="7"/>
    <n v="2"/>
    <n v="18"/>
    <n v="4"/>
    <n v="254.46959999999999"/>
    <n v="3.1415999999999999E-2"/>
    <s v="LATIF"/>
    <n v="133.96512701589552"/>
    <n v="2.132116230836127"/>
    <s v="DEJAR"/>
    <s v="DEPURAR"/>
    <x v="1"/>
  </r>
  <r>
    <x v="95"/>
    <n v="1"/>
    <n v="2"/>
    <n v="27"/>
    <n v="8.5"/>
    <n v="572.5566"/>
    <n v="3.1415999999999999E-2"/>
    <s v="LATIF"/>
    <n v="352.13325163946445"/>
    <n v="5.6043616571088695"/>
    <s v="DEJAR"/>
    <s v="DEJAR"/>
    <x v="0"/>
  </r>
  <r>
    <x v="95"/>
    <n v="2"/>
    <n v="2"/>
    <n v="29.1"/>
    <n v="7"/>
    <n v="665.08457400000009"/>
    <n v="3.1415999999999999E-2"/>
    <s v="LATIF"/>
    <n v="420.95994085916027"/>
    <n v="6.6997698761643791"/>
    <s v="DEJAR"/>
    <s v="DEJAR"/>
    <x v="0"/>
  </r>
  <r>
    <x v="95"/>
    <n v="3"/>
    <n v="2"/>
    <n v="27.2"/>
    <n v="7.5"/>
    <n v="581.07033599999988"/>
    <n v="3.1415999999999999E-2"/>
    <s v="LATIF"/>
    <n v="358.38227333001254"/>
    <n v="5.7038176936913123"/>
    <s v="DEJAR"/>
    <s v="DEJAR"/>
    <x v="0"/>
  </r>
  <r>
    <x v="95"/>
    <n v="4"/>
    <n v="2"/>
    <n v="19.899999999999999"/>
    <n v="10"/>
    <n v="311.02625399999994"/>
    <n v="3.1415999999999999E-2"/>
    <s v="LATIF"/>
    <n v="170.16353054229634"/>
    <n v="2.7082303689568428"/>
    <s v="DEJAR"/>
    <s v="DEJAR"/>
    <x v="0"/>
  </r>
  <r>
    <x v="96"/>
    <n v="1"/>
    <n v="2"/>
    <n v="32"/>
    <n v="10"/>
    <n v="804.24959999999999"/>
    <n v="3.1415999999999999E-2"/>
    <s v="LATIF"/>
    <n v="527.931063141393"/>
    <n v="8.4022641829226039"/>
    <s v="DEJAR"/>
    <s v="DEJAR"/>
    <x v="0"/>
  </r>
  <r>
    <x v="96"/>
    <n v="2"/>
    <n v="2"/>
    <n v="18"/>
    <n v="15"/>
    <n v="254.46959999999999"/>
    <n v="3.1415999999999999E-2"/>
    <s v="LATIF"/>
    <n v="133.96512701589552"/>
    <n v="2.132116230836127"/>
    <s v="DEJAR"/>
    <s v="DEJAR"/>
    <x v="0"/>
  </r>
  <r>
    <x v="96"/>
    <n v="3"/>
    <n v="2"/>
    <n v="38"/>
    <n v="12"/>
    <n v="1134.1176"/>
    <n v="3.1415999999999999E-2"/>
    <s v="LATIF"/>
    <n v="795.18319242881773"/>
    <n v="12.65570397932292"/>
    <s v="DEJAR"/>
    <s v="DEJAR"/>
    <x v="0"/>
  </r>
  <r>
    <x v="96"/>
    <n v="4"/>
    <n v="2"/>
    <n v="18"/>
    <n v="17"/>
    <n v="254.46959999999999"/>
    <n v="3.1415999999999999E-2"/>
    <s v="LATIF"/>
    <n v="133.96512701589552"/>
    <n v="2.132116230836127"/>
    <s v="DEJAR"/>
    <s v="DEJAR"/>
    <x v="0"/>
  </r>
  <r>
    <x v="96"/>
    <n v="5"/>
    <n v="2"/>
    <n v="13.7"/>
    <n v="8"/>
    <n v="147.41172599999999"/>
    <n v="3.1415999999999999E-2"/>
    <s v="LATIF"/>
    <n v="69.891124909374383"/>
    <n v="1.1123491996017059"/>
    <s v="DEJAR"/>
    <s v="DEJAR"/>
    <x v="0"/>
  </r>
  <r>
    <x v="96"/>
    <n v="6"/>
    <n v="2"/>
    <n v="31.7"/>
    <n v="13"/>
    <n v="789.24060599999996"/>
    <n v="3.1415999999999999E-2"/>
    <s v="LATIF"/>
    <n v="516.21064210715679"/>
    <n v="8.2157283248528916"/>
    <s v="DEJAR"/>
    <s v="DEJAR"/>
    <x v="0"/>
  </r>
  <r>
    <x v="97"/>
    <n v="1"/>
    <n v="2"/>
    <n v="34.700000000000003"/>
    <n v="15"/>
    <n v="945.69228600000008"/>
    <n v="3.1415999999999999E-2"/>
    <s v="LATIF"/>
    <n v="640.36545864842674"/>
    <n v="10.191708980271626"/>
    <s v="DEJAR"/>
    <s v="DEJAR"/>
    <x v="0"/>
  </r>
  <r>
    <x v="97"/>
    <n v="2"/>
    <n v="2"/>
    <n v="25.4"/>
    <n v="8"/>
    <n v="506.70866399999994"/>
    <n v="3.1415999999999999E-2"/>
    <s v="LATIF"/>
    <n v="304.41945453935597"/>
    <n v="4.8449747666691492"/>
    <s v="DEJAR"/>
    <s v="DEJAR"/>
    <x v="0"/>
  </r>
  <r>
    <x v="97"/>
    <n v="3"/>
    <n v="2"/>
    <n v="22"/>
    <n v="13"/>
    <n v="380.1336"/>
    <n v="3.1415999999999999E-2"/>
    <s v="LATIF"/>
    <n v="216.13001097424697"/>
    <n v="3.4398079159384864"/>
    <s v="DEJAR"/>
    <s v="DEJAR"/>
    <x v="0"/>
  </r>
  <r>
    <x v="97"/>
    <n v="4"/>
    <n v="2"/>
    <n v="18"/>
    <n v="6"/>
    <n v="254.46959999999999"/>
    <n v="3.1415999999999999E-2"/>
    <s v="LATIF"/>
    <n v="133.96512701589552"/>
    <n v="2.132116230836127"/>
    <s v="DEJAR"/>
    <s v="DEJAR"/>
    <x v="0"/>
  </r>
  <r>
    <x v="98"/>
    <n v="1"/>
    <n v="2"/>
    <n v="26"/>
    <n v="8"/>
    <n v="530.93039999999996"/>
    <n v="3.1415999999999999E-2"/>
    <s v="LATIF"/>
    <n v="321.84021980583157"/>
    <n v="5.1222342087762849"/>
    <s v="DEJAR"/>
    <s v="DEJAR"/>
    <x v="0"/>
  </r>
  <r>
    <x v="98"/>
    <n v="2"/>
    <n v="2"/>
    <n v="18"/>
    <n v="5"/>
    <n v="254.46959999999999"/>
    <n v="3.1415999999999999E-2"/>
    <s v="LATIF"/>
    <n v="133.96512701589552"/>
    <n v="2.132116230836127"/>
    <s v="DEJAR"/>
    <s v="DEJAR"/>
    <x v="0"/>
  </r>
  <r>
    <x v="98"/>
    <n v="3"/>
    <n v="2"/>
    <n v="14"/>
    <n v="4"/>
    <n v="153.9384"/>
    <n v="3.1415999999999999E-2"/>
    <s v="LATIF"/>
    <n v="73.59440964790268"/>
    <n v="1.1712886689569435"/>
    <s v="DEJAR"/>
    <s v="DEPURAR"/>
    <x v="1"/>
  </r>
  <r>
    <x v="98"/>
    <n v="4"/>
    <n v="2"/>
    <n v="19"/>
    <n v="6"/>
    <n v="283.52940000000001"/>
    <n v="3.1415999999999999E-2"/>
    <s v="LATIF"/>
    <n v="152.39095368994771"/>
    <n v="2.4253716846503011"/>
    <s v="DEJAR"/>
    <s v="DEJAR"/>
    <x v="0"/>
  </r>
  <r>
    <x v="98"/>
    <n v="5"/>
    <n v="2"/>
    <n v="23"/>
    <n v="6"/>
    <n v="415.47660000000002"/>
    <n v="3.1415999999999999E-2"/>
    <s v="LATIF"/>
    <n v="240.28635306200815"/>
    <n v="3.8242671419341763"/>
    <s v="DEJAR"/>
    <s v="DEJAR"/>
    <x v="0"/>
  </r>
  <r>
    <x v="98"/>
    <n v="6"/>
    <n v="2"/>
    <n v="29"/>
    <n v="5"/>
    <n v="660.52139999999997"/>
    <n v="3.1415999999999999E-2"/>
    <s v="LATIF"/>
    <n v="417.52015350701288"/>
    <n v="6.6450240881559219"/>
    <s v="DEJAR"/>
    <s v="DEJAR"/>
    <x v="0"/>
  </r>
  <r>
    <x v="98"/>
    <n v="7"/>
    <n v="2"/>
    <n v="32"/>
    <n v="8"/>
    <n v="804.24959999999999"/>
    <n v="3.1415999999999999E-2"/>
    <s v="LATIF"/>
    <n v="527.931063141393"/>
    <n v="8.4022641829226039"/>
    <s v="DEJAR"/>
    <s v="DEJAR"/>
    <x v="0"/>
  </r>
  <r>
    <x v="98"/>
    <n v="8"/>
    <n v="2"/>
    <n v="35"/>
    <n v="8"/>
    <n v="962.11500000000001"/>
    <n v="3.1415999999999999E-2"/>
    <s v="LATIF"/>
    <n v="653.64029291244719"/>
    <n v="10.402984035403094"/>
    <s v="DEJAR"/>
    <s v="DEJAR"/>
    <x v="0"/>
  </r>
  <r>
    <x v="99"/>
    <n v="0"/>
    <m/>
    <n v="0"/>
    <n v="0"/>
    <n v="0"/>
    <n v="3.1415999999999999E-2"/>
    <s v="X"/>
    <m/>
    <n v="0"/>
    <s v="DEPURAR"/>
    <s v="DEPURAR"/>
    <x v="1"/>
  </r>
  <r>
    <x v="100"/>
    <n v="1"/>
    <n v="2"/>
    <n v="20"/>
    <n v="5"/>
    <n v="314.15999999999997"/>
    <n v="3.1415999999999999E-2"/>
    <s v="LATIF"/>
    <n v="172.20874292148596"/>
    <n v="2.7407808588217146"/>
    <s v="DEJAR"/>
    <s v="DEJAR"/>
    <x v="0"/>
  </r>
  <r>
    <x v="100"/>
    <n v="2"/>
    <n v="2"/>
    <n v="22"/>
    <n v="5.5"/>
    <n v="380.1336"/>
    <n v="3.1415999999999999E-2"/>
    <s v="LATIF"/>
    <n v="216.13001097424697"/>
    <n v="3.4398079159384864"/>
    <s v="DEJAR"/>
    <s v="DEJAR"/>
    <x v="0"/>
  </r>
  <r>
    <x v="100"/>
    <n v="3"/>
    <n v="2"/>
    <n v="18"/>
    <n v="4"/>
    <n v="254.46959999999999"/>
    <n v="3.1415999999999999E-2"/>
    <s v="LATIF"/>
    <n v="133.96512701589552"/>
    <n v="2.132116230836127"/>
    <s v="DEJAR"/>
    <s v="DEPURAR"/>
    <x v="1"/>
  </r>
  <r>
    <x v="100"/>
    <n v="4"/>
    <n v="2"/>
    <n v="45"/>
    <n v="7"/>
    <n v="1590.4349999999999"/>
    <n v="3.1415999999999999E-2"/>
    <s v="LATIF"/>
    <n v="1189.832288643388"/>
    <n v="18.936724736493954"/>
    <s v="DEJAR"/>
    <s v="DEJAR"/>
    <x v="0"/>
  </r>
  <r>
    <x v="100"/>
    <n v="5"/>
    <n v="2"/>
    <n v="26"/>
    <n v="5"/>
    <n v="530.93039999999996"/>
    <n v="3.1415999999999999E-2"/>
    <s v="LATIF"/>
    <n v="321.84021980583157"/>
    <n v="5.1222342087762849"/>
    <s v="DEJAR"/>
    <s v="DEJAR"/>
    <x v="0"/>
  </r>
  <r>
    <x v="100"/>
    <n v="6"/>
    <n v="2"/>
    <n v="19.5"/>
    <n v="4"/>
    <n v="298.64834999999999"/>
    <n v="3.1415999999999999E-2"/>
    <s v="LATIF"/>
    <n v="162.12410368814335"/>
    <n v="2.5802792158158794"/>
    <s v="DEJAR"/>
    <s v="DEPURAR"/>
    <x v="1"/>
  </r>
  <r>
    <x v="100"/>
    <n v="7"/>
    <n v="2"/>
    <n v="14.3"/>
    <n v="3"/>
    <n v="160.60644600000001"/>
    <n v="3.1415999999999999E-2"/>
    <s v="LATIF"/>
    <n v="77.409130668892431"/>
    <n v="1.2320016976841806"/>
    <s v="DEJAR"/>
    <s v="DEPURAR"/>
    <x v="1"/>
  </r>
  <r>
    <x v="101"/>
    <n v="0"/>
    <m/>
    <n v="0"/>
    <n v="0"/>
    <n v="0"/>
    <n v="3.1415999999999999E-2"/>
    <s v="X"/>
    <m/>
    <n v="0"/>
    <s v="DEPURAR"/>
    <s v="DEPURAR"/>
    <x v="1"/>
  </r>
  <r>
    <x v="102"/>
    <n v="0"/>
    <m/>
    <n v="0"/>
    <n v="0"/>
    <n v="0"/>
    <n v="3.1415999999999999E-2"/>
    <s v="X"/>
    <m/>
    <n v="0"/>
    <s v="DEPURAR"/>
    <s v="DEPURAR"/>
    <x v="1"/>
  </r>
  <r>
    <x v="103"/>
    <n v="1"/>
    <n v="2"/>
    <n v="12.5"/>
    <n v="4"/>
    <n v="122.71875"/>
    <n v="3.1415999999999999E-2"/>
    <s v="LATIF"/>
    <n v="56.173718898324978"/>
    <n v="0.89403041282029827"/>
    <s v="DEJAR"/>
    <s v="DEPURAR"/>
    <x v="1"/>
  </r>
  <r>
    <x v="103"/>
    <n v="2"/>
    <n v="2"/>
    <n v="19.5"/>
    <n v="7"/>
    <n v="298.64834999999999"/>
    <n v="3.1415999999999999E-2"/>
    <s v="LATIF"/>
    <n v="162.12410368814335"/>
    <n v="2.5802792158158794"/>
    <s v="DEJAR"/>
    <s v="DEJAR"/>
    <x v="0"/>
  </r>
  <r>
    <x v="103"/>
    <n v="3"/>
    <n v="2"/>
    <n v="17.8"/>
    <n v="8"/>
    <n v="248.84613600000003"/>
    <n v="3.1415999999999999E-2"/>
    <s v="LATIF"/>
    <n v="130.44449964469851"/>
    <n v="2.0760838369731744"/>
    <s v="DEJAR"/>
    <s v="DEJAR"/>
    <x v="0"/>
  </r>
  <r>
    <x v="103"/>
    <n v="4"/>
    <n v="2"/>
    <n v="16.3"/>
    <n v="6"/>
    <n v="208.67292599999999"/>
    <n v="3.1415999999999999E-2"/>
    <s v="LATIF"/>
    <n v="105.75440558010409"/>
    <n v="1.6831297042924638"/>
    <s v="DEJAR"/>
    <s v="DEJAR"/>
    <x v="0"/>
  </r>
  <r>
    <x v="103"/>
    <n v="5"/>
    <n v="2"/>
    <n v="12.6"/>
    <n v="4"/>
    <n v="124.69010399999999"/>
    <n v="3.1415999999999999E-2"/>
    <s v="LATIF"/>
    <n v="57.25077756729295"/>
    <n v="0.91117229385174681"/>
    <s v="DEJAR"/>
    <s v="DEPURAR"/>
    <x v="1"/>
  </r>
  <r>
    <x v="103"/>
    <n v="6"/>
    <n v="2"/>
    <n v="15"/>
    <n v="5"/>
    <n v="176.715"/>
    <n v="3.1415999999999999E-2"/>
    <s v="LATIF"/>
    <n v="86.748598761993364"/>
    <n v="1.3806436013813561"/>
    <s v="DEJAR"/>
    <s v="DEJAR"/>
    <x v="0"/>
  </r>
  <r>
    <x v="103"/>
    <n v="7"/>
    <n v="2"/>
    <n v="19"/>
    <n v="6"/>
    <n v="283.52940000000001"/>
    <n v="3.1415999999999999E-2"/>
    <s v="LATIF"/>
    <n v="152.39095368994771"/>
    <n v="2.4253716846503011"/>
    <s v="DEJAR"/>
    <s v="DEJAR"/>
    <x v="0"/>
  </r>
  <r>
    <x v="104"/>
    <n v="1"/>
    <n v="2"/>
    <n v="16.3"/>
    <n v="6"/>
    <n v="208.67292599999999"/>
    <n v="3.1415999999999999E-2"/>
    <s v="LATIF"/>
    <n v="105.75440558010409"/>
    <n v="1.6831297042924638"/>
    <s v="DEJAR"/>
    <s v="DEJAR"/>
    <x v="0"/>
  </r>
  <r>
    <x v="104"/>
    <n v="2"/>
    <n v="2"/>
    <n v="10.6"/>
    <n v="5"/>
    <n v="88.247544000000005"/>
    <n v="3.1415999999999999E-2"/>
    <s v="LATIF"/>
    <n v="37.919619819242364"/>
    <n v="0.60350808217536234"/>
    <s v="DEJAR"/>
    <s v="DEJAR"/>
    <x v="0"/>
  </r>
  <r>
    <x v="104"/>
    <n v="3"/>
    <n v="2"/>
    <n v="15.2"/>
    <n v="6"/>
    <n v="181.45881599999998"/>
    <n v="3.1415999999999999E-2"/>
    <s v="LATIF"/>
    <n v="89.530951875655134"/>
    <n v="1.4249260229764313"/>
    <s v="DEJAR"/>
    <s v="DEJAR"/>
    <x v="0"/>
  </r>
  <r>
    <x v="104"/>
    <n v="4"/>
    <n v="2"/>
    <n v="13.3"/>
    <n v="3"/>
    <n v="138.929406"/>
    <n v="3.1415999999999999E-2"/>
    <s v="LATIF"/>
    <n v="65.125161953048021"/>
    <n v="1.0364967206685769"/>
    <s v="DEJAR"/>
    <s v="DEPURAR"/>
    <x v="1"/>
  </r>
  <r>
    <x v="104"/>
    <n v="5"/>
    <n v="2"/>
    <n v="17.399999999999999"/>
    <n v="7"/>
    <n v="237.78770399999993"/>
    <n v="3.1415999999999999E-2"/>
    <s v="LATIF"/>
    <n v="123.56592662909119"/>
    <n v="1.9666082032895849"/>
    <s v="DEJAR"/>
    <s v="DEJAR"/>
    <x v="0"/>
  </r>
  <r>
    <x v="105"/>
    <n v="1"/>
    <n v="2"/>
    <n v="19.2"/>
    <n v="5"/>
    <n v="289.529856"/>
    <n v="3.1415999999999999E-2"/>
    <s v="LATIF"/>
    <n v="156.24225672797812"/>
    <n v="2.4866669329000848"/>
    <s v="DEJAR"/>
    <s v="DEJAR"/>
    <x v="0"/>
  </r>
  <r>
    <x v="106"/>
    <n v="1"/>
    <n v="2"/>
    <n v="16.5"/>
    <n v="6"/>
    <n v="213.82515000000001"/>
    <n v="3.1415999999999999E-2"/>
    <s v="LATIF"/>
    <n v="108.87354082236264"/>
    <n v="1.7327721674045493"/>
    <s v="DEJAR"/>
    <s v="DEJAR"/>
    <x v="0"/>
  </r>
  <r>
    <x v="106"/>
    <n v="2"/>
    <n v="2"/>
    <n v="22.9"/>
    <n v="7.5"/>
    <n v="411.87161399999997"/>
    <n v="3.1415999999999999E-2"/>
    <s v="LATIF"/>
    <n v="237.80372985103713"/>
    <n v="3.7847550587445431"/>
    <s v="DEJAR"/>
    <s v="DEJAR"/>
    <x v="0"/>
  </r>
  <r>
    <x v="106"/>
    <n v="3"/>
    <n v="2"/>
    <n v="17"/>
    <n v="6"/>
    <n v="226.98060000000001"/>
    <n v="3.1415999999999999E-2"/>
    <s v="LATIF"/>
    <n v="116.90268878718483"/>
    <n v="1.8605597273234151"/>
    <s v="DEJAR"/>
    <s v="DEJAR"/>
    <x v="0"/>
  </r>
  <r>
    <x v="106"/>
    <n v="4"/>
    <n v="2"/>
    <n v="18"/>
    <n v="6"/>
    <n v="254.46959999999999"/>
    <n v="3.1415999999999999E-2"/>
    <s v="LATIF"/>
    <n v="133.96512701589552"/>
    <n v="2.132116230836127"/>
    <s v="DEJAR"/>
    <s v="DEJAR"/>
    <x v="0"/>
  </r>
  <r>
    <x v="106"/>
    <n v="5"/>
    <n v="2"/>
    <n v="11.1"/>
    <n v="5"/>
    <n v="96.769133999999994"/>
    <n v="3.1415999999999999E-2"/>
    <s v="LATIF"/>
    <n v="42.32285580109631"/>
    <n v="0.67358759551019076"/>
    <s v="DEJAR"/>
    <s v="DEJAR"/>
    <x v="0"/>
  </r>
  <r>
    <x v="107"/>
    <n v="1"/>
    <n v="2"/>
    <n v="29"/>
    <n v="6"/>
    <n v="660.52139999999997"/>
    <n v="3.1415999999999999E-2"/>
    <s v="LATIF"/>
    <n v="417.52015350701288"/>
    <n v="6.6450240881559219"/>
    <s v="DEJAR"/>
    <s v="DEJAR"/>
    <x v="0"/>
  </r>
  <r>
    <x v="107"/>
    <n v="2"/>
    <n v="2"/>
    <n v="32"/>
    <n v="7"/>
    <n v="804.24959999999999"/>
    <n v="3.1415999999999999E-2"/>
    <s v="LATIF"/>
    <n v="527.931063141393"/>
    <n v="8.4022641829226039"/>
    <s v="DEJAR"/>
    <s v="DEJAR"/>
    <x v="0"/>
  </r>
  <r>
    <x v="107"/>
    <n v="3"/>
    <n v="2"/>
    <n v="16"/>
    <n v="4"/>
    <n v="201.0624"/>
    <n v="3.1415999999999999E-2"/>
    <s v="LATIF"/>
    <n v="101.17406776284028"/>
    <n v="1.610231534295268"/>
    <s v="DEJAR"/>
    <s v="DEPURAR"/>
    <x v="1"/>
  </r>
  <r>
    <x v="108"/>
    <n v="1"/>
    <n v="2"/>
    <n v="28"/>
    <n v="10"/>
    <n v="615.75360000000001"/>
    <n v="3.1415999999999999E-2"/>
    <s v="LATIF"/>
    <n v="384.0191047547313"/>
    <n v="6.1118395842044064"/>
    <s v="DEJAR"/>
    <s v="DEJAR"/>
    <x v="0"/>
  </r>
  <r>
    <x v="108"/>
    <n v="2"/>
    <n v="2"/>
    <n v="12.5"/>
    <n v="7"/>
    <n v="122.71875"/>
    <n v="3.1415999999999999E-2"/>
    <s v="LATIF"/>
    <n v="56.173718898324978"/>
    <n v="0.89403041282029827"/>
    <s v="DEJAR"/>
    <s v="DEJAR"/>
    <x v="0"/>
  </r>
  <r>
    <x v="109"/>
    <n v="1"/>
    <n v="2"/>
    <n v="12"/>
    <n v="5"/>
    <n v="113.0976"/>
    <n v="3.1415999999999999E-2"/>
    <s v="LATIF"/>
    <n v="50.965522775338236"/>
    <n v="0.81113959089855869"/>
    <s v="DEJAR"/>
    <s v="DEJAR"/>
    <x v="0"/>
  </r>
  <r>
    <x v="109"/>
    <n v="2"/>
    <n v="2"/>
    <n v="10.5"/>
    <n v="4"/>
    <n v="86.590350000000001"/>
    <n v="3.1415999999999999E-2"/>
    <s v="LATIF"/>
    <n v="37.072519114679302"/>
    <n v="0.59002608725934713"/>
    <s v="DEJAR"/>
    <s v="DEPURAR"/>
    <x v="1"/>
  </r>
  <r>
    <x v="109"/>
    <n v="3"/>
    <n v="2"/>
    <n v="13.2"/>
    <n v="4.5"/>
    <n v="136.84809599999997"/>
    <n v="3.1415999999999999E-2"/>
    <s v="LATIF"/>
    <n v="63.96411012514131"/>
    <n v="1.0180180501200233"/>
    <s v="DEJAR"/>
    <s v="DEPURAR"/>
    <x v="1"/>
  </r>
  <r>
    <x v="110"/>
    <n v="1"/>
    <n v="2"/>
    <n v="26"/>
    <n v="5"/>
    <n v="530.93039999999996"/>
    <n v="3.1415999999999999E-2"/>
    <s v="LATIF"/>
    <n v="321.84021980583157"/>
    <n v="5.1222342087762849"/>
    <s v="DEJAR"/>
    <s v="DEJAR"/>
    <x v="0"/>
  </r>
  <r>
    <x v="110"/>
    <n v="2"/>
    <n v="2"/>
    <n v="38"/>
    <n v="6"/>
    <n v="1134.1176"/>
    <n v="3.1415999999999999E-2"/>
    <s v="LATIF"/>
    <n v="795.18319242881773"/>
    <n v="12.65570397932292"/>
    <s v="DEJAR"/>
    <s v="DEJAR"/>
    <x v="0"/>
  </r>
  <r>
    <x v="110"/>
    <n v="3"/>
    <n v="2"/>
    <n v="24"/>
    <n v="5"/>
    <n v="452.3904"/>
    <n v="3.1415999999999999E-2"/>
    <s v="LATIF"/>
    <n v="265.94050449183845"/>
    <n v="4.2325646882454562"/>
    <s v="DEJAR"/>
    <s v="DEJAR"/>
    <x v="0"/>
  </r>
  <r>
    <x v="111"/>
    <n v="1"/>
    <n v="2"/>
    <n v="28.6"/>
    <n v="7"/>
    <n v="642.42578400000002"/>
    <n v="3.1415999999999999E-2"/>
    <s v="LATIF"/>
    <n v="403.92449917773411"/>
    <n v="6.4286430350416044"/>
    <s v="DEJAR"/>
    <s v="DEJAR"/>
    <x v="0"/>
  </r>
  <r>
    <x v="111"/>
    <n v="2"/>
    <n v="2"/>
    <n v="19.399999999999999"/>
    <n v="6"/>
    <n v="295.59314399999994"/>
    <n v="3.1415999999999999E-2"/>
    <s v="LATIF"/>
    <n v="160.14946524715276"/>
    <n v="2.5488519424362228"/>
    <s v="DEJAR"/>
    <s v="DEJAR"/>
    <x v="0"/>
  </r>
  <r>
    <x v="111"/>
    <n v="3"/>
    <n v="2"/>
    <n v="23"/>
    <n v="6"/>
    <n v="415.47660000000002"/>
    <n v="3.1415999999999999E-2"/>
    <s v="LATIF"/>
    <n v="240.28635306200815"/>
    <n v="3.8242671419341763"/>
    <s v="DEJAR"/>
    <s v="DEJAR"/>
    <x v="0"/>
  </r>
  <r>
    <x v="112"/>
    <n v="1"/>
    <n v="2"/>
    <n v="23"/>
    <n v="6"/>
    <n v="415.47660000000002"/>
    <n v="3.1415999999999999E-2"/>
    <s v="LATIF"/>
    <n v="240.28635306200815"/>
    <n v="3.8242671419341763"/>
    <s v="DEJAR"/>
    <s v="DEJAR"/>
    <x v="0"/>
  </r>
  <r>
    <x v="112"/>
    <n v="2"/>
    <n v="2"/>
    <n v="25.4"/>
    <n v="7"/>
    <n v="506.70866399999994"/>
    <n v="3.1415999999999999E-2"/>
    <s v="LATIF"/>
    <n v="304.41945453935597"/>
    <n v="4.8449747666691492"/>
    <s v="DEJAR"/>
    <s v="DEJAR"/>
    <x v="0"/>
  </r>
  <r>
    <x v="112"/>
    <n v="3"/>
    <n v="2"/>
    <n v="18.3"/>
    <n v="7"/>
    <n v="263.02260600000005"/>
    <n v="3.1415999999999999E-2"/>
    <s v="LATIF"/>
    <n v="139.3484006191"/>
    <n v="2.2177934908820349"/>
    <s v="DEJAR"/>
    <s v="DEJAR"/>
    <x v="0"/>
  </r>
  <r>
    <x v="113"/>
    <n v="1"/>
    <n v="2"/>
    <n v="31"/>
    <n v="6"/>
    <n v="754.76940000000002"/>
    <n v="3.1415999999999999E-2"/>
    <s v="LATIF"/>
    <n v="489.45492453923617"/>
    <n v="7.7898988499369137"/>
    <s v="DEJAR"/>
    <s v="DEJAR"/>
    <x v="0"/>
  </r>
  <r>
    <x v="113"/>
    <n v="2"/>
    <n v="2"/>
    <n v="30"/>
    <n v="6.5"/>
    <n v="706.86"/>
    <n v="3.1415999999999999E-2"/>
    <s v="LATIF"/>
    <n v="452.65828470787153"/>
    <n v="7.2042635075737129"/>
    <s v="DEJAR"/>
    <s v="DEJAR"/>
    <x v="0"/>
  </r>
  <r>
    <x v="113"/>
    <n v="3"/>
    <n v="2"/>
    <n v="16.7"/>
    <n v="6.5"/>
    <n v="219.04020599999998"/>
    <n v="3.1415999999999999E-2"/>
    <s v="LATIF"/>
    <n v="112.04542485124304"/>
    <n v="1.7832541515667659"/>
    <s v="DEJAR"/>
    <s v="DEJAR"/>
    <x v="0"/>
  </r>
  <r>
    <x v="114"/>
    <n v="1"/>
    <n v="2"/>
    <n v="12"/>
    <n v="4"/>
    <n v="113.0976"/>
    <n v="3.1415999999999999E-2"/>
    <s v="LATIF"/>
    <n v="50.965522775338236"/>
    <n v="0.81113959089855869"/>
    <s v="DEJAR"/>
    <s v="DEPURAR"/>
    <x v="1"/>
  </r>
  <r>
    <x v="114"/>
    <n v="2"/>
    <n v="2"/>
    <n v="18"/>
    <n v="4.5"/>
    <n v="254.46959999999999"/>
    <n v="3.1415999999999999E-2"/>
    <s v="LATIF"/>
    <n v="133.96512701589552"/>
    <n v="2.132116230836127"/>
    <s v="DEJAR"/>
    <s v="DEPURAR"/>
    <x v="1"/>
  </r>
  <r>
    <x v="115"/>
    <n v="1"/>
    <n v="2"/>
    <n v="22"/>
    <n v="6.5"/>
    <n v="380.1336"/>
    <n v="3.1415999999999999E-2"/>
    <s v="LATIF"/>
    <n v="216.13001097424697"/>
    <n v="3.4398079159384864"/>
    <s v="DEJAR"/>
    <s v="DEJAR"/>
    <x v="0"/>
  </r>
  <r>
    <x v="115"/>
    <n v="2"/>
    <n v="2"/>
    <n v="17"/>
    <n v="9"/>
    <n v="226.98060000000001"/>
    <n v="3.1415999999999999E-2"/>
    <s v="LATIF"/>
    <n v="116.90268878718483"/>
    <n v="1.8605597273234151"/>
    <s v="DEJAR"/>
    <s v="DEJAR"/>
    <x v="0"/>
  </r>
  <r>
    <x v="115"/>
    <n v="3"/>
    <n v="2"/>
    <n v="15"/>
    <n v="7"/>
    <n v="176.715"/>
    <n v="3.1415999999999999E-2"/>
    <s v="LATIF"/>
    <n v="86.748598761993364"/>
    <n v="1.3806436013813561"/>
    <s v="DEJAR"/>
    <s v="DEJAR"/>
    <x v="0"/>
  </r>
  <r>
    <x v="116"/>
    <n v="1"/>
    <n v="2"/>
    <n v="38"/>
    <n v="8.5"/>
    <n v="1134.1176"/>
    <n v="3.1415999999999999E-2"/>
    <s v="LATIF"/>
    <n v="795.18319242881773"/>
    <n v="12.65570397932292"/>
    <s v="DEJAR"/>
    <s v="DEJAR"/>
    <x v="0"/>
  </r>
  <r>
    <x v="116"/>
    <n v="2"/>
    <n v="2"/>
    <n v="23"/>
    <n v="3.5"/>
    <n v="415.47660000000002"/>
    <n v="3.1415999999999999E-2"/>
    <s v="LATIF"/>
    <n v="240.28635306200815"/>
    <n v="3.8242671419341763"/>
    <s v="DEJAR"/>
    <s v="DEPURAR"/>
    <x v="1"/>
  </r>
  <r>
    <x v="116"/>
    <n v="3"/>
    <n v="2"/>
    <n v="12"/>
    <n v="3"/>
    <n v="113.0976"/>
    <n v="3.1415999999999999E-2"/>
    <s v="LATIF"/>
    <n v="50.965522775338236"/>
    <n v="0.81113959089855869"/>
    <s v="DEJAR"/>
    <s v="DEPURAR"/>
    <x v="1"/>
  </r>
  <r>
    <x v="116"/>
    <n v="4"/>
    <n v="2"/>
    <n v="21"/>
    <n v="4"/>
    <n v="346.3614"/>
    <n v="3.1415999999999999E-2"/>
    <s v="LATIF"/>
    <n v="193.44615534703902"/>
    <n v="3.0787839850241761"/>
    <s v="DEJAR"/>
    <s v="DEPURAR"/>
    <x v="1"/>
  </r>
  <r>
    <x v="117"/>
    <n v="1"/>
    <n v="2"/>
    <n v="38"/>
    <n v="15"/>
    <n v="1134.1176"/>
    <n v="3.1415999999999999E-2"/>
    <s v="LATIF"/>
    <n v="795.18319242881773"/>
    <n v="12.65570397932292"/>
    <s v="DEJAR"/>
    <s v="DEJAR"/>
    <x v="0"/>
  </r>
  <r>
    <x v="117"/>
    <n v="2"/>
    <n v="2"/>
    <n v="33.700000000000003"/>
    <n v="14"/>
    <n v="891.97092600000019"/>
    <n v="3.1415999999999999E-2"/>
    <s v="LATIF"/>
    <n v="597.25299544553752"/>
    <n v="9.5055544220387311"/>
    <s v="DEJAR"/>
    <s v="DEJAR"/>
    <x v="0"/>
  </r>
  <r>
    <x v="117"/>
    <n v="3"/>
    <n v="2"/>
    <n v="27.8"/>
    <n v="13"/>
    <n v="606.98853600000007"/>
    <n v="3.1415999999999999E-2"/>
    <s v="LATIF"/>
    <n v="377.51342726046579"/>
    <n v="6.0082987531905045"/>
    <s v="DEJAR"/>
    <s v="DEJAR"/>
    <x v="0"/>
  </r>
  <r>
    <x v="117"/>
    <n v="4"/>
    <n v="2"/>
    <n v="31"/>
    <n v="17"/>
    <n v="754.76940000000002"/>
    <n v="3.1415999999999999E-2"/>
    <s v="LATIF"/>
    <n v="489.45492453923617"/>
    <n v="7.7898988499369137"/>
    <s v="DEJAR"/>
    <s v="DEJAR"/>
    <x v="0"/>
  </r>
  <r>
    <x v="117"/>
    <n v="5"/>
    <n v="2"/>
    <n v="32.799999999999997"/>
    <n v="16"/>
    <n v="844.9647359999999"/>
    <n v="3.1415999999999999E-2"/>
    <s v="LATIF"/>
    <n v="559.93505398978846"/>
    <n v="8.9116223260406873"/>
    <s v="DEJAR"/>
    <s v="DEJAR"/>
    <x v="0"/>
  </r>
  <r>
    <x v="117"/>
    <n v="6"/>
    <n v="2"/>
    <n v="12"/>
    <n v="7"/>
    <n v="113.0976"/>
    <n v="3.1415999999999999E-2"/>
    <s v="LATIF"/>
    <n v="50.965522775338236"/>
    <n v="0.81113959089855869"/>
    <s v="DEJAR"/>
    <s v="DEJAR"/>
    <x v="0"/>
  </r>
  <r>
    <x v="118"/>
    <n v="1"/>
    <n v="2"/>
    <n v="10.8"/>
    <n v="3.5"/>
    <n v="91.60905600000001"/>
    <n v="3.1415999999999999E-2"/>
    <s v="LATIF"/>
    <n v="39.647247963145333"/>
    <n v="0.63100407377045664"/>
    <s v="DEJAR"/>
    <s v="DEPURAR"/>
    <x v="1"/>
  </r>
  <r>
    <x v="118"/>
    <n v="2"/>
    <n v="2"/>
    <n v="34.200000000000003"/>
    <n v="10"/>
    <n v="918.63525600000003"/>
    <n v="3.1415999999999999E-2"/>
    <s v="LATIF"/>
    <n v="618.59122578462848"/>
    <n v="9.8451621114182011"/>
    <s v="DEJAR"/>
    <s v="DEJAR"/>
    <x v="0"/>
  </r>
  <r>
    <x v="118"/>
    <n v="3"/>
    <n v="2"/>
    <n v="58"/>
    <n v="15"/>
    <n v="2642.0855999999999"/>
    <n v="3.1415999999999999E-2"/>
    <s v="LATIF"/>
    <n v="2178.639876777519"/>
    <n v="34.674049477615213"/>
    <s v="DEJAR"/>
    <s v="DEJAR"/>
    <x v="0"/>
  </r>
  <r>
    <x v="119"/>
    <n v="1"/>
    <n v="2"/>
    <n v="28.6"/>
    <n v="7"/>
    <n v="642.42578400000002"/>
    <n v="3.1415999999999999E-2"/>
    <s v="LATIF"/>
    <n v="403.92449917773411"/>
    <n v="6.4286430350416044"/>
    <s v="DEJAR"/>
    <s v="DEJAR"/>
    <x v="0"/>
  </r>
  <r>
    <x v="119"/>
    <n v="2"/>
    <n v="2"/>
    <n v="29.7"/>
    <n v="8"/>
    <n v="692.79348599999992"/>
    <n v="3.1415999999999999E-2"/>
    <s v="LATIF"/>
    <n v="441.94366819072269"/>
    <n v="7.0337354881385705"/>
    <s v="DEJAR"/>
    <s v="DEJAR"/>
    <x v="0"/>
  </r>
  <r>
    <x v="119"/>
    <n v="3"/>
    <n v="2"/>
    <n v="37.299999999999997"/>
    <n v="12"/>
    <n v="1092.7191659999999"/>
    <n v="3.1415999999999999E-2"/>
    <s v="LATIF"/>
    <n v="760.71312467390067"/>
    <n v="12.107097095013698"/>
    <s v="DEJAR"/>
    <s v="DEJAR"/>
    <x v="0"/>
  </r>
  <r>
    <x v="120"/>
    <n v="1"/>
    <n v="2"/>
    <n v="12.5"/>
    <n v="4"/>
    <n v="122.71875"/>
    <n v="3.1415999999999999E-2"/>
    <s v="LATIF"/>
    <n v="56.173718898324978"/>
    <n v="0.89403041282029827"/>
    <s v="DEJAR"/>
    <s v="DEPURAR"/>
    <x v="1"/>
  </r>
  <r>
    <x v="120"/>
    <n v="2"/>
    <n v="2"/>
    <n v="13"/>
    <n v="2.5"/>
    <n v="132.73259999999999"/>
    <n v="3.1415999999999999E-2"/>
    <s v="LATIF"/>
    <n v="61.678288096341362"/>
    <n v="0.98163814770087476"/>
    <s v="DEJAR"/>
    <s v="DEPURAR"/>
    <x v="1"/>
  </r>
  <r>
    <x v="120"/>
    <n v="3"/>
    <n v="2"/>
    <n v="29.5"/>
    <n v="5"/>
    <n v="683.49434999999994"/>
    <n v="3.1415999999999999E-2"/>
    <s v="LATIF"/>
    <n v="434.88323416778957"/>
    <n v="6.9213654533961924"/>
    <s v="DEJAR"/>
    <s v="DEJAR"/>
    <x v="0"/>
  </r>
  <r>
    <x v="120"/>
    <n v="4"/>
    <n v="2"/>
    <n v="27"/>
    <n v="4"/>
    <n v="572.5566"/>
    <n v="3.1415999999999999E-2"/>
    <s v="LATIF"/>
    <n v="352.13325163946445"/>
    <n v="5.6043616571088695"/>
    <s v="DEJAR"/>
    <s v="DEPURAR"/>
    <x v="1"/>
  </r>
  <r>
    <x v="120"/>
    <n v="5"/>
    <n v="2"/>
    <n v="15"/>
    <n v="5"/>
    <n v="176.715"/>
    <n v="3.1415999999999999E-2"/>
    <s v="LATIF"/>
    <n v="86.748598761993364"/>
    <n v="1.3806436013813561"/>
    <s v="DEJAR"/>
    <s v="DEJAR"/>
    <x v="0"/>
  </r>
  <r>
    <x v="120"/>
    <n v="6"/>
    <n v="2"/>
    <n v="18"/>
    <n v="5.5"/>
    <n v="254.46959999999999"/>
    <n v="3.1415999999999999E-2"/>
    <s v="LATIF"/>
    <n v="133.96512701589552"/>
    <n v="2.132116230836127"/>
    <s v="DEJAR"/>
    <s v="DEJAR"/>
    <x v="0"/>
  </r>
  <r>
    <x v="121"/>
    <n v="1"/>
    <n v="2"/>
    <n v="13"/>
    <n v="7"/>
    <n v="132.73259999999999"/>
    <n v="3.1415999999999999E-2"/>
    <s v="LATIF"/>
    <n v="61.678288096341362"/>
    <n v="0.98163814770087476"/>
    <s v="DEJAR"/>
    <s v="DEJAR"/>
    <x v="0"/>
  </r>
  <r>
    <x v="121"/>
    <n v="2"/>
    <n v="2"/>
    <n v="15"/>
    <n v="7"/>
    <n v="176.715"/>
    <n v="3.1415999999999999E-2"/>
    <s v="LATIF"/>
    <n v="86.748598761993364"/>
    <n v="1.3806436013813561"/>
    <s v="DEJAR"/>
    <s v="DEJAR"/>
    <x v="0"/>
  </r>
  <r>
    <x v="121"/>
    <n v="3"/>
    <n v="2"/>
    <n v="11"/>
    <n v="8.5"/>
    <n v="95.0334"/>
    <n v="3.1415999999999999E-2"/>
    <s v="LATIF"/>
    <n v="41.419711592222448"/>
    <n v="0.65921364260603599"/>
    <s v="DEJAR"/>
    <s v="DEJAR"/>
    <x v="0"/>
  </r>
  <r>
    <x v="121"/>
    <n v="4"/>
    <n v="2"/>
    <n v="13"/>
    <n v="9"/>
    <n v="132.73259999999999"/>
    <n v="3.1415999999999999E-2"/>
    <s v="LATIF"/>
    <n v="61.678288096341362"/>
    <n v="0.98163814770087476"/>
    <s v="DEJAR"/>
    <s v="DEJAR"/>
    <x v="0"/>
  </r>
  <r>
    <x v="121"/>
    <n v="5"/>
    <n v="2"/>
    <n v="10.5"/>
    <n v="8"/>
    <n v="86.590350000000001"/>
    <n v="3.1415999999999999E-2"/>
    <s v="LATIF"/>
    <n v="37.072519114679302"/>
    <n v="0.59002608725934713"/>
    <s v="DEJAR"/>
    <s v="DEJAR"/>
    <x v="0"/>
  </r>
  <r>
    <x v="121"/>
    <n v="6"/>
    <n v="2"/>
    <n v="45"/>
    <n v="10"/>
    <n v="1590.4349999999999"/>
    <n v="3.1415999999999999E-2"/>
    <s v="LATIF"/>
    <n v="1189.832288643388"/>
    <n v="18.936724736493954"/>
    <s v="DEJAR"/>
    <s v="DEJAR"/>
    <x v="0"/>
  </r>
  <r>
    <x v="121"/>
    <n v="7"/>
    <n v="2"/>
    <n v="13.3"/>
    <n v="5"/>
    <n v="138.929406"/>
    <n v="3.1415999999999999E-2"/>
    <s v="LATIF"/>
    <n v="65.125161953048021"/>
    <n v="1.0364967206685769"/>
    <s v="DEJAR"/>
    <s v="DEJAR"/>
    <x v="0"/>
  </r>
  <r>
    <x v="121"/>
    <n v="8"/>
    <n v="2"/>
    <n v="12.8"/>
    <n v="7"/>
    <n v="128.67993600000003"/>
    <n v="3.1415999999999999E-2"/>
    <s v="LATIF"/>
    <n v="59.440605709239286"/>
    <n v="0.94602440968358936"/>
    <s v="DEJAR"/>
    <s v="DEJAR"/>
    <x v="0"/>
  </r>
  <r>
    <x v="121"/>
    <n v="9"/>
    <n v="2"/>
    <n v="18"/>
    <n v="8"/>
    <n v="254.46959999999999"/>
    <n v="3.1415999999999999E-2"/>
    <s v="LATIF"/>
    <n v="133.96512701589552"/>
    <n v="2.132116230836127"/>
    <s v="DEJAR"/>
    <s v="DEJAR"/>
    <x v="0"/>
  </r>
  <r>
    <x v="121"/>
    <n v="10"/>
    <n v="2"/>
    <n v="24"/>
    <n v="12"/>
    <n v="452.3904"/>
    <n v="3.1415999999999999E-2"/>
    <s v="LATIF"/>
    <n v="265.94050449183845"/>
    <n v="4.2325646882454562"/>
    <s v="DEJAR"/>
    <s v="DEJAR"/>
    <x v="0"/>
  </r>
  <r>
    <x v="121"/>
    <n v="11"/>
    <n v="2"/>
    <n v="18"/>
    <n v="15"/>
    <n v="254.46959999999999"/>
    <n v="3.1415999999999999E-2"/>
    <s v="LATIF"/>
    <n v="133.96512701589552"/>
    <n v="2.132116230836127"/>
    <s v="DEJAR"/>
    <s v="DEJAR"/>
    <x v="0"/>
  </r>
  <r>
    <x v="122"/>
    <n v="1"/>
    <n v="2"/>
    <n v="50"/>
    <n v="15"/>
    <n v="1963.5"/>
    <n v="3.1415999999999999E-2"/>
    <s v="LATIF"/>
    <n v="1529.4989619974792"/>
    <n v="24.342675101818806"/>
    <s v="DEJAR"/>
    <s v="DEJAR"/>
    <x v="0"/>
  </r>
  <r>
    <x v="122"/>
    <n v="2"/>
    <n v="2"/>
    <n v="76.400000000000006"/>
    <n v="16"/>
    <n v="4584.3483840000008"/>
    <n v="3.1415999999999999E-2"/>
    <s v="LATIF"/>
    <n v="4201.545225414884"/>
    <n v="66.869512754884212"/>
    <s v="DEJAR"/>
    <s v="DEJAR"/>
    <x v="0"/>
  </r>
  <r>
    <x v="122"/>
    <n v="3"/>
    <n v="2"/>
    <n v="23.8"/>
    <n v="12"/>
    <n v="444.88197600000001"/>
    <n v="3.1415999999999999E-2"/>
    <s v="LATIF"/>
    <n v="260.68865685840007"/>
    <n v="4.1489791325821255"/>
    <s v="DEJAR"/>
    <s v="DEJAR"/>
    <x v="0"/>
  </r>
  <r>
    <x v="122"/>
    <n v="4"/>
    <n v="2"/>
    <n v="15.3"/>
    <n v="13"/>
    <n v="183.85428600000003"/>
    <n v="3.1415999999999999E-2"/>
    <s v="LATIF"/>
    <n v="90.941280252043242"/>
    <n v="1.4473720437363644"/>
    <s v="DEJAR"/>
    <s v="DEJAR"/>
    <x v="0"/>
  </r>
  <r>
    <x v="122"/>
    <n v="5"/>
    <n v="2"/>
    <n v="10.8"/>
    <n v="7"/>
    <n v="91.60905600000001"/>
    <n v="3.1415999999999999E-2"/>
    <s v="LATIF"/>
    <n v="39.647247963145333"/>
    <n v="0.63100407377045664"/>
    <s v="DEJAR"/>
    <s v="DEJAR"/>
    <x v="0"/>
  </r>
  <r>
    <x v="123"/>
    <n v="1"/>
    <n v="2"/>
    <n v="10"/>
    <n v="12"/>
    <n v="78.539999999999992"/>
    <n v="3.1415999999999999E-2"/>
    <s v="LATIF"/>
    <n v="33.002526735248487"/>
    <n v="0.52525029818004332"/>
    <s v="DEJAR"/>
    <s v="DEJAR"/>
    <x v="0"/>
  </r>
  <r>
    <x v="123"/>
    <n v="2"/>
    <n v="2"/>
    <n v="11.5"/>
    <n v="9"/>
    <n v="103.86915"/>
    <n v="3.1415999999999999E-2"/>
    <s v="LATIF"/>
    <n v="46.049095165044989"/>
    <n v="0.73289239822136798"/>
    <s v="DEJAR"/>
    <s v="DEJAR"/>
    <x v="0"/>
  </r>
  <r>
    <x v="123"/>
    <n v="3"/>
    <n v="2"/>
    <n v="10.8"/>
    <n v="10"/>
    <n v="91.60905600000001"/>
    <n v="3.1415999999999999E-2"/>
    <s v="LATIF"/>
    <n v="39.647247963145333"/>
    <n v="0.63100407377045664"/>
    <s v="DEJAR"/>
    <s v="DEJAR"/>
    <x v="0"/>
  </r>
  <r>
    <x v="123"/>
    <n v="4"/>
    <n v="2"/>
    <n v="15.3"/>
    <n v="5"/>
    <n v="183.85428600000003"/>
    <n v="3.1415999999999999E-2"/>
    <s v="LATIF"/>
    <n v="90.941280252043242"/>
    <n v="1.4473720437363644"/>
    <s v="DEJAR"/>
    <s v="DEJAR"/>
    <x v="0"/>
  </r>
  <r>
    <x v="123"/>
    <n v="5"/>
    <n v="2"/>
    <n v="10"/>
    <n v="8"/>
    <n v="78.539999999999992"/>
    <n v="3.1415999999999999E-2"/>
    <s v="LATIF"/>
    <n v="33.002526735248487"/>
    <n v="0.52525029818004332"/>
    <s v="DEJAR"/>
    <s v="DEJAR"/>
    <x v="0"/>
  </r>
  <r>
    <x v="123"/>
    <n v="6"/>
    <n v="2"/>
    <n v="18"/>
    <n v="5"/>
    <n v="254.46959999999999"/>
    <n v="3.1415999999999999E-2"/>
    <s v="LATIF"/>
    <n v="133.96512701589552"/>
    <n v="2.132116230836127"/>
    <s v="DEJAR"/>
    <s v="DEJAR"/>
    <x v="0"/>
  </r>
  <r>
    <x v="123"/>
    <n v="7"/>
    <n v="2"/>
    <n v="20.2"/>
    <n v="6"/>
    <n v="320.47461599999997"/>
    <n v="3.1415999999999999E-2"/>
    <s v="LATIF"/>
    <n v="176.34178563484815"/>
    <n v="2.8065601227853345"/>
    <s v="DEJAR"/>
    <s v="DEJAR"/>
    <x v="0"/>
  </r>
  <r>
    <x v="123"/>
    <n v="8"/>
    <n v="2"/>
    <n v="18"/>
    <n v="6.5"/>
    <n v="254.46959999999999"/>
    <n v="3.1415999999999999E-2"/>
    <s v="LATIF"/>
    <n v="133.96512701589552"/>
    <n v="2.132116230836127"/>
    <s v="DEJAR"/>
    <s v="DEJAR"/>
    <x v="0"/>
  </r>
  <r>
    <x v="123"/>
    <n v="9"/>
    <n v="2"/>
    <n v="21"/>
    <n v="7"/>
    <n v="346.3614"/>
    <n v="3.1415999999999999E-2"/>
    <s v="LATIF"/>
    <n v="193.44615534703902"/>
    <n v="3.0787839850241761"/>
    <s v="DEJAR"/>
    <s v="DEJAR"/>
    <x v="0"/>
  </r>
  <r>
    <x v="123"/>
    <n v="10"/>
    <n v="2"/>
    <n v="20"/>
    <n v="6"/>
    <n v="314.15999999999997"/>
    <n v="3.1415999999999999E-2"/>
    <s v="LATIF"/>
    <n v="172.20874292148596"/>
    <n v="2.7407808588217146"/>
    <s v="DEJAR"/>
    <s v="DEJAR"/>
    <x v="0"/>
  </r>
  <r>
    <x v="123"/>
    <n v="11"/>
    <n v="2"/>
    <n v="18"/>
    <n v="5"/>
    <n v="254.46959999999999"/>
    <n v="3.1415999999999999E-2"/>
    <s v="LATIF"/>
    <n v="133.96512701589552"/>
    <n v="2.132116230836127"/>
    <s v="DEJAR"/>
    <s v="DEJAR"/>
    <x v="0"/>
  </r>
  <r>
    <x v="124"/>
    <n v="1"/>
    <n v="2"/>
    <n v="28"/>
    <n v="8"/>
    <n v="615.75360000000001"/>
    <n v="3.1415999999999999E-2"/>
    <s v="LATIF"/>
    <n v="384.0191047547313"/>
    <n v="6.1118395842044064"/>
    <s v="DEJAR"/>
    <s v="DEJAR"/>
    <x v="0"/>
  </r>
  <r>
    <x v="124"/>
    <n v="2"/>
    <n v="2"/>
    <n v="15.3"/>
    <n v="5"/>
    <n v="183.85428600000003"/>
    <n v="3.1415999999999999E-2"/>
    <s v="LATIF"/>
    <n v="90.941280252043242"/>
    <n v="1.4473720437363644"/>
    <s v="DEJAR"/>
    <s v="DEJAR"/>
    <x v="0"/>
  </r>
  <r>
    <x v="124"/>
    <n v="3"/>
    <n v="2"/>
    <n v="13.5"/>
    <n v="6"/>
    <n v="143.13915"/>
    <n v="3.1415999999999999E-2"/>
    <s v="LATIF"/>
    <n v="67.483722687063675"/>
    <n v="1.0740342928295086"/>
    <s v="DEJAR"/>
    <s v="DEJAR"/>
    <x v="0"/>
  </r>
  <r>
    <x v="124"/>
    <n v="4"/>
    <n v="2"/>
    <n v="12.3"/>
    <n v="4"/>
    <n v="118.82316600000001"/>
    <n v="3.1415999999999999E-2"/>
    <s v="LATIF"/>
    <n v="54.055130942699968"/>
    <n v="0.86031211711707356"/>
    <s v="DEJAR"/>
    <s v="DEPURAR"/>
    <x v="1"/>
  </r>
  <r>
    <x v="124"/>
    <n v="5"/>
    <n v="2"/>
    <n v="15.8"/>
    <n v="7"/>
    <n v="196.06725600000001"/>
    <n v="3.1415999999999999E-2"/>
    <s v="LATIF"/>
    <n v="98.185723550862932"/>
    <n v="1.5626706702136322"/>
    <s v="DEJAR"/>
    <s v="DEJAR"/>
    <x v="0"/>
  </r>
  <r>
    <x v="124"/>
    <n v="6"/>
    <n v="2"/>
    <n v="20"/>
    <n v="10"/>
    <n v="314.15999999999997"/>
    <n v="3.1415999999999999E-2"/>
    <s v="LATIF"/>
    <n v="172.20874292148596"/>
    <n v="2.7407808588217146"/>
    <s v="DEJAR"/>
    <s v="DEJAR"/>
    <x v="0"/>
  </r>
  <r>
    <x v="124"/>
    <n v="7"/>
    <n v="2"/>
    <n v="18"/>
    <n v="10"/>
    <n v="254.46959999999999"/>
    <n v="3.1415999999999999E-2"/>
    <s v="LATIF"/>
    <n v="133.96512701589552"/>
    <n v="2.132116230836127"/>
    <s v="DEJAR"/>
    <s v="DEJAR"/>
    <x v="0"/>
  </r>
  <r>
    <x v="125"/>
    <n v="1"/>
    <n v="1"/>
    <n v="37"/>
    <n v="19"/>
    <n v="1075.2126000000001"/>
    <n v="3.1415999999999999E-2"/>
    <s v="CONIF"/>
    <n v="714.63566127853471"/>
    <n v="11.373753203439882"/>
    <s v="DEJAR"/>
    <s v="DEJAR"/>
    <x v="0"/>
  </r>
  <r>
    <x v="125"/>
    <n v="2"/>
    <n v="1"/>
    <n v="55.4"/>
    <n v="26"/>
    <n v="2410.5182639999998"/>
    <n v="3.1415999999999999E-2"/>
    <s v="CONIF"/>
    <n v="1828.6841136261949"/>
    <n v="29.104343545107508"/>
    <s v="DEJAR"/>
    <s v="DEJAR"/>
    <x v="0"/>
  </r>
  <r>
    <x v="125"/>
    <n v="3"/>
    <n v="1"/>
    <n v="55"/>
    <n v="22"/>
    <n v="2375.835"/>
    <n v="3.1415999999999999E-2"/>
    <s v="CONIF"/>
    <n v="1798.0983141492186"/>
    <n v="28.617556565909389"/>
    <s v="DEJAR"/>
    <s v="DEJAR"/>
    <x v="0"/>
  </r>
  <r>
    <x v="125"/>
    <n v="4"/>
    <n v="1"/>
    <n v="39.6"/>
    <n v="13"/>
    <n v="1231.6328640000002"/>
    <n v="3.1415999999999999E-2"/>
    <s v="CONIF"/>
    <n v="837.01809306163432"/>
    <n v="13.321525545289571"/>
    <s v="DEJAR"/>
    <s v="DEJAR"/>
    <x v="0"/>
  </r>
  <r>
    <x v="125"/>
    <n v="5"/>
    <n v="1"/>
    <n v="40"/>
    <n v="14"/>
    <n v="1256.6399999999999"/>
    <n v="3.1415999999999999E-2"/>
    <s v="CONIF"/>
    <n v="856.82975840551558"/>
    <n v="13.636837254989743"/>
    <s v="DEJAR"/>
    <s v="DEJAR"/>
    <x v="0"/>
  </r>
  <r>
    <x v="125"/>
    <n v="6"/>
    <n v="1"/>
    <n v="54"/>
    <n v="29"/>
    <n v="2290.2264"/>
    <n v="3.1415999999999999E-2"/>
    <s v="CONIF"/>
    <n v="1722.9181036317825"/>
    <n v="27.421029151257041"/>
    <s v="DEJAR"/>
    <s v="DEJAR"/>
    <x v="0"/>
  </r>
  <r>
    <x v="125"/>
    <n v="7"/>
    <n v="1"/>
    <n v="49"/>
    <n v="30"/>
    <n v="1885.7454"/>
    <n v="3.1415999999999999E-2"/>
    <s v="CONIF"/>
    <n v="1374.1800111509867"/>
    <n v="21.870703004058232"/>
    <s v="DEJAR"/>
    <s v="DEJAR"/>
    <x v="0"/>
  </r>
  <r>
    <x v="126"/>
    <n v="1"/>
    <n v="1"/>
    <n v="67.7"/>
    <n v="26"/>
    <n v="3599.7159659999998"/>
    <n v="3.1415999999999999E-2"/>
    <s v="CONIF"/>
    <n v="2916.2653117479535"/>
    <n v="46.41369543780165"/>
    <s v="DEJAR"/>
    <s v="DEJAR"/>
    <x v="0"/>
  </r>
  <r>
    <x v="126"/>
    <n v="2"/>
    <n v="1"/>
    <n v="45.4"/>
    <n v="25"/>
    <n v="1618.8350639999999"/>
    <n v="3.1415999999999999E-2"/>
    <s v="CONIF"/>
    <n v="1150.5489717365915"/>
    <n v="18.311512791835238"/>
    <s v="DEJAR"/>
    <s v="DEJAR"/>
    <x v="0"/>
  </r>
  <r>
    <x v="126"/>
    <n v="3"/>
    <n v="1"/>
    <n v="39.299999999999997"/>
    <n v="24"/>
    <n v="1213.0424459999997"/>
    <n v="3.1415999999999999E-2"/>
    <s v="CONIF"/>
    <n v="822.33258438756593"/>
    <n v="13.087798962114304"/>
    <s v="DEJAR"/>
    <s v="DEJAR"/>
    <x v="0"/>
  </r>
  <r>
    <x v="126"/>
    <n v="4"/>
    <n v="1"/>
    <n v="83.2"/>
    <n v="27"/>
    <n v="5436.727296"/>
    <n v="3.1415999999999999E-2"/>
    <s v="CONIF"/>
    <n v="4712.2842804921729"/>
    <n v="74.998158271138479"/>
    <s v="DEJAR"/>
    <s v="DEJAR"/>
    <x v="0"/>
  </r>
  <r>
    <x v="126"/>
    <n v="5"/>
    <n v="1"/>
    <n v="42"/>
    <n v="25"/>
    <n v="1385.4456"/>
    <n v="3.1415999999999999E-2"/>
    <s v="CONIF"/>
    <n v="959.87703555110068"/>
    <n v="15.276881772840284"/>
    <s v="DEJAR"/>
    <s v="DEJAR"/>
    <x v="0"/>
  </r>
  <r>
    <x v="126"/>
    <n v="6"/>
    <n v="1"/>
    <n v="55"/>
    <n v="22"/>
    <n v="2375.835"/>
    <n v="3.1415999999999999E-2"/>
    <s v="CONIF"/>
    <n v="1798.0983141492186"/>
    <n v="28.617556565909389"/>
    <s v="DEJAR"/>
    <s v="DEJAR"/>
    <x v="0"/>
  </r>
  <r>
    <x v="126"/>
    <n v="7"/>
    <n v="1"/>
    <n v="84.5"/>
    <n v="29"/>
    <n v="5607.9523499999996"/>
    <n v="3.1415999999999999E-2"/>
    <s v="CONIF"/>
    <n v="4885.4477549856911"/>
    <n v="77.75413411932918"/>
    <s v="DEJAR"/>
    <s v="DEJAR"/>
    <x v="0"/>
  </r>
  <r>
    <x v="126"/>
    <n v="8"/>
    <n v="1"/>
    <n v="56"/>
    <n v="25"/>
    <n v="2463.0144"/>
    <n v="3.1415999999999999E-2"/>
    <s v="CONIF"/>
    <n v="1875.1154079405869"/>
    <n v="29.843318817490879"/>
    <s v="DEJAR"/>
    <s v="DEJAR"/>
    <x v="0"/>
  </r>
  <r>
    <x v="126"/>
    <n v="9"/>
    <n v="1"/>
    <n v="42.1"/>
    <n v="24"/>
    <n v="1392.0508139999999"/>
    <n v="3.1415999999999999E-2"/>
    <s v="CONIF"/>
    <n v="965.2050840829055"/>
    <n v="15.361680100631931"/>
    <s v="DEJAR"/>
    <s v="DEJAR"/>
    <x v="0"/>
  </r>
  <r>
    <x v="127"/>
    <n v="1"/>
    <n v="1"/>
    <n v="71.8"/>
    <n v="30.5"/>
    <n v="4048.9254959999998"/>
    <n v="3.1415999999999999E-2"/>
    <s v="CONIF"/>
    <n v="3343.9911906695256"/>
    <n v="53.221148310884985"/>
    <s v="DEJAR"/>
    <s v="DEJAR"/>
    <x v="0"/>
  </r>
  <r>
    <x v="127"/>
    <n v="2"/>
    <n v="1"/>
    <n v="39.299999999999997"/>
    <n v="26"/>
    <n v="1213.0424459999997"/>
    <n v="3.1415999999999999E-2"/>
    <s v="CONIF"/>
    <n v="822.33258438756593"/>
    <n v="13.087798962114304"/>
    <s v="DEJAR"/>
    <s v="DEJAR"/>
    <x v="0"/>
  </r>
  <r>
    <x v="127"/>
    <n v="3"/>
    <n v="1"/>
    <n v="50"/>
    <n v="34.5"/>
    <n v="1963.5"/>
    <n v="3.1415999999999999E-2"/>
    <s v="CONIF"/>
    <n v="1440.3437888664064"/>
    <n v="22.923729769327831"/>
    <s v="DEJAR"/>
    <s v="DEJAR"/>
    <x v="0"/>
  </r>
  <r>
    <x v="127"/>
    <n v="4"/>
    <n v="1"/>
    <n v="35"/>
    <n v="32"/>
    <n v="962.11500000000001"/>
    <n v="3.1415999999999999E-2"/>
    <s v="CONIF"/>
    <n v="627.92845814933332"/>
    <n v="9.9937684324760205"/>
    <s v="DEJAR"/>
    <s v="DEJAR"/>
    <x v="0"/>
  </r>
  <r>
    <x v="127"/>
    <n v="5"/>
    <n v="1"/>
    <n v="40"/>
    <n v="33"/>
    <n v="1256.6399999999999"/>
    <n v="3.1415999999999999E-2"/>
    <s v="CONIF"/>
    <n v="856.82975840551558"/>
    <n v="13.636837254989743"/>
    <s v="DEJAR"/>
    <s v="DEJAR"/>
    <x v="0"/>
  </r>
  <r>
    <x v="128"/>
    <n v="1"/>
    <n v="1"/>
    <n v="26"/>
    <n v="14"/>
    <n v="530.93039999999996"/>
    <n v="3.1415999999999999E-2"/>
    <s v="CONIF"/>
    <n v="314.35776105795452"/>
    <n v="5.0031474576323296"/>
    <s v="DEJAR"/>
    <s v="DEJAR"/>
    <x v="0"/>
  </r>
  <r>
    <x v="128"/>
    <n v="2"/>
    <n v="1"/>
    <n v="24"/>
    <n v="12"/>
    <n v="452.3904"/>
    <n v="3.1415999999999999E-2"/>
    <s v="CONIF"/>
    <n v="260.92189134611579"/>
    <n v="4.1526911660637218"/>
    <s v="DEJAR"/>
    <s v="DEJAR"/>
    <x v="0"/>
  </r>
  <r>
    <x v="128"/>
    <n v="3"/>
    <n v="1"/>
    <n v="17"/>
    <n v="13"/>
    <n v="226.98060000000001"/>
    <n v="3.1415999999999999E-2"/>
    <s v="CONIF"/>
    <n v="116.92779249889976"/>
    <n v="1.8609592643700623"/>
    <s v="DEJAR"/>
    <s v="DEJAR"/>
    <x v="0"/>
  </r>
  <r>
    <x v="128"/>
    <n v="4"/>
    <n v="1"/>
    <n v="32"/>
    <n v="17"/>
    <n v="804.24959999999999"/>
    <n v="3.1415999999999999E-2"/>
    <s v="CONIF"/>
    <n v="509.70972386186907"/>
    <n v="8.1122632394618837"/>
    <s v="DEJAR"/>
    <s v="DEJAR"/>
    <x v="0"/>
  </r>
  <r>
    <x v="128"/>
    <n v="5"/>
    <n v="1"/>
    <n v="24"/>
    <n v="14"/>
    <n v="452.3904"/>
    <n v="3.1415999999999999E-2"/>
    <s v="CONIF"/>
    <n v="260.92189134611579"/>
    <n v="4.1526911660637218"/>
    <s v="DEJAR"/>
    <s v="DEJAR"/>
    <x v="0"/>
  </r>
  <r>
    <x v="128"/>
    <n v="6"/>
    <n v="1"/>
    <n v="14"/>
    <n v="12"/>
    <n v="153.9384"/>
    <n v="3.1415999999999999E-2"/>
    <s v="CONIF"/>
    <n v="74.413046354606593"/>
    <n v="1.1843176463363667"/>
    <s v="DEJAR"/>
    <s v="DEJAR"/>
    <x v="0"/>
  </r>
  <r>
    <x v="128"/>
    <n v="7"/>
    <n v="1"/>
    <n v="31"/>
    <n v="16"/>
    <n v="754.76940000000002"/>
    <n v="3.1415999999999999E-2"/>
    <s v="CONIF"/>
    <n v="473.40054798786537"/>
    <n v="7.5343861087959221"/>
    <s v="DEJAR"/>
    <s v="DEJAR"/>
    <x v="0"/>
  </r>
  <r>
    <x v="128"/>
    <n v="8"/>
    <n v="1"/>
    <n v="55.5"/>
    <n v="24"/>
    <n v="2419.2283499999999"/>
    <n v="3.1415999999999999E-2"/>
    <s v="CONIF"/>
    <n v="1836.3765677557158"/>
    <n v="29.226772468737519"/>
    <s v="DEJAR"/>
    <s v="DEJAR"/>
    <x v="0"/>
  </r>
  <r>
    <x v="128"/>
    <n v="9"/>
    <n v="1"/>
    <n v="19"/>
    <n v="8"/>
    <n v="283.52940000000001"/>
    <n v="3.1415999999999999E-2"/>
    <s v="CONIF"/>
    <n v="151.47942747069629"/>
    <n v="2.4108643282196378"/>
    <s v="DEJAR"/>
    <s v="DEJAR"/>
    <x v="0"/>
  </r>
  <r>
    <x v="128"/>
    <n v="10"/>
    <n v="1"/>
    <n v="37.5"/>
    <n v="21"/>
    <n v="1104.46875"/>
    <n v="3.1415999999999999E-2"/>
    <s v="CONIF"/>
    <n v="737.31617818124994"/>
    <n v="11.734723997027787"/>
    <s v="DEJAR"/>
    <s v="DEJAR"/>
    <x v="0"/>
  </r>
  <r>
    <x v="128"/>
    <n v="11"/>
    <n v="1"/>
    <n v="16"/>
    <n v="14"/>
    <n v="201.0624"/>
    <n v="3.1415999999999999E-2"/>
    <s v="CONIF"/>
    <n v="101.53913507623321"/>
    <n v="1.6160417474572384"/>
    <s v="DEJAR"/>
    <s v="DEJAR"/>
    <x v="0"/>
  </r>
  <r>
    <x v="128"/>
    <n v="12"/>
    <n v="1"/>
    <n v="21"/>
    <n v="16"/>
    <n v="346.3614"/>
    <n v="3.1415999999999999E-2"/>
    <s v="CONIF"/>
    <n v="191.21684246269251"/>
    <n v="3.0433034514688777"/>
    <s v="DEJAR"/>
    <s v="DEJAR"/>
    <x v="0"/>
  </r>
  <r>
    <x v="128"/>
    <n v="13"/>
    <n v="1"/>
    <n v="23.5"/>
    <n v="15"/>
    <n v="433.73714999999999"/>
    <n v="3.1415999999999999E-2"/>
    <s v="CONIF"/>
    <n v="248.44371931971969"/>
    <n v="3.9540953545919231"/>
    <s v="DEJAR"/>
    <s v="DEJAR"/>
    <x v="0"/>
  </r>
  <r>
    <x v="128"/>
    <n v="14"/>
    <n v="1"/>
    <n v="75"/>
    <n v="25"/>
    <n v="4417.875"/>
    <n v="3.1415999999999999E-2"/>
    <s v="CONIF"/>
    <n v="3701.2057006148193"/>
    <n v="58.906380516533282"/>
    <s v="DEJAR"/>
    <s v="DEJAR"/>
    <x v="0"/>
  </r>
  <r>
    <x v="128"/>
    <n v="15"/>
    <n v="1"/>
    <n v="12.5"/>
    <n v="10"/>
    <n v="122.71875"/>
    <n v="3.1415999999999999E-2"/>
    <s v="CONIF"/>
    <n v="57.159345325416837"/>
    <n v="0.90971710792934879"/>
    <s v="DEJAR"/>
    <s v="DEJAR"/>
    <x v="0"/>
  </r>
  <r>
    <x v="129"/>
    <n v="1"/>
    <n v="1"/>
    <n v="33"/>
    <n v="15"/>
    <n v="855.30060000000003"/>
    <n v="3.1415999999999999E-2"/>
    <s v="CONIF"/>
    <n v="547.55709445380046"/>
    <n v="8.7146214421600519"/>
    <s v="DEJAR"/>
    <s v="DEJAR"/>
    <x v="0"/>
  </r>
  <r>
    <x v="129"/>
    <n v="2"/>
    <n v="1"/>
    <n v="23"/>
    <n v="11"/>
    <n v="415.47660000000002"/>
    <n v="3.1415999999999999E-2"/>
    <s v="CONIF"/>
    <n v="236.31310333101464"/>
    <n v="3.7610310563250358"/>
    <s v="DEJAR"/>
    <s v="DEJAR"/>
    <x v="0"/>
  </r>
  <r>
    <x v="129"/>
    <n v="3"/>
    <n v="1"/>
    <n v="20"/>
    <n v="9"/>
    <n v="314.15999999999997"/>
    <n v="3.1415999999999999E-2"/>
    <s v="CONIF"/>
    <n v="170.68882248683826"/>
    <n v="2.7165906303609346"/>
    <s v="DEJAR"/>
    <s v="DEJAR"/>
    <x v="0"/>
  </r>
  <r>
    <x v="129"/>
    <n v="4"/>
    <n v="1"/>
    <n v="16"/>
    <n v="7"/>
    <n v="201.0624"/>
    <n v="3.1415999999999999E-2"/>
    <s v="CONIF"/>
    <n v="101.53913507623321"/>
    <n v="1.6160417474572384"/>
    <s v="DEJAR"/>
    <s v="DEJAR"/>
    <x v="0"/>
  </r>
  <r>
    <x v="129"/>
    <n v="5"/>
    <n v="1"/>
    <n v="18"/>
    <n v="12"/>
    <n v="254.46959999999999"/>
    <n v="3.1415999999999999E-2"/>
    <s v="CONIF"/>
    <n v="133.5666756910525"/>
    <n v="2.1257746958723658"/>
    <s v="DEJAR"/>
    <s v="DEJAR"/>
    <x v="0"/>
  </r>
  <r>
    <x v="129"/>
    <n v="6"/>
    <n v="1"/>
    <n v="12"/>
    <n v="9"/>
    <n v="113.0976"/>
    <n v="3.1415999999999999E-2"/>
    <s v="CONIF"/>
    <n v="51.978178813240163"/>
    <n v="0.82725647461866825"/>
    <s v="DEJAR"/>
    <s v="DEJAR"/>
    <x v="0"/>
  </r>
  <r>
    <x v="129"/>
    <n v="7"/>
    <n v="1"/>
    <n v="19"/>
    <n v="6"/>
    <n v="283.52940000000001"/>
    <n v="3.1415999999999999E-2"/>
    <s v="CONIF"/>
    <n v="151.47942747069629"/>
    <n v="2.4108643282196378"/>
    <s v="DEJAR"/>
    <s v="DEJAR"/>
    <x v="0"/>
  </r>
  <r>
    <x v="129"/>
    <n v="8"/>
    <n v="1"/>
    <n v="24"/>
    <n v="12"/>
    <n v="452.3904"/>
    <n v="3.1415999999999999E-2"/>
    <s v="CONIF"/>
    <n v="260.92189134611579"/>
    <n v="4.1526911660637218"/>
    <s v="DEJAR"/>
    <s v="DEJAR"/>
    <x v="0"/>
  </r>
  <r>
    <x v="129"/>
    <n v="9"/>
    <n v="1"/>
    <n v="11"/>
    <n v="4"/>
    <n v="95.0334"/>
    <n v="3.1415999999999999E-2"/>
    <s v="CONIF"/>
    <n v="42.448553244104822"/>
    <n v="0.67558812777095778"/>
    <s v="DEJAR"/>
    <s v="DEPURAR"/>
    <x v="1"/>
  </r>
  <r>
    <x v="129"/>
    <n v="10"/>
    <n v="1"/>
    <n v="38"/>
    <n v="18"/>
    <n v="1134.1176"/>
    <n v="3.1415999999999999E-2"/>
    <s v="CONIF"/>
    <n v="760.40176124087304"/>
    <n v="12.102141603655351"/>
    <s v="DEJAR"/>
    <s v="DEJAR"/>
    <x v="0"/>
  </r>
  <r>
    <x v="129"/>
    <n v="11"/>
    <n v="1"/>
    <n v="28"/>
    <n v="17"/>
    <n v="615.75360000000001"/>
    <n v="3.1415999999999999E-2"/>
    <s v="CONIF"/>
    <n v="373.54122901136344"/>
    <n v="5.9450794023962859"/>
    <s v="DEJAR"/>
    <s v="DEJAR"/>
    <x v="0"/>
  </r>
  <r>
    <x v="129"/>
    <n v="12"/>
    <n v="1"/>
    <n v="10"/>
    <n v="4"/>
    <n v="78.539999999999992"/>
    <n v="3.1415999999999999E-2"/>
    <s v="CONIF"/>
    <n v="34.002873775253192"/>
    <n v="0.54117127857227509"/>
    <s v="DEJAR"/>
    <s v="DEPURAR"/>
    <x v="1"/>
  </r>
  <r>
    <x v="129"/>
    <n v="13"/>
    <n v="1"/>
    <n v="26"/>
    <n v="15"/>
    <n v="530.93039999999996"/>
    <n v="3.1415999999999999E-2"/>
    <s v="CONIF"/>
    <n v="314.35776105795452"/>
    <n v="5.0031474576323296"/>
    <s v="DEJAR"/>
    <s v="DEJAR"/>
    <x v="0"/>
  </r>
  <r>
    <x v="129"/>
    <n v="14"/>
    <n v="1"/>
    <n v="14"/>
    <n v="6"/>
    <n v="153.9384"/>
    <n v="3.1415999999999999E-2"/>
    <s v="CONIF"/>
    <n v="74.413046354606593"/>
    <n v="1.1843176463363667"/>
    <s v="DEJAR"/>
    <s v="DEJAR"/>
    <x v="0"/>
  </r>
  <r>
    <x v="129"/>
    <n v="15"/>
    <n v="1"/>
    <n v="22"/>
    <n v="10"/>
    <n v="380.1336"/>
    <n v="3.1415999999999999E-2"/>
    <s v="CONIF"/>
    <n v="213.08474152497325"/>
    <n v="3.3913410606852121"/>
    <s v="DEJAR"/>
    <s v="DEJAR"/>
    <x v="0"/>
  </r>
  <r>
    <x v="129"/>
    <n v="16"/>
    <n v="1"/>
    <n v="17"/>
    <n v="8"/>
    <n v="226.98060000000001"/>
    <n v="3.1415999999999999E-2"/>
    <s v="CONIF"/>
    <n v="116.92779249889976"/>
    <n v="1.8609592643700623"/>
    <s v="DEJAR"/>
    <s v="DEJAR"/>
    <x v="0"/>
  </r>
  <r>
    <x v="129"/>
    <n v="17"/>
    <n v="1"/>
    <n v="28"/>
    <n v="18"/>
    <n v="615.75360000000001"/>
    <n v="3.1415999999999999E-2"/>
    <s v="CONIF"/>
    <n v="373.54122901136344"/>
    <n v="5.9450794023962859"/>
    <s v="DEJAR"/>
    <s v="DEJAR"/>
    <x v="0"/>
  </r>
  <r>
    <x v="129"/>
    <n v="18"/>
    <n v="1"/>
    <n v="18"/>
    <n v="11"/>
    <n v="254.46959999999999"/>
    <n v="3.1415999999999999E-2"/>
    <s v="CONIF"/>
    <n v="133.5666756910525"/>
    <n v="2.1257746958723658"/>
    <s v="DEJAR"/>
    <s v="DEJAR"/>
    <x v="0"/>
  </r>
  <r>
    <x v="129"/>
    <n v="19"/>
    <n v="1"/>
    <n v="18.5"/>
    <n v="11"/>
    <n v="268.80315000000002"/>
    <n v="3.1415999999999999E-2"/>
    <s v="CONIF"/>
    <n v="142.36237517909123"/>
    <n v="2.2657622736677365"/>
    <s v="DEJAR"/>
    <s v="DEJAR"/>
    <x v="0"/>
  </r>
  <r>
    <x v="129"/>
    <n v="20"/>
    <n v="1"/>
    <n v="13"/>
    <n v="9"/>
    <n v="132.73259999999999"/>
    <n v="3.1415999999999999E-2"/>
    <s v="CONIF"/>
    <n v="62.623123844849545"/>
    <n v="0.9966756405151761"/>
    <s v="DEJAR"/>
    <s v="DEJAR"/>
    <x v="0"/>
  </r>
  <r>
    <x v="129"/>
    <n v="21"/>
    <n v="1"/>
    <n v="18.5"/>
    <n v="10"/>
    <n v="268.80315000000002"/>
    <n v="3.1415999999999999E-2"/>
    <s v="CONIF"/>
    <n v="142.36237517909123"/>
    <n v="2.2657622736677365"/>
    <s v="DEJAR"/>
    <s v="DEJAR"/>
    <x v="0"/>
  </r>
  <r>
    <x v="129"/>
    <n v="22"/>
    <n v="1"/>
    <n v="11"/>
    <n v="4"/>
    <n v="95.0334"/>
    <n v="3.1415999999999999E-2"/>
    <s v="CONIF"/>
    <n v="42.448553244104822"/>
    <n v="0.67558812777095778"/>
    <s v="DEJAR"/>
    <s v="DEPURAR"/>
    <x v="1"/>
  </r>
  <r>
    <x v="129"/>
    <n v="23"/>
    <n v="1"/>
    <n v="21"/>
    <n v="17"/>
    <n v="346.3614"/>
    <n v="3.1415999999999999E-2"/>
    <s v="CONIF"/>
    <n v="191.21684246269251"/>
    <n v="3.0433034514688777"/>
    <s v="DEJAR"/>
    <s v="DEJAR"/>
    <x v="0"/>
  </r>
  <r>
    <x v="129"/>
    <n v="24"/>
    <n v="1"/>
    <n v="19"/>
    <n v="17"/>
    <n v="283.52940000000001"/>
    <n v="3.1415999999999999E-2"/>
    <s v="CONIF"/>
    <n v="151.47942747069629"/>
    <n v="2.4108643282196378"/>
    <s v="DEJAR"/>
    <s v="DEJAR"/>
    <x v="0"/>
  </r>
  <r>
    <x v="129"/>
    <n v="25"/>
    <n v="1"/>
    <n v="14"/>
    <n v="6"/>
    <n v="153.9384"/>
    <n v="3.1415999999999999E-2"/>
    <s v="CONIF"/>
    <n v="74.413046354606593"/>
    <n v="1.1843176463363667"/>
    <s v="DEJAR"/>
    <s v="DEJAR"/>
    <x v="0"/>
  </r>
  <r>
    <x v="129"/>
    <n v="26"/>
    <n v="1"/>
    <n v="19.5"/>
    <n v="9"/>
    <n v="298.64834999999999"/>
    <n v="3.1415999999999999E-2"/>
    <s v="CONIF"/>
    <n v="160.9206529416729"/>
    <n v="2.5611257470981807"/>
    <s v="DEJAR"/>
    <s v="DEJAR"/>
    <x v="0"/>
  </r>
  <r>
    <x v="129"/>
    <n v="27"/>
    <n v="1"/>
    <n v="15.5"/>
    <n v="11"/>
    <n v="188.69235"/>
    <n v="3.1415999999999999E-2"/>
    <s v="CONIF"/>
    <n v="94.305994053056963"/>
    <n v="1.5009230018630151"/>
    <s v="DEJAR"/>
    <s v="DEJAR"/>
    <x v="0"/>
  </r>
  <r>
    <x v="129"/>
    <n v="28"/>
    <n v="1"/>
    <n v="12"/>
    <n v="9"/>
    <n v="113.0976"/>
    <n v="3.1415999999999999E-2"/>
    <s v="CONIF"/>
    <n v="51.978178813240163"/>
    <n v="0.82725647461866825"/>
    <s v="DEJAR"/>
    <s v="DEJAR"/>
    <x v="0"/>
  </r>
  <r>
    <x v="129"/>
    <n v="29"/>
    <n v="1"/>
    <n v="11"/>
    <n v="5"/>
    <n v="95.0334"/>
    <n v="3.1415999999999999E-2"/>
    <s v="CONIF"/>
    <n v="42.448553244104822"/>
    <n v="0.67558812777095778"/>
    <s v="DEJAR"/>
    <s v="DEJAR"/>
    <x v="0"/>
  </r>
  <r>
    <x v="129"/>
    <n v="30"/>
    <n v="1"/>
    <n v="21.5"/>
    <n v="10"/>
    <n v="363.05115000000001"/>
    <n v="3.1415999999999999E-2"/>
    <s v="CONIF"/>
    <n v="201.98200553506376"/>
    <n v="3.2146359424348065"/>
    <s v="DEJAR"/>
    <s v="DEJAR"/>
    <x v="0"/>
  </r>
  <r>
    <x v="129"/>
    <n v="31"/>
    <n v="1"/>
    <n v="23"/>
    <n v="10"/>
    <n v="415.47660000000002"/>
    <n v="3.1415999999999999E-2"/>
    <s v="CONIF"/>
    <n v="236.31310333101464"/>
    <n v="3.7610310563250358"/>
    <s v="DEJAR"/>
    <s v="DEJAR"/>
    <x v="0"/>
  </r>
  <r>
    <x v="129"/>
    <n v="32"/>
    <n v="1"/>
    <n v="16"/>
    <n v="6"/>
    <n v="201.0624"/>
    <n v="3.1415999999999999E-2"/>
    <s v="CONIF"/>
    <n v="101.53913507623321"/>
    <n v="1.6160417474572384"/>
    <s v="DEJAR"/>
    <s v="DEJAR"/>
    <x v="0"/>
  </r>
  <r>
    <x v="129"/>
    <n v="33"/>
    <n v="1"/>
    <n v="19"/>
    <n v="7"/>
    <n v="283.52940000000001"/>
    <n v="3.1415999999999999E-2"/>
    <s v="CONIF"/>
    <n v="151.47942747069629"/>
    <n v="2.4108643282196378"/>
    <s v="DEJAR"/>
    <s v="DEJAR"/>
    <x v="0"/>
  </r>
  <r>
    <x v="129"/>
    <n v="34"/>
    <n v="1"/>
    <n v="21"/>
    <n v="9"/>
    <n v="346.3614"/>
    <n v="3.1415999999999999E-2"/>
    <s v="CONIF"/>
    <n v="191.21684246269251"/>
    <n v="3.0433034514688777"/>
    <s v="DEJAR"/>
    <s v="DEJAR"/>
    <x v="0"/>
  </r>
  <r>
    <x v="130"/>
    <n v="1"/>
    <n v="1"/>
    <n v="21"/>
    <n v="9"/>
    <n v="346.3614"/>
    <n v="3.1415999999999999E-2"/>
    <s v="CONIF"/>
    <n v="191.21684246269251"/>
    <n v="3.0433034514688777"/>
    <s v="DEJAR"/>
    <s v="DEJAR"/>
    <x v="0"/>
  </r>
  <r>
    <x v="130"/>
    <n v="2"/>
    <n v="1"/>
    <n v="23"/>
    <n v="12"/>
    <n v="415.47660000000002"/>
    <n v="3.1415999999999999E-2"/>
    <s v="CONIF"/>
    <n v="236.31310333101464"/>
    <n v="3.7610310563250358"/>
    <s v="DEJAR"/>
    <s v="DEJAR"/>
    <x v="0"/>
  </r>
  <r>
    <x v="130"/>
    <n v="3"/>
    <n v="1"/>
    <n v="12.5"/>
    <n v="8"/>
    <n v="122.71875"/>
    <n v="3.1415999999999999E-2"/>
    <s v="CONIF"/>
    <n v="57.159345325416837"/>
    <n v="0.90971710792934879"/>
    <s v="DEJAR"/>
    <s v="DEJAR"/>
    <x v="0"/>
  </r>
  <r>
    <x v="130"/>
    <n v="4"/>
    <n v="1"/>
    <n v="14.5"/>
    <n v="8"/>
    <n v="165.13034999999999"/>
    <n v="3.1415999999999999E-2"/>
    <s v="CONIF"/>
    <n v="80.746227305821435"/>
    <n v="1.2851131160208404"/>
    <s v="DEJAR"/>
    <s v="DEJAR"/>
    <x v="0"/>
  </r>
  <r>
    <x v="130"/>
    <n v="5"/>
    <n v="1"/>
    <n v="31.5"/>
    <n v="13"/>
    <n v="779.31314999999995"/>
    <n v="3.1415999999999999E-2"/>
    <s v="CONIF"/>
    <n v="491.36384858054686"/>
    <n v="7.8202802486081442"/>
    <s v="DEJAR"/>
    <s v="DEJAR"/>
    <x v="0"/>
  </r>
  <r>
    <x v="130"/>
    <n v="6"/>
    <n v="1"/>
    <n v="17"/>
    <n v="10"/>
    <n v="226.98060000000001"/>
    <n v="3.1415999999999999E-2"/>
    <s v="CONIF"/>
    <n v="116.92779249889976"/>
    <n v="1.8609592643700623"/>
    <s v="DEJAR"/>
    <s v="DEJAR"/>
    <x v="0"/>
  </r>
  <r>
    <x v="130"/>
    <n v="7"/>
    <n v="1"/>
    <n v="23"/>
    <n v="11"/>
    <n v="415.47660000000002"/>
    <n v="3.1415999999999999E-2"/>
    <s v="CONIF"/>
    <n v="236.31310333101464"/>
    <n v="3.7610310563250358"/>
    <s v="DEJAR"/>
    <s v="DEJAR"/>
    <x v="0"/>
  </r>
  <r>
    <x v="130"/>
    <n v="8"/>
    <n v="1"/>
    <n v="23"/>
    <n v="10"/>
    <n v="415.47660000000002"/>
    <n v="3.1415999999999999E-2"/>
    <s v="CONIF"/>
    <n v="236.31310333101464"/>
    <n v="3.7610310563250358"/>
    <s v="DEJAR"/>
    <s v="DEJAR"/>
    <x v="0"/>
  </r>
  <r>
    <x v="130"/>
    <n v="9"/>
    <n v="1"/>
    <n v="20"/>
    <n v="11"/>
    <n v="314.15999999999997"/>
    <n v="3.1415999999999999E-2"/>
    <s v="CONIF"/>
    <n v="170.68882248683826"/>
    <n v="2.7165906303609346"/>
    <s v="DEJAR"/>
    <s v="DEJAR"/>
    <x v="0"/>
  </r>
  <r>
    <x v="130"/>
    <n v="10"/>
    <n v="1"/>
    <n v="15.5"/>
    <n v="9"/>
    <n v="188.69235"/>
    <n v="3.1415999999999999E-2"/>
    <s v="CONIF"/>
    <n v="94.305994053056963"/>
    <n v="1.5009230018630151"/>
    <s v="DEJAR"/>
    <s v="DEJAR"/>
    <x v="0"/>
  </r>
  <r>
    <x v="130"/>
    <n v="11"/>
    <n v="1"/>
    <n v="14"/>
    <n v="8"/>
    <n v="153.9384"/>
    <n v="3.1415999999999999E-2"/>
    <s v="CONIF"/>
    <n v="74.413046354606593"/>
    <n v="1.1843176463363667"/>
    <s v="DEJAR"/>
    <s v="DEJAR"/>
    <x v="0"/>
  </r>
  <r>
    <x v="130"/>
    <n v="12"/>
    <n v="1"/>
    <n v="13"/>
    <n v="5"/>
    <n v="132.73259999999999"/>
    <n v="3.1415999999999999E-2"/>
    <s v="CONIF"/>
    <n v="62.623123844849545"/>
    <n v="0.9966756405151761"/>
    <s v="DEJAR"/>
    <s v="DEJAR"/>
    <x v="0"/>
  </r>
  <r>
    <x v="130"/>
    <n v="13"/>
    <n v="1"/>
    <n v="17.5"/>
    <n v="8"/>
    <n v="240.52875"/>
    <n v="3.1415999999999999E-2"/>
    <s v="CONIF"/>
    <n v="125.08945689157549"/>
    <n v="1.9908558838104071"/>
    <s v="DEJAR"/>
    <s v="DEJAR"/>
    <x v="0"/>
  </r>
  <r>
    <x v="130"/>
    <n v="14"/>
    <n v="1"/>
    <n v="16"/>
    <n v="7"/>
    <n v="201.0624"/>
    <n v="3.1415999999999999E-2"/>
    <s v="CONIF"/>
    <n v="101.53913507623321"/>
    <n v="1.6160417474572384"/>
    <s v="DEJAR"/>
    <s v="DEJAR"/>
    <x v="0"/>
  </r>
  <r>
    <x v="130"/>
    <n v="15"/>
    <n v="1"/>
    <n v="11"/>
    <n v="7"/>
    <n v="95.0334"/>
    <n v="3.1415999999999999E-2"/>
    <s v="CONIF"/>
    <n v="42.448553244104822"/>
    <n v="0.67558812777095778"/>
    <s v="DEJAR"/>
    <s v="DEJAR"/>
    <x v="0"/>
  </r>
  <r>
    <x v="130"/>
    <n v="16"/>
    <n v="1"/>
    <n v="22"/>
    <n v="8"/>
    <n v="380.1336"/>
    <n v="3.1415999999999999E-2"/>
    <s v="CONIF"/>
    <n v="213.08474152497325"/>
    <n v="3.3913410606852121"/>
    <s v="DEJAR"/>
    <s v="DEJAR"/>
    <x v="0"/>
  </r>
  <r>
    <x v="130"/>
    <n v="17"/>
    <n v="1"/>
    <n v="12"/>
    <n v="6"/>
    <n v="113.0976"/>
    <n v="3.1415999999999999E-2"/>
    <s v="CONIF"/>
    <n v="51.978178813240163"/>
    <n v="0.82725647461866825"/>
    <s v="DEJAR"/>
    <s v="DEJAR"/>
    <x v="0"/>
  </r>
  <r>
    <x v="130"/>
    <n v="18"/>
    <n v="1"/>
    <n v="29.5"/>
    <n v="10"/>
    <n v="683.49434999999994"/>
    <n v="3.1415999999999999E-2"/>
    <s v="CONIF"/>
    <n v="421.78598066337179"/>
    <n v="6.7129166772245323"/>
    <s v="DEJAR"/>
    <s v="DEJAR"/>
    <x v="0"/>
  </r>
  <r>
    <x v="130"/>
    <n v="19"/>
    <n v="1"/>
    <n v="22.5"/>
    <n v="5"/>
    <n v="397.60874999999999"/>
    <n v="3.1415999999999999E-2"/>
    <s v="CONIF"/>
    <n v="224.52760288011802"/>
    <n v="3.5734594295918964"/>
    <s v="DEJAR"/>
    <s v="DEJAR"/>
    <x v="0"/>
  </r>
  <r>
    <x v="131"/>
    <n v="1"/>
    <n v="1"/>
    <n v="14"/>
    <n v="5"/>
    <n v="153.9384"/>
    <n v="3.1415999999999999E-2"/>
    <s v="CONIF"/>
    <n v="74.413046354606593"/>
    <n v="1.1843176463363667"/>
    <s v="DEJAR"/>
    <s v="DEJAR"/>
    <x v="0"/>
  </r>
  <r>
    <x v="131"/>
    <n v="2"/>
    <n v="1"/>
    <n v="42"/>
    <n v="20"/>
    <n v="1385.4456"/>
    <n v="3.1415999999999999E-2"/>
    <s v="CONIF"/>
    <n v="959.87703555110068"/>
    <n v="15.276881772840284"/>
    <s v="DEJAR"/>
    <s v="DEJAR"/>
    <x v="0"/>
  </r>
  <r>
    <x v="131"/>
    <n v="3"/>
    <n v="1"/>
    <n v="59"/>
    <n v="22"/>
    <n v="2733.9773999999998"/>
    <n v="3.1415999999999999E-2"/>
    <s v="CONIF"/>
    <n v="2117.296110227122"/>
    <n v="33.697735393225145"/>
    <s v="DEJAR"/>
    <s v="DEJAR"/>
    <x v="0"/>
  </r>
  <r>
    <x v="131"/>
    <n v="4"/>
    <n v="1"/>
    <n v="21"/>
    <n v="16"/>
    <n v="346.3614"/>
    <n v="3.1415999999999999E-2"/>
    <s v="CONIF"/>
    <n v="191.21684246269251"/>
    <n v="3.0433034514688777"/>
    <s v="DEJAR"/>
    <s v="DEJAR"/>
    <x v="0"/>
  </r>
  <r>
    <x v="131"/>
    <n v="5"/>
    <n v="1"/>
    <n v="28"/>
    <n v="12"/>
    <n v="615.75360000000001"/>
    <n v="3.1415999999999999E-2"/>
    <s v="CONIF"/>
    <n v="373.54122901136344"/>
    <n v="5.9450794023962859"/>
    <s v="DEJAR"/>
    <s v="DEJAR"/>
    <x v="0"/>
  </r>
  <r>
    <x v="131"/>
    <n v="6"/>
    <n v="1"/>
    <n v="29.5"/>
    <n v="16"/>
    <n v="683.49434999999994"/>
    <n v="3.1415999999999999E-2"/>
    <s v="CONIF"/>
    <n v="421.78598066337179"/>
    <n v="6.7129166772245323"/>
    <s v="DEJAR"/>
    <s v="DEJAR"/>
    <x v="0"/>
  </r>
  <r>
    <x v="131"/>
    <n v="7"/>
    <n v="1"/>
    <n v="15.5"/>
    <n v="5"/>
    <n v="188.69235"/>
    <n v="3.1415999999999999E-2"/>
    <s v="CONIF"/>
    <n v="94.305994053056963"/>
    <n v="1.5009230018630151"/>
    <s v="DEJAR"/>
    <s v="DEJAR"/>
    <x v="0"/>
  </r>
  <r>
    <x v="131"/>
    <n v="8"/>
    <n v="1"/>
    <n v="40"/>
    <n v="20"/>
    <n v="1256.6399999999999"/>
    <n v="3.1415999999999999E-2"/>
    <s v="CONIF"/>
    <n v="856.82975840551558"/>
    <n v="13.636837254989743"/>
    <s v="DEJAR"/>
    <s v="DEJAR"/>
    <x v="0"/>
  </r>
  <r>
    <x v="131"/>
    <n v="9"/>
    <n v="1"/>
    <n v="37"/>
    <n v="21"/>
    <n v="1075.2126000000001"/>
    <n v="3.1415999999999999E-2"/>
    <s v="CONIF"/>
    <n v="714.63566127853471"/>
    <n v="11.373753203439882"/>
    <s v="DEJAR"/>
    <s v="DEJAR"/>
    <x v="0"/>
  </r>
  <r>
    <x v="131"/>
    <n v="10"/>
    <n v="1"/>
    <n v="41"/>
    <n v="22"/>
    <n v="1320.2574"/>
    <n v="3.1415999999999999E-2"/>
    <s v="CONIF"/>
    <n v="907.5192366572752"/>
    <n v="14.443583471117826"/>
    <s v="DEJAR"/>
    <s v="DEJAR"/>
    <x v="0"/>
  </r>
  <r>
    <x v="131"/>
    <n v="11"/>
    <n v="1"/>
    <n v="33"/>
    <n v="20"/>
    <n v="855.30060000000003"/>
    <n v="3.1415999999999999E-2"/>
    <s v="CONIF"/>
    <n v="547.55709445380046"/>
    <n v="8.7146214421600519"/>
    <s v="DEJAR"/>
    <s v="DEJAR"/>
    <x v="0"/>
  </r>
  <r>
    <x v="131"/>
    <n v="12"/>
    <n v="1"/>
    <n v="52.5"/>
    <n v="23"/>
    <n v="2164.75875"/>
    <n v="3.1415999999999999E-2"/>
    <s v="CONIF"/>
    <n v="1613.5678209920432"/>
    <n v="25.680669419914107"/>
    <s v="DEJAR"/>
    <s v="DEJAR"/>
    <x v="0"/>
  </r>
  <r>
    <x v="132"/>
    <n v="1"/>
    <n v="1"/>
    <n v="24"/>
    <n v="10"/>
    <n v="452.3904"/>
    <n v="3.1415999999999999E-2"/>
    <s v="CONIF"/>
    <n v="260.92189134611579"/>
    <n v="4.1526911660637218"/>
    <s v="DEJAR"/>
    <s v="DEJAR"/>
    <x v="0"/>
  </r>
  <r>
    <x v="132"/>
    <n v="2"/>
    <n v="1"/>
    <n v="45"/>
    <n v="12"/>
    <n v="1590.4349999999999"/>
    <n v="3.1415999999999999E-2"/>
    <s v="CONIF"/>
    <n v="1127.0915630458203"/>
    <n v="17.938177410329455"/>
    <s v="DEJAR"/>
    <s v="DEJAR"/>
    <x v="0"/>
  </r>
  <r>
    <x v="132"/>
    <n v="3"/>
    <n v="1"/>
    <n v="35.5"/>
    <n v="13"/>
    <n v="989.80034999999998"/>
    <n v="3.1415999999999999E-2"/>
    <s v="CONIF"/>
    <n v="649.00665028711217"/>
    <n v="10.329237495020246"/>
    <s v="DEJAR"/>
    <s v="DEJAR"/>
    <x v="0"/>
  </r>
  <r>
    <x v="132"/>
    <n v="4"/>
    <n v="1"/>
    <n v="41"/>
    <n v="17"/>
    <n v="1320.2574"/>
    <n v="3.1415999999999999E-2"/>
    <s v="CONIF"/>
    <n v="907.5192366572752"/>
    <n v="14.443583471117826"/>
    <s v="DEJAR"/>
    <s v="DEJAR"/>
    <x v="0"/>
  </r>
  <r>
    <x v="133"/>
    <n v="1"/>
    <n v="1"/>
    <n v="40"/>
    <n v="22"/>
    <n v="1256.6399999999999"/>
    <n v="3.1415999999999999E-2"/>
    <s v="CONIF"/>
    <n v="856.82975840551558"/>
    <n v="13.636837254989743"/>
    <s v="DEJAR"/>
    <s v="DEJAR"/>
    <x v="0"/>
  </r>
  <r>
    <x v="133"/>
    <n v="2"/>
    <n v="1"/>
    <n v="43.5"/>
    <n v="22"/>
    <n v="1486.1731500000001"/>
    <n v="3.1415999999999999E-2"/>
    <s v="CONIF"/>
    <n v="1041.5707069550579"/>
    <n v="16.577073894752004"/>
    <s v="DEJAR"/>
    <s v="DEJAR"/>
    <x v="0"/>
  </r>
  <r>
    <x v="133"/>
    <n v="3"/>
    <n v="1"/>
    <n v="44.5"/>
    <n v="23"/>
    <n v="1555.28835"/>
    <n v="3.1415999999999999E-2"/>
    <s v="CONIF"/>
    <n v="1098.1567091824372"/>
    <n v="17.477665985205583"/>
    <s v="DEJAR"/>
    <s v="DEJAR"/>
    <x v="0"/>
  </r>
  <r>
    <x v="133"/>
    <n v="4"/>
    <n v="1"/>
    <n v="13"/>
    <n v="9"/>
    <n v="132.73259999999999"/>
    <n v="3.1415999999999999E-2"/>
    <s v="CONIF"/>
    <n v="62.623123844849545"/>
    <n v="0.9966756405151761"/>
    <s v="DEJAR"/>
    <s v="DEJAR"/>
    <x v="0"/>
  </r>
  <r>
    <x v="133"/>
    <n v="5"/>
    <n v="1"/>
    <n v="6"/>
    <n v="10"/>
    <n v="28.2744"/>
    <n v="3.1415999999999999E-2"/>
    <s v="CONIF"/>
    <n v="10.354558825258914"/>
    <n v="0.16479753668924935"/>
    <s v="DEPURAR"/>
    <s v="DEJAR"/>
    <x v="1"/>
  </r>
  <r>
    <x v="133"/>
    <n v="6"/>
    <n v="1"/>
    <n v="43"/>
    <n v="23"/>
    <n v="1452.2046"/>
    <n v="3.1415999999999999E-2"/>
    <s v="CONIF"/>
    <n v="1013.9163800149536"/>
    <n v="16.136942640930634"/>
    <s v="DEJAR"/>
    <s v="DEJAR"/>
    <x v="0"/>
  </r>
  <r>
    <x v="133"/>
    <n v="7"/>
    <n v="1"/>
    <n v="42"/>
    <n v="22"/>
    <n v="1385.4456"/>
    <n v="3.1415999999999999E-2"/>
    <s v="CONIF"/>
    <n v="959.87703555110068"/>
    <n v="15.276881772840284"/>
    <s v="DEJAR"/>
    <s v="DEJAR"/>
    <x v="0"/>
  </r>
  <r>
    <x v="133"/>
    <n v="8"/>
    <n v="1"/>
    <n v="17.5"/>
    <n v="11"/>
    <n v="240.52875"/>
    <n v="3.1415999999999999E-2"/>
    <s v="CONIF"/>
    <n v="125.08945689157549"/>
    <n v="1.9908558838104071"/>
    <s v="DEJAR"/>
    <s v="DEJAR"/>
    <x v="0"/>
  </r>
  <r>
    <x v="133"/>
    <n v="9"/>
    <n v="1"/>
    <n v="37"/>
    <n v="21"/>
    <n v="1075.2126000000001"/>
    <n v="3.1415999999999999E-2"/>
    <s v="CONIF"/>
    <n v="714.63566127853471"/>
    <n v="11.373753203439882"/>
    <s v="DEJAR"/>
    <s v="DEJAR"/>
    <x v="0"/>
  </r>
  <r>
    <x v="133"/>
    <n v="10"/>
    <n v="1"/>
    <n v="33.5"/>
    <n v="20"/>
    <n v="881.41515000000004"/>
    <n v="3.1415999999999999E-2"/>
    <s v="CONIF"/>
    <n v="567.06248656062087"/>
    <n v="9.0250586732973783"/>
    <s v="DEJAR"/>
    <s v="DEJAR"/>
    <x v="0"/>
  </r>
  <r>
    <x v="133"/>
    <n v="11"/>
    <n v="1"/>
    <n v="30.5"/>
    <n v="21"/>
    <n v="730.61834999999996"/>
    <n v="3.1415999999999999E-2"/>
    <s v="CONIF"/>
    <n v="455.81782168328931"/>
    <n v="7.2545489827363339"/>
    <s v="DEJAR"/>
    <s v="DEJAR"/>
    <x v="0"/>
  </r>
  <r>
    <x v="133"/>
    <n v="12"/>
    <n v="1"/>
    <n v="35.5"/>
    <n v="22"/>
    <n v="989.80034999999998"/>
    <n v="3.1415999999999999E-2"/>
    <s v="CONIF"/>
    <n v="649.00665028711217"/>
    <n v="10.329237495020246"/>
    <s v="DEJAR"/>
    <s v="DEJAR"/>
    <x v="0"/>
  </r>
  <r>
    <x v="133"/>
    <n v="13"/>
    <n v="1"/>
    <n v="42.5"/>
    <n v="22"/>
    <n v="1418.6287500000001"/>
    <n v="3.1415999999999999E-2"/>
    <s v="CONIF"/>
    <n v="986.68569633279151"/>
    <n v="15.703553863203327"/>
    <s v="DEJAR"/>
    <s v="DEJAR"/>
    <x v="0"/>
  </r>
  <r>
    <x v="133"/>
    <n v="14"/>
    <n v="1"/>
    <n v="27.5"/>
    <n v="20"/>
    <n v="593.95875000000001"/>
    <n v="3.1415999999999999E-2"/>
    <s v="CONIF"/>
    <n v="358.19867476223197"/>
    <n v="5.7008956385636615"/>
    <s v="DEJAR"/>
    <s v="DEJAR"/>
    <x v="0"/>
  </r>
  <r>
    <x v="133"/>
    <n v="15"/>
    <n v="1"/>
    <n v="22"/>
    <n v="10"/>
    <n v="380.1336"/>
    <n v="3.1415999999999999E-2"/>
    <s v="CONIF"/>
    <n v="213.08474152497325"/>
    <n v="3.3913410606852121"/>
    <s v="DEJAR"/>
    <s v="DEJAR"/>
    <x v="0"/>
  </r>
  <r>
    <x v="133"/>
    <n v="16"/>
    <n v="1"/>
    <n v="18"/>
    <n v="12"/>
    <n v="254.46959999999999"/>
    <n v="3.1415999999999999E-2"/>
    <s v="CONIF"/>
    <n v="133.5666756910525"/>
    <n v="2.1257746958723658"/>
    <s v="DEJAR"/>
    <s v="DEJAR"/>
    <x v="0"/>
  </r>
  <r>
    <x v="133"/>
    <n v="17"/>
    <n v="1"/>
    <n v="49"/>
    <n v="18"/>
    <n v="1885.7454"/>
    <n v="3.1415999999999999E-2"/>
    <s v="CONIF"/>
    <n v="1374.1800111509867"/>
    <n v="21.870703004058232"/>
    <s v="DEJAR"/>
    <s v="DEJAR"/>
    <x v="0"/>
  </r>
  <r>
    <x v="133"/>
    <n v="18"/>
    <n v="1"/>
    <n v="37.5"/>
    <n v="19"/>
    <n v="1104.46875"/>
    <n v="3.1415999999999999E-2"/>
    <s v="CONIF"/>
    <n v="737.31617818124994"/>
    <n v="11.734723997027787"/>
    <s v="DEJAR"/>
    <s v="DEJAR"/>
    <x v="0"/>
  </r>
  <r>
    <x v="133"/>
    <n v="19"/>
    <n v="1"/>
    <n v="45.5"/>
    <n v="21"/>
    <n v="1625.97435"/>
    <n v="3.1415999999999999E-2"/>
    <s v="CONIF"/>
    <n v="1156.4564177810689"/>
    <n v="18.405532495878994"/>
    <s v="DEJAR"/>
    <s v="DEJAR"/>
    <x v="0"/>
  </r>
  <r>
    <x v="133"/>
    <n v="20"/>
    <n v="1"/>
    <n v="60.5"/>
    <n v="20"/>
    <n v="2874.76035"/>
    <n v="3.1415999999999999E-2"/>
    <s v="CONIF"/>
    <n v="2244.7123890407079"/>
    <n v="35.725623711495864"/>
    <s v="DEJAR"/>
    <s v="DEJAR"/>
    <x v="0"/>
  </r>
  <r>
    <x v="133"/>
    <n v="21"/>
    <n v="1"/>
    <n v="40.5"/>
    <n v="18"/>
    <n v="1288.25235"/>
    <n v="3.1415999999999999E-2"/>
    <s v="CONIF"/>
    <n v="881.9667924481156"/>
    <n v="14.03690464171307"/>
    <s v="DEJAR"/>
    <s v="DEJAR"/>
    <x v="0"/>
  </r>
  <r>
    <x v="134"/>
    <n v="1"/>
    <n v="1"/>
    <n v="15.5"/>
    <n v="8"/>
    <n v="188.69235"/>
    <n v="3.1415999999999999E-2"/>
    <s v="CONIF"/>
    <n v="94.305994053056963"/>
    <n v="1.5009230018630151"/>
    <s v="DEJAR"/>
    <s v="DEJAR"/>
    <x v="0"/>
  </r>
  <r>
    <x v="134"/>
    <n v="2"/>
    <n v="1"/>
    <n v="29"/>
    <n v="18"/>
    <n v="660.52139999999997"/>
    <n v="3.1415999999999999E-2"/>
    <s v="CONIF"/>
    <n v="405.3327536426039"/>
    <n v="6.4510560485517559"/>
    <s v="DEJAR"/>
    <s v="DEJAR"/>
    <x v="0"/>
  </r>
  <r>
    <x v="134"/>
    <n v="3"/>
    <n v="1"/>
    <n v="12"/>
    <n v="6"/>
    <n v="113.0976"/>
    <n v="3.1415999999999999E-2"/>
    <s v="CONIF"/>
    <n v="51.978178813240163"/>
    <n v="0.82725647461866825"/>
    <s v="DEJAR"/>
    <s v="DEJAR"/>
    <x v="0"/>
  </r>
  <r>
    <x v="134"/>
    <n v="4"/>
    <n v="1"/>
    <n v="24"/>
    <n v="15"/>
    <n v="452.3904"/>
    <n v="3.1415999999999999E-2"/>
    <s v="CONIF"/>
    <n v="260.92189134611579"/>
    <n v="4.1526911660637218"/>
    <s v="DEJAR"/>
    <s v="DEJAR"/>
    <x v="0"/>
  </r>
  <r>
    <x v="134"/>
    <n v="5"/>
    <n v="1"/>
    <n v="12"/>
    <n v="9"/>
    <n v="113.0976"/>
    <n v="3.1415999999999999E-2"/>
    <s v="CONIF"/>
    <n v="51.978178813240163"/>
    <n v="0.82725647461866825"/>
    <s v="DEJAR"/>
    <s v="DEJAR"/>
    <x v="0"/>
  </r>
  <r>
    <x v="134"/>
    <n v="6"/>
    <n v="1"/>
    <n v="14"/>
    <n v="10"/>
    <n v="153.9384"/>
    <n v="3.1415999999999999E-2"/>
    <s v="CONIF"/>
    <n v="74.413046354606593"/>
    <n v="1.1843176463363667"/>
    <s v="DEJAR"/>
    <s v="DEJAR"/>
    <x v="0"/>
  </r>
  <r>
    <x v="134"/>
    <n v="7"/>
    <n v="1"/>
    <n v="40"/>
    <n v="20"/>
    <n v="1256.6399999999999"/>
    <n v="3.1415999999999999E-2"/>
    <s v="CONIF"/>
    <n v="856.82975840551558"/>
    <n v="13.636837254989743"/>
    <s v="DEJAR"/>
    <s v="DEJAR"/>
    <x v="0"/>
  </r>
  <r>
    <x v="134"/>
    <n v="8"/>
    <n v="1"/>
    <n v="21"/>
    <n v="10"/>
    <n v="346.3614"/>
    <n v="3.1415999999999999E-2"/>
    <s v="CONIF"/>
    <n v="191.21684246269251"/>
    <n v="3.0433034514688777"/>
    <s v="DEJAR"/>
    <s v="DEJAR"/>
    <x v="0"/>
  </r>
  <r>
    <x v="134"/>
    <n v="9"/>
    <n v="1"/>
    <n v="11"/>
    <n v="6"/>
    <n v="95.0334"/>
    <n v="3.1415999999999999E-2"/>
    <s v="CONIF"/>
    <n v="42.448553244104822"/>
    <n v="0.67558812777095778"/>
    <s v="DEJAR"/>
    <s v="DEJAR"/>
    <x v="0"/>
  </r>
  <r>
    <x v="134"/>
    <n v="10"/>
    <n v="1"/>
    <n v="40"/>
    <n v="20"/>
    <n v="1256.6399999999999"/>
    <n v="3.1415999999999999E-2"/>
    <s v="CONIF"/>
    <n v="856.82975840551558"/>
    <n v="13.636837254989743"/>
    <s v="DEJAR"/>
    <s v="DEJAR"/>
    <x v="0"/>
  </r>
  <r>
    <x v="134"/>
    <n v="11"/>
    <n v="1"/>
    <n v="29"/>
    <n v="13"/>
    <n v="660.52139999999997"/>
    <n v="3.1415999999999999E-2"/>
    <s v="CONIF"/>
    <n v="405.3327536426039"/>
    <n v="6.4510560485517559"/>
    <s v="DEJAR"/>
    <s v="DEJAR"/>
    <x v="0"/>
  </r>
  <r>
    <x v="134"/>
    <n v="12"/>
    <n v="1"/>
    <n v="52"/>
    <n v="23"/>
    <n v="2123.7215999999999"/>
    <n v="3.1415999999999999E-2"/>
    <s v="CONIF"/>
    <n v="1578.0241525830156"/>
    <n v="25.114975690460525"/>
    <s v="DEJAR"/>
    <s v="DEJAR"/>
    <x v="0"/>
  </r>
  <r>
    <x v="134"/>
    <n v="13"/>
    <n v="1"/>
    <n v="18"/>
    <n v="10"/>
    <n v="254.46959999999999"/>
    <n v="3.1415999999999999E-2"/>
    <s v="CONIF"/>
    <n v="133.5666756910525"/>
    <n v="2.1257746958723658"/>
    <s v="DEJAR"/>
    <s v="DEJAR"/>
    <x v="0"/>
  </r>
  <r>
    <x v="134"/>
    <n v="14"/>
    <n v="1"/>
    <n v="48"/>
    <n v="21"/>
    <n v="1809.5616"/>
    <n v="3.1415999999999999E-2"/>
    <s v="CONIF"/>
    <n v="1309.7848931615965"/>
    <n v="20.845825266768472"/>
    <s v="DEJAR"/>
    <s v="DEJAR"/>
    <x v="0"/>
  </r>
  <r>
    <x v="134"/>
    <n v="15"/>
    <n v="1"/>
    <n v="29"/>
    <n v="18"/>
    <n v="660.52139999999997"/>
    <n v="3.1415999999999999E-2"/>
    <s v="CONIF"/>
    <n v="405.3327536426039"/>
    <n v="6.4510560485517559"/>
    <s v="DEJAR"/>
    <s v="DEJAR"/>
    <x v="0"/>
  </r>
  <r>
    <x v="134"/>
    <n v="16"/>
    <n v="1"/>
    <n v="19"/>
    <n v="10"/>
    <n v="283.52940000000001"/>
    <n v="3.1415999999999999E-2"/>
    <s v="CONIF"/>
    <n v="151.47942747069629"/>
    <n v="2.4108643282196378"/>
    <s v="DEJAR"/>
    <s v="DEJAR"/>
    <x v="0"/>
  </r>
  <r>
    <x v="135"/>
    <n v="0"/>
    <m/>
    <n v="0"/>
    <n v="0"/>
    <n v="0"/>
    <n v="3.1415999999999999E-2"/>
    <s v="X"/>
    <m/>
    <n v="0"/>
    <s v="DEPURAR"/>
    <s v="DEPURAR"/>
    <x v="1"/>
  </r>
  <r>
    <x v="136"/>
    <n v="1"/>
    <n v="1"/>
    <n v="16.8"/>
    <n v="15"/>
    <n v="221.67129600000001"/>
    <n v="3.1415999999999999E-2"/>
    <s v="CONIF"/>
    <n v="113.75081574054036"/>
    <n v="1.8103962270903418"/>
    <s v="DEJAR"/>
    <s v="DEJAR"/>
    <x v="0"/>
  </r>
  <r>
    <x v="136"/>
    <n v="2"/>
    <n v="1"/>
    <n v="17.7"/>
    <n v="9"/>
    <n v="246.05796599999996"/>
    <n v="3.1415999999999999E-2"/>
    <s v="CONIF"/>
    <n v="128.44231276789725"/>
    <n v="2.0442181176454235"/>
    <s v="DEJAR"/>
    <s v="DEJAR"/>
    <x v="0"/>
  </r>
  <r>
    <x v="136"/>
    <n v="3"/>
    <n v="1"/>
    <n v="77.2"/>
    <n v="28"/>
    <n v="4680.8583360000002"/>
    <n v="3.1415999999999999E-2"/>
    <s v="CONIF"/>
    <n v="3958.8509981034872"/>
    <n v="63.006923193651126"/>
    <s v="DEJAR"/>
    <s v="DEJAR"/>
    <x v="0"/>
  </r>
  <r>
    <x v="136"/>
    <n v="4"/>
    <n v="1"/>
    <n v="42.2"/>
    <n v="21"/>
    <n v="1398.671736"/>
    <n v="3.1415999999999999E-2"/>
    <s v="CONIF"/>
    <n v="970.54996135098702"/>
    <n v="15.446746265453703"/>
    <s v="DEJAR"/>
    <s v="DEJAR"/>
    <x v="0"/>
  </r>
  <r>
    <x v="136"/>
    <n v="5"/>
    <n v="1"/>
    <n v="17.100000000000001"/>
    <n v="13"/>
    <n v="229.65881400000001"/>
    <n v="3.1415999999999999E-2"/>
    <s v="CONIF"/>
    <n v="118.53502337216574"/>
    <n v="1.8865390783703484"/>
    <s v="DEJAR"/>
    <s v="DEJAR"/>
    <x v="0"/>
  </r>
  <r>
    <x v="137"/>
    <n v="1"/>
    <n v="1"/>
    <n v="62"/>
    <n v="12"/>
    <n v="3019.0776000000001"/>
    <n v="3.1415999999999999E-2"/>
    <s v="CONIF"/>
    <n v="2376.3927318249489"/>
    <n v="37.821376556928776"/>
    <s v="DEJAR"/>
    <s v="DEJAR"/>
    <x v="0"/>
  </r>
  <r>
    <x v="138"/>
    <n v="1"/>
    <n v="1"/>
    <n v="17"/>
    <n v="15"/>
    <n v="226.98060000000001"/>
    <n v="3.1415999999999999E-2"/>
    <s v="CONIF"/>
    <n v="116.92779249889976"/>
    <n v="1.8609592643700623"/>
    <s v="DEJAR"/>
    <s v="DEJAR"/>
    <x v="0"/>
  </r>
  <r>
    <x v="138"/>
    <n v="2"/>
    <n v="1"/>
    <n v="48"/>
    <n v="16"/>
    <n v="1809.5616"/>
    <n v="3.1415999999999999E-2"/>
    <s v="CONIF"/>
    <n v="1309.7848931615965"/>
    <n v="20.845825266768472"/>
    <s v="DEJAR"/>
    <s v="DEJAR"/>
    <x v="0"/>
  </r>
  <r>
    <x v="138"/>
    <n v="3"/>
    <n v="1"/>
    <n v="48"/>
    <n v="17"/>
    <n v="1809.5616"/>
    <n v="3.1415999999999999E-2"/>
    <s v="CONIF"/>
    <n v="1309.7848931615965"/>
    <n v="20.845825266768472"/>
    <s v="DEJAR"/>
    <s v="DEJAR"/>
    <x v="0"/>
  </r>
  <r>
    <x v="138"/>
    <n v="4"/>
    <n v="1"/>
    <n v="33"/>
    <n v="16"/>
    <n v="855.30060000000003"/>
    <n v="3.1415999999999999E-2"/>
    <s v="CONIF"/>
    <n v="547.55709445380046"/>
    <n v="8.7146214421600519"/>
    <s v="DEJAR"/>
    <s v="DEJAR"/>
    <x v="0"/>
  </r>
  <r>
    <x v="139"/>
    <n v="1"/>
    <n v="1"/>
    <n v="53"/>
    <n v="25"/>
    <n v="2206.1886"/>
    <n v="3.1415999999999999E-2"/>
    <s v="CONIF"/>
    <n v="1649.5637659227145"/>
    <n v="26.253561336941598"/>
    <s v="DEJAR"/>
    <s v="DEJAR"/>
    <x v="0"/>
  </r>
  <r>
    <x v="139"/>
    <n v="2"/>
    <n v="1"/>
    <n v="40"/>
    <n v="20"/>
    <n v="1256.6399999999999"/>
    <n v="3.1415999999999999E-2"/>
    <s v="CONIF"/>
    <n v="856.82975840551558"/>
    <n v="13.636837254989743"/>
    <s v="DEJAR"/>
    <s v="DEJAR"/>
    <x v="0"/>
  </r>
  <r>
    <x v="139"/>
    <n v="3"/>
    <n v="1"/>
    <n v="33"/>
    <n v="19"/>
    <n v="855.30060000000003"/>
    <n v="3.1415999999999999E-2"/>
    <s v="CONIF"/>
    <n v="547.55709445380046"/>
    <n v="8.7146214421600519"/>
    <s v="DEJAR"/>
    <s v="DEJAR"/>
    <x v="0"/>
  </r>
  <r>
    <x v="139"/>
    <n v="4"/>
    <n v="1"/>
    <n v="47"/>
    <n v="25"/>
    <n v="1734.9485999999999"/>
    <n v="3.1415999999999999E-2"/>
    <s v="CONIF"/>
    <n v="1247.146526062053"/>
    <n v="19.848907022887268"/>
    <s v="DEJAR"/>
    <s v="DEJAR"/>
    <x v="0"/>
  </r>
  <r>
    <x v="140"/>
    <n v="1"/>
    <n v="1"/>
    <n v="86"/>
    <n v="27"/>
    <n v="5808.8184000000001"/>
    <n v="3.1415999999999999E-2"/>
    <s v="CONIF"/>
    <n v="5089.6931285503242"/>
    <n v="81.004792598521846"/>
    <s v="DEJAR"/>
    <s v="DEJAR"/>
    <x v="0"/>
  </r>
  <r>
    <x v="140"/>
    <n v="2"/>
    <n v="1"/>
    <n v="25"/>
    <n v="11"/>
    <n v="490.875"/>
    <n v="3.1415999999999999E-2"/>
    <s v="CONIF"/>
    <n v="286.93049335184679"/>
    <n v="4.5666299553069578"/>
    <s v="DEJAR"/>
    <s v="DEJAR"/>
    <x v="0"/>
  </r>
  <r>
    <x v="140"/>
    <n v="3"/>
    <n v="1"/>
    <n v="41"/>
    <n v="16"/>
    <n v="1320.2574"/>
    <n v="3.1415999999999999E-2"/>
    <s v="CONIF"/>
    <n v="907.5192366572752"/>
    <n v="14.443583471117826"/>
    <s v="DEJAR"/>
    <s v="DEJAR"/>
    <x v="0"/>
  </r>
  <r>
    <x v="141"/>
    <n v="1"/>
    <n v="1"/>
    <n v="50.8"/>
    <n v="10"/>
    <n v="2026.8346559999998"/>
    <n v="3.1415999999999999E-2"/>
    <s v="CONIF"/>
    <n v="1494.5561450110265"/>
    <n v="23.786544197399838"/>
    <s v="DEJAR"/>
    <s v="DEJAR"/>
    <x v="0"/>
  </r>
  <r>
    <x v="141"/>
    <n v="2"/>
    <n v="1"/>
    <n v="35"/>
    <n v="20"/>
    <n v="962.11500000000001"/>
    <n v="3.1415999999999999E-2"/>
    <s v="CONIF"/>
    <n v="627.92845814933332"/>
    <n v="9.9937684324760205"/>
    <s v="DEJAR"/>
    <s v="DEJAR"/>
    <x v="0"/>
  </r>
  <r>
    <x v="141"/>
    <n v="3"/>
    <n v="1"/>
    <n v="30"/>
    <n v="14"/>
    <n v="706.86"/>
    <n v="3.1415999999999999E-2"/>
    <s v="CONIF"/>
    <n v="438.61364745199307"/>
    <n v="6.9807366859560904"/>
    <s v="DEJAR"/>
    <s v="DEJAR"/>
    <x v="0"/>
  </r>
  <r>
    <x v="142"/>
    <n v="1"/>
    <n v="1"/>
    <n v="18"/>
    <n v="8"/>
    <n v="254.46959999999999"/>
    <n v="3.1415999999999999E-2"/>
    <s v="CONIF"/>
    <n v="133.5666756910525"/>
    <n v="2.1257746958723658"/>
    <s v="DEJAR"/>
    <s v="DEJAR"/>
    <x v="0"/>
  </r>
  <r>
    <x v="142"/>
    <n v="2"/>
    <n v="1"/>
    <n v="12"/>
    <n v="7"/>
    <n v="113.0976"/>
    <n v="3.1415999999999999E-2"/>
    <s v="CONIF"/>
    <n v="51.978178813240163"/>
    <n v="0.82725647461866825"/>
    <s v="DEJAR"/>
    <s v="DEJAR"/>
    <x v="0"/>
  </r>
  <r>
    <x v="143"/>
    <n v="1"/>
    <n v="1"/>
    <n v="25.4"/>
    <n v="9"/>
    <n v="506.70866399999994"/>
    <n v="3.1415999999999999E-2"/>
    <s v="CONIF"/>
    <n v="297.73012203395768"/>
    <n v="4.7385109822058462"/>
    <s v="DEJAR"/>
    <s v="DEJAR"/>
    <x v="0"/>
  </r>
  <r>
    <x v="143"/>
    <n v="2"/>
    <n v="1"/>
    <n v="23.7"/>
    <n v="9"/>
    <n v="441.15132599999993"/>
    <n v="3.1415999999999999E-2"/>
    <s v="CONIF"/>
    <n v="253.39314591595584"/>
    <n v="4.0328677412139653"/>
    <s v="DEJAR"/>
    <s v="DEJAR"/>
    <x v="0"/>
  </r>
  <r>
    <x v="143"/>
    <n v="3"/>
    <n v="1"/>
    <n v="16.2"/>
    <n v="7"/>
    <n v="206.12037599999999"/>
    <n v="3.1415999999999999E-2"/>
    <s v="CONIF"/>
    <n v="104.51801468449662"/>
    <n v="1.6634519780445731"/>
    <s v="DEJAR"/>
    <s v="DEJAR"/>
    <x v="0"/>
  </r>
  <r>
    <x v="143"/>
    <n v="4"/>
    <n v="1"/>
    <n v="15.2"/>
    <n v="7"/>
    <n v="181.45881599999998"/>
    <n v="3.1415999999999999E-2"/>
    <s v="CONIF"/>
    <n v="90.111876238431108"/>
    <n v="1.4341716997458478"/>
    <s v="DEJAR"/>
    <s v="DEJAR"/>
    <x v="0"/>
  </r>
  <r>
    <x v="143"/>
    <n v="5"/>
    <n v="1"/>
    <n v="16.399999999999999"/>
    <n v="8"/>
    <n v="211.24118399999998"/>
    <n v="3.1415999999999999E-2"/>
    <s v="CONIF"/>
    <n v="107.54612272886484"/>
    <n v="1.7116457016944369"/>
    <s v="DEJAR"/>
    <s v="DEJAR"/>
    <x v="0"/>
  </r>
  <r>
    <x v="144"/>
    <n v="1"/>
    <n v="1"/>
    <n v="12.5"/>
    <n v="17"/>
    <n v="122.71875"/>
    <n v="3.1415999999999999E-2"/>
    <s v="CONIF"/>
    <n v="57.159345325416837"/>
    <n v="0.90971710792934879"/>
    <s v="DEJAR"/>
    <s v="DEJAR"/>
    <x v="0"/>
  </r>
  <r>
    <x v="144"/>
    <n v="2"/>
    <n v="1"/>
    <n v="62"/>
    <n v="27"/>
    <n v="3019.0776000000001"/>
    <n v="3.1415999999999999E-2"/>
    <s v="CONIF"/>
    <n v="2376.3927318249489"/>
    <n v="37.821376556928776"/>
    <s v="DEJAR"/>
    <s v="DEJAR"/>
    <x v="0"/>
  </r>
  <r>
    <x v="144"/>
    <n v="3"/>
    <n v="1"/>
    <n v="91"/>
    <n v="37"/>
    <n v="6503.8973999999998"/>
    <n v="3.1415999999999999E-2"/>
    <s v="CONIF"/>
    <n v="5805.2206267359261"/>
    <n v="92.392739793989136"/>
    <s v="DEJAR"/>
    <s v="DEJAR"/>
    <x v="0"/>
  </r>
  <r>
    <x v="145"/>
    <n v="1"/>
    <n v="1"/>
    <n v="54.4"/>
    <n v="31"/>
    <n v="2324.2813439999995"/>
    <n v="3.1415999999999999E-2"/>
    <s v="CONIF"/>
    <n v="1752.7704634708714"/>
    <n v="27.896143103368846"/>
    <s v="DEJAR"/>
    <s v="DEJAR"/>
    <x v="0"/>
  </r>
  <r>
    <x v="145"/>
    <n v="2"/>
    <n v="1"/>
    <n v="19"/>
    <n v="12"/>
    <n v="283.52940000000001"/>
    <n v="3.1415999999999999E-2"/>
    <s v="CONIF"/>
    <n v="151.47942747069629"/>
    <n v="2.4108643282196378"/>
    <s v="DEJAR"/>
    <s v="DEJAR"/>
    <x v="0"/>
  </r>
  <r>
    <x v="145"/>
    <n v="3"/>
    <n v="1"/>
    <n v="38"/>
    <n v="29"/>
    <n v="1134.1176"/>
    <n v="3.1415999999999999E-2"/>
    <s v="CONIF"/>
    <n v="760.40176124087304"/>
    <n v="12.102141603655351"/>
    <s v="DEJAR"/>
    <s v="DEJAR"/>
    <x v="0"/>
  </r>
  <r>
    <x v="145"/>
    <n v="4"/>
    <n v="1"/>
    <n v="23.8"/>
    <n v="23"/>
    <n v="444.88197600000001"/>
    <n v="3.1415999999999999E-2"/>
    <s v="CONIF"/>
    <n v="255.88876107568578"/>
    <n v="4.0725865972066106"/>
    <s v="DEJAR"/>
    <s v="DEJAR"/>
    <x v="0"/>
  </r>
  <r>
    <x v="145"/>
    <n v="5"/>
    <n v="1"/>
    <n v="53.8"/>
    <n v="30"/>
    <n v="2273.2931759999997"/>
    <n v="3.1415999999999999E-2"/>
    <s v="CONIF"/>
    <n v="1708.1015210014064"/>
    <n v="27.185216466154291"/>
    <s v="DEJAR"/>
    <s v="DEJAR"/>
    <x v="0"/>
  </r>
  <r>
    <x v="145"/>
    <n v="6"/>
    <n v="1"/>
    <n v="15.5"/>
    <n v="13"/>
    <n v="188.69235"/>
    <n v="3.1415999999999999E-2"/>
    <s v="CONIF"/>
    <n v="94.305994053056963"/>
    <n v="1.5009230018630151"/>
    <s v="DEJAR"/>
    <s v="DEJAR"/>
    <x v="0"/>
  </r>
  <r>
    <x v="145"/>
    <n v="7"/>
    <n v="1"/>
    <n v="16"/>
    <n v="17"/>
    <n v="201.0624"/>
    <n v="3.1415999999999999E-2"/>
    <s v="CONIF"/>
    <n v="101.53913507623321"/>
    <n v="1.6160417474572384"/>
    <s v="DEJAR"/>
    <s v="DEJAR"/>
    <x v="0"/>
  </r>
  <r>
    <x v="145"/>
    <n v="8"/>
    <n v="1"/>
    <n v="20"/>
    <n v="16"/>
    <n v="314.15999999999997"/>
    <n v="3.1415999999999999E-2"/>
    <s v="CONIF"/>
    <n v="170.68882248683826"/>
    <n v="2.7165906303609346"/>
    <s v="DEJAR"/>
    <s v="DEJAR"/>
    <x v="0"/>
  </r>
  <r>
    <x v="145"/>
    <n v="9"/>
    <n v="1"/>
    <n v="21.3"/>
    <n v="20"/>
    <n v="356.32812600000005"/>
    <n v="3.1415999999999999E-2"/>
    <s v="CONIF"/>
    <n v="197.63557582809386"/>
    <n v="3.1454605269304472"/>
    <s v="DEJAR"/>
    <s v="DEJAR"/>
    <x v="0"/>
  </r>
  <r>
    <x v="145"/>
    <n v="10"/>
    <n v="1"/>
    <n v="60"/>
    <n v="32"/>
    <n v="2827.44"/>
    <n v="3.1415999999999999E-2"/>
    <s v="CONIF"/>
    <n v="2201.7682242118208"/>
    <n v="35.042147698813032"/>
    <s v="DEJAR"/>
    <s v="DEJAR"/>
    <x v="0"/>
  </r>
  <r>
    <x v="145"/>
    <n v="11"/>
    <n v="1"/>
    <n v="35.299999999999997"/>
    <n v="13"/>
    <n v="978.67908599999976"/>
    <n v="3.1415999999999999E-2"/>
    <s v="CONIF"/>
    <n v="640.52773350485745"/>
    <n v="10.194291658786247"/>
    <s v="DEJAR"/>
    <s v="DEJAR"/>
    <x v="0"/>
  </r>
  <r>
    <x v="145"/>
    <n v="12"/>
    <n v="1"/>
    <n v="72"/>
    <n v="32"/>
    <n v="4071.5135999999998"/>
    <n v="3.1415999999999999E-2"/>
    <s v="CONIF"/>
    <n v="3365.712651813657"/>
    <n v="53.566855293698389"/>
    <s v="DEJAR"/>
    <s v="DEJAR"/>
    <x v="0"/>
  </r>
  <r>
    <x v="145"/>
    <n v="13"/>
    <n v="1"/>
    <n v="58"/>
    <n v="27.5"/>
    <n v="2642.0855999999999"/>
    <n v="3.1415999999999999E-2"/>
    <s v="CONIF"/>
    <n v="2034.703622167259"/>
    <n v="32.383238193392842"/>
    <s v="DEJAR"/>
    <s v="DEJAR"/>
    <x v="0"/>
  </r>
  <r>
    <x v="146"/>
    <n v="1"/>
    <n v="1"/>
    <n v="52"/>
    <n v="23"/>
    <n v="2123.7215999999999"/>
    <n v="3.1415999999999999E-2"/>
    <s v="CONIF"/>
    <n v="1578.0241525830156"/>
    <n v="25.114975690460525"/>
    <s v="DEJAR"/>
    <s v="DEJAR"/>
    <x v="0"/>
  </r>
  <r>
    <x v="146"/>
    <n v="2"/>
    <n v="1"/>
    <n v="23"/>
    <n v="15"/>
    <n v="415.47660000000002"/>
    <n v="3.1415999999999999E-2"/>
    <s v="CONIF"/>
    <n v="236.31310333101464"/>
    <n v="3.7610310563250358"/>
    <s v="DEJAR"/>
    <s v="DEJAR"/>
    <x v="0"/>
  </r>
  <r>
    <x v="146"/>
    <n v="3"/>
    <n v="1"/>
    <n v="32.5"/>
    <n v="25"/>
    <n v="829.57875000000001"/>
    <n v="3.1415999999999999E-2"/>
    <s v="CONIF"/>
    <n v="528.44015299417731"/>
    <n v="8.4103665806305283"/>
    <s v="DEJAR"/>
    <s v="DEJAR"/>
    <x v="0"/>
  </r>
  <r>
    <x v="146"/>
    <n v="4"/>
    <n v="1"/>
    <n v="31.5"/>
    <n v="25"/>
    <n v="779.31314999999995"/>
    <n v="3.1415999999999999E-2"/>
    <s v="CONIF"/>
    <n v="491.36384858054686"/>
    <n v="7.8202802486081442"/>
    <s v="DEJAR"/>
    <s v="DEJAR"/>
    <x v="0"/>
  </r>
  <r>
    <x v="146"/>
    <n v="5"/>
    <n v="1"/>
    <n v="73"/>
    <n v="47"/>
    <n v="4185.3966"/>
    <n v="3.1415999999999999E-2"/>
    <s v="CONIF"/>
    <n v="3475.5252288966076"/>
    <n v="55.314572652416089"/>
    <s v="DEJAR"/>
    <s v="DEJAR"/>
    <x v="0"/>
  </r>
  <r>
    <x v="146"/>
    <n v="6"/>
    <n v="1"/>
    <n v="49.2"/>
    <n v="20"/>
    <n v="1901.1706560000002"/>
    <n v="3.1415999999999999E-2"/>
    <s v="CONIF"/>
    <n v="1387.2708957252219"/>
    <n v="22.079050415794846"/>
    <s v="DEJAR"/>
    <s v="DEJAR"/>
    <x v="0"/>
  </r>
  <r>
    <x v="146"/>
    <n v="7"/>
    <n v="1"/>
    <n v="21.8"/>
    <n v="20"/>
    <n v="373.25349599999998"/>
    <n v="3.1415999999999999E-2"/>
    <s v="CONIF"/>
    <n v="208.60297413909723"/>
    <n v="3.3200116841593017"/>
    <s v="DEJAR"/>
    <s v="DEJAR"/>
    <x v="0"/>
  </r>
  <r>
    <x v="146"/>
    <n v="8"/>
    <n v="1"/>
    <n v="10.6"/>
    <n v="9.6999999999999993"/>
    <n v="88.247544000000005"/>
    <n v="3.1415999999999999E-2"/>
    <s v="CONIF"/>
    <n v="38.942028250800973"/>
    <n v="0.61978017969825849"/>
    <s v="DEJAR"/>
    <s v="DEJAR"/>
    <x v="0"/>
  </r>
  <r>
    <x v="146"/>
    <n v="9"/>
    <n v="1"/>
    <n v="26.4"/>
    <n v="20"/>
    <n v="547.39238399999988"/>
    <n v="3.1415999999999999E-2"/>
    <s v="CONIF"/>
    <n v="325.7300212495245"/>
    <n v="5.1841421767494991"/>
    <s v="DEJAR"/>
    <s v="DEJAR"/>
    <x v="0"/>
  </r>
  <r>
    <x v="146"/>
    <n v="10"/>
    <n v="1"/>
    <n v="51"/>
    <n v="25"/>
    <n v="2042.8253999999999"/>
    <n v="3.1415999999999999E-2"/>
    <s v="CONIF"/>
    <n v="1508.287972817684"/>
    <n v="24.005092513650435"/>
    <s v="DEJAR"/>
    <s v="DEJAR"/>
    <x v="0"/>
  </r>
  <r>
    <x v="147"/>
    <n v="1"/>
    <n v="1"/>
    <n v="25"/>
    <n v="15"/>
    <n v="490.875"/>
    <n v="3.1415999999999999E-2"/>
    <s v="CONIF"/>
    <n v="286.93049335184679"/>
    <n v="4.5666299553069578"/>
    <s v="DEJAR"/>
    <s v="DEJAR"/>
    <x v="0"/>
  </r>
  <r>
    <x v="147"/>
    <n v="2"/>
    <n v="1"/>
    <n v="40"/>
    <n v="25"/>
    <n v="1256.6399999999999"/>
    <n v="3.1415999999999999E-2"/>
    <s v="CONIF"/>
    <n v="856.82975840551558"/>
    <n v="13.636837254989743"/>
    <s v="DEJAR"/>
    <s v="DEJAR"/>
    <x v="0"/>
  </r>
  <r>
    <x v="147"/>
    <n v="3"/>
    <n v="1"/>
    <n v="15.5"/>
    <n v="10"/>
    <n v="188.69235"/>
    <n v="3.1415999999999999E-2"/>
    <s v="CONIF"/>
    <n v="94.305994053056963"/>
    <n v="1.5009230018630151"/>
    <s v="DEJAR"/>
    <s v="DEJAR"/>
    <x v="0"/>
  </r>
  <r>
    <x v="147"/>
    <n v="4"/>
    <n v="1"/>
    <n v="35"/>
    <n v="28"/>
    <n v="962.11500000000001"/>
    <n v="3.1415999999999999E-2"/>
    <s v="CONIF"/>
    <n v="627.92845814933332"/>
    <n v="9.9937684324760205"/>
    <s v="DEJAR"/>
    <s v="DEJAR"/>
    <x v="0"/>
  </r>
  <r>
    <x v="147"/>
    <n v="5"/>
    <n v="1"/>
    <n v="23.5"/>
    <n v="27"/>
    <n v="433.73714999999999"/>
    <n v="3.1415999999999999E-2"/>
    <s v="CONIF"/>
    <n v="248.44371931971969"/>
    <n v="3.9540953545919231"/>
    <s v="DEJAR"/>
    <s v="DEJAR"/>
    <x v="0"/>
  </r>
  <r>
    <x v="147"/>
    <n v="6"/>
    <n v="1"/>
    <n v="27.5"/>
    <n v="23"/>
    <n v="593.95875000000001"/>
    <n v="3.1415999999999999E-2"/>
    <s v="CONIF"/>
    <n v="358.19867476223197"/>
    <n v="5.7008956385636615"/>
    <s v="DEJAR"/>
    <s v="DEJAR"/>
    <x v="0"/>
  </r>
  <r>
    <x v="148"/>
    <n v="1"/>
    <n v="1"/>
    <n v="37.4"/>
    <n v="17"/>
    <n v="1098.586104"/>
    <n v="3.1415999999999999E-2"/>
    <s v="CONIF"/>
    <n v="732.74772615975041"/>
    <n v="11.662014994903082"/>
    <s v="DEJAR"/>
    <s v="DEJAR"/>
    <x v="0"/>
  </r>
  <r>
    <x v="148"/>
    <n v="2"/>
    <n v="1"/>
    <n v="30.3"/>
    <n v="14"/>
    <n v="721.06788600000004"/>
    <n v="3.1415999999999999E-2"/>
    <s v="CONIF"/>
    <n v="448.89083973254964"/>
    <n v="7.1443028987227786"/>
    <s v="DEJAR"/>
    <s v="DEJAR"/>
    <x v="0"/>
  </r>
  <r>
    <x v="148"/>
    <n v="3"/>
    <n v="1"/>
    <n v="27"/>
    <n v="13"/>
    <n v="572.5566"/>
    <n v="3.1415999999999999E-2"/>
    <s v="CONIF"/>
    <n v="343.22204552912302"/>
    <n v="5.4625357386224058"/>
    <s v="DEJAR"/>
    <s v="DEJAR"/>
    <x v="0"/>
  </r>
  <r>
    <x v="148"/>
    <n v="4"/>
    <n v="1"/>
    <n v="18"/>
    <n v="10"/>
    <n v="254.46959999999999"/>
    <n v="3.1415999999999999E-2"/>
    <s v="CONIF"/>
    <n v="133.5666756910525"/>
    <n v="2.1257746958723658"/>
    <s v="DEJAR"/>
    <s v="DEJAR"/>
    <x v="0"/>
  </r>
  <r>
    <x v="149"/>
    <n v="1"/>
    <n v="1"/>
    <n v="92"/>
    <n v="42"/>
    <n v="6647.6256000000003"/>
    <n v="3.1415999999999999E-2"/>
    <s v="CONIF"/>
    <n v="5954.793720480563"/>
    <n v="94.773263949588795"/>
    <s v="DEJAR"/>
    <s v="DEJAR"/>
    <x v="0"/>
  </r>
  <r>
    <x v="149"/>
    <n v="2"/>
    <n v="1"/>
    <n v="43"/>
    <n v="25"/>
    <n v="1452.2046"/>
    <n v="3.1415999999999999E-2"/>
    <s v="CONIF"/>
    <n v="1013.9163800149536"/>
    <n v="16.136942640930634"/>
    <s v="DEJAR"/>
    <s v="DEJAR"/>
    <x v="0"/>
  </r>
  <r>
    <x v="149"/>
    <n v="3"/>
    <n v="1"/>
    <n v="45"/>
    <n v="27"/>
    <n v="1590.4349999999999"/>
    <n v="3.1415999999999999E-2"/>
    <s v="CONIF"/>
    <n v="1127.0915630458203"/>
    <n v="17.938177410329455"/>
    <s v="DEJAR"/>
    <s v="DEJAR"/>
    <x v="0"/>
  </r>
  <r>
    <x v="149"/>
    <n v="4"/>
    <n v="1"/>
    <n v="30"/>
    <n v="26"/>
    <n v="706.86"/>
    <n v="3.1415999999999999E-2"/>
    <s v="CONIF"/>
    <n v="438.61364745199307"/>
    <n v="6.9807366859560904"/>
    <s v="DEJAR"/>
    <s v="DEJAR"/>
    <x v="0"/>
  </r>
  <r>
    <x v="149"/>
    <n v="5"/>
    <n v="1"/>
    <n v="95"/>
    <n v="42"/>
    <n v="7088.2349999999997"/>
    <n v="3.1415999999999999E-2"/>
    <s v="CONIF"/>
    <n v="6416.588607791351"/>
    <n v="102.12294066385523"/>
    <s v="DEJAR"/>
    <s v="DEJAR"/>
    <x v="0"/>
  </r>
  <r>
    <x v="150"/>
    <n v="1"/>
    <n v="1"/>
    <n v="11.5"/>
    <n v="10"/>
    <n v="103.86915"/>
    <n v="3.1415999999999999E-2"/>
    <s v="CONIF"/>
    <n v="47.075868864362505"/>
    <n v="0.74923397097597566"/>
    <s v="DEJAR"/>
    <s v="DEJAR"/>
    <x v="0"/>
  </r>
  <r>
    <x v="150"/>
    <n v="2"/>
    <n v="1"/>
    <n v="22"/>
    <n v="9"/>
    <n v="380.1336"/>
    <n v="3.1415999999999999E-2"/>
    <s v="CONIF"/>
    <n v="213.08474152497325"/>
    <n v="3.3913410606852121"/>
    <s v="DEJAR"/>
    <s v="DEJAR"/>
    <x v="0"/>
  </r>
  <r>
    <x v="150"/>
    <n v="3"/>
    <n v="1"/>
    <n v="19"/>
    <n v="12"/>
    <n v="283.52940000000001"/>
    <n v="3.1415999999999999E-2"/>
    <s v="CONIF"/>
    <n v="151.47942747069629"/>
    <n v="2.4108643282196378"/>
    <s v="DEJAR"/>
    <s v="DEJAR"/>
    <x v="0"/>
  </r>
  <r>
    <x v="150"/>
    <n v="4"/>
    <n v="1"/>
    <n v="25"/>
    <n v="15"/>
    <n v="490.875"/>
    <n v="3.1415999999999999E-2"/>
    <s v="CONIF"/>
    <n v="286.93049335184679"/>
    <n v="4.5666299553069578"/>
    <s v="DEJAR"/>
    <s v="DEJAR"/>
    <x v="0"/>
  </r>
  <r>
    <x v="150"/>
    <n v="5"/>
    <n v="1"/>
    <n v="40"/>
    <n v="20"/>
    <n v="1256.6399999999999"/>
    <n v="3.1415999999999999E-2"/>
    <s v="CONIF"/>
    <n v="856.82975840551558"/>
    <n v="13.636837254989743"/>
    <s v="DEJAR"/>
    <s v="DEJAR"/>
    <x v="0"/>
  </r>
  <r>
    <x v="150"/>
    <n v="6"/>
    <n v="1"/>
    <n v="12"/>
    <n v="10"/>
    <n v="113.0976"/>
    <n v="3.1415999999999999E-2"/>
    <s v="CONIF"/>
    <n v="51.978178813240163"/>
    <n v="0.82725647461866825"/>
    <s v="DEJAR"/>
    <s v="DEJAR"/>
    <x v="0"/>
  </r>
  <r>
    <x v="150"/>
    <n v="7"/>
    <n v="1"/>
    <n v="12"/>
    <n v="10"/>
    <n v="113.0976"/>
    <n v="3.1415999999999999E-2"/>
    <s v="CONIF"/>
    <n v="51.978178813240163"/>
    <n v="0.82725647461866825"/>
    <s v="DEJAR"/>
    <s v="DEJAR"/>
    <x v="0"/>
  </r>
  <r>
    <x v="150"/>
    <n v="8"/>
    <n v="1"/>
    <n v="16"/>
    <n v="8"/>
    <n v="201.0624"/>
    <n v="3.1415999999999999E-2"/>
    <s v="CONIF"/>
    <n v="101.53913507623321"/>
    <n v="1.6160417474572384"/>
    <s v="DEJAR"/>
    <s v="DEJAR"/>
    <x v="0"/>
  </r>
  <r>
    <x v="150"/>
    <n v="9"/>
    <n v="1"/>
    <n v="44"/>
    <n v="20"/>
    <n v="1520.5344"/>
    <n v="3.1415999999999999E-2"/>
    <s v="CONIF"/>
    <n v="1069.6502848909329"/>
    <n v="17.023973212549862"/>
    <s v="DEJAR"/>
    <s v="DEJAR"/>
    <x v="0"/>
  </r>
  <r>
    <x v="150"/>
    <n v="10"/>
    <n v="1"/>
    <n v="48"/>
    <n v="20"/>
    <n v="1809.5616"/>
    <n v="3.1415999999999999E-2"/>
    <s v="CONIF"/>
    <n v="1309.7848931615965"/>
    <n v="20.845825266768472"/>
    <s v="DEJAR"/>
    <s v="DEJAR"/>
    <x v="0"/>
  </r>
  <r>
    <x v="150"/>
    <n v="11"/>
    <n v="1"/>
    <n v="32"/>
    <n v="13"/>
    <n v="804.24959999999999"/>
    <n v="3.1415999999999999E-2"/>
    <s v="CONIF"/>
    <n v="509.70972386186907"/>
    <n v="8.1122632394618837"/>
    <s v="DEJAR"/>
    <s v="DEJAR"/>
    <x v="0"/>
  </r>
  <r>
    <x v="151"/>
    <n v="1"/>
    <n v="1"/>
    <n v="26"/>
    <n v="7"/>
    <n v="530.93039999999996"/>
    <n v="3.1415999999999999E-2"/>
    <s v="CONIF"/>
    <n v="314.35776105795452"/>
    <n v="5.0031474576323296"/>
    <s v="DEJAR"/>
    <s v="DEJAR"/>
    <x v="0"/>
  </r>
  <r>
    <x v="151"/>
    <n v="2"/>
    <n v="1"/>
    <n v="13.5"/>
    <n v="6"/>
    <n v="143.13915"/>
    <n v="3.1415999999999999E-2"/>
    <s v="CONIF"/>
    <n v="68.373170082129207"/>
    <n v="1.0881902546812008"/>
    <s v="DEJAR"/>
    <s v="DEJAR"/>
    <x v="0"/>
  </r>
  <r>
    <x v="151"/>
    <n v="3"/>
    <n v="1"/>
    <n v="11"/>
    <n v="5"/>
    <n v="95.0334"/>
    <n v="3.1415999999999999E-2"/>
    <s v="CONIF"/>
    <n v="42.448553244104822"/>
    <n v="0.67558812777095778"/>
    <s v="DEJAR"/>
    <s v="DEJAR"/>
    <x v="0"/>
  </r>
  <r>
    <x v="151"/>
    <n v="4"/>
    <n v="1"/>
    <n v="93.7"/>
    <n v="35"/>
    <n v="6895.568526"/>
    <n v="3.1415999999999999E-2"/>
    <s v="CONIF"/>
    <n v="6214.0617503721023"/>
    <n v="98.899633154636206"/>
    <s v="DEJAR"/>
    <s v="DEJAR"/>
    <x v="0"/>
  </r>
  <r>
    <x v="151"/>
    <n v="5"/>
    <n v="1"/>
    <n v="14"/>
    <n v="5"/>
    <n v="153.9384"/>
    <n v="3.1415999999999999E-2"/>
    <s v="CONIF"/>
    <n v="74.413046354606593"/>
    <n v="1.1843176463363667"/>
    <s v="DEJAR"/>
    <s v="DEJAR"/>
    <x v="0"/>
  </r>
  <r>
    <x v="152"/>
    <n v="1"/>
    <n v="1"/>
    <n v="29"/>
    <n v="10"/>
    <n v="660.52139999999997"/>
    <n v="3.1415999999999999E-2"/>
    <s v="CONIF"/>
    <n v="405.3327536426039"/>
    <n v="6.4510560485517559"/>
    <s v="DEJAR"/>
    <s v="DEJAR"/>
    <x v="0"/>
  </r>
  <r>
    <x v="152"/>
    <n v="2"/>
    <n v="1"/>
    <n v="46"/>
    <n v="30"/>
    <n v="1661.9064000000001"/>
    <n v="3.1415999999999999E-2"/>
    <s v="CONIF"/>
    <n v="1186.2528329925287"/>
    <n v="18.879756063670246"/>
    <s v="DEJAR"/>
    <s v="DEJAR"/>
    <x v="0"/>
  </r>
  <r>
    <x v="152"/>
    <n v="3"/>
    <n v="1"/>
    <n v="42"/>
    <n v="30"/>
    <n v="1385.4456"/>
    <n v="3.1415999999999999E-2"/>
    <s v="CONIF"/>
    <n v="959.87703555110068"/>
    <n v="15.276881772840284"/>
    <s v="DEJAR"/>
    <s v="DEJAR"/>
    <x v="0"/>
  </r>
  <r>
    <x v="152"/>
    <n v="4"/>
    <n v="1"/>
    <n v="21"/>
    <n v="10"/>
    <n v="346.3614"/>
    <n v="3.1415999999999999E-2"/>
    <s v="CONIF"/>
    <n v="191.21684246269251"/>
    <n v="3.0433034514688777"/>
    <s v="DEJAR"/>
    <s v="DEJAR"/>
    <x v="0"/>
  </r>
  <r>
    <x v="152"/>
    <n v="5"/>
    <n v="1"/>
    <n v="12"/>
    <n v="6"/>
    <n v="113.0976"/>
    <n v="3.1415999999999999E-2"/>
    <s v="CONIF"/>
    <n v="51.978178813240163"/>
    <n v="0.82725647461866825"/>
    <s v="DEJAR"/>
    <s v="DEJAR"/>
    <x v="0"/>
  </r>
  <r>
    <x v="152"/>
    <n v="6"/>
    <n v="1"/>
    <n v="43"/>
    <n v="29"/>
    <n v="1452.2046"/>
    <n v="3.1415999999999999E-2"/>
    <s v="CONIF"/>
    <n v="1013.9163800149536"/>
    <n v="16.136942640930634"/>
    <s v="DEJAR"/>
    <s v="DEJAR"/>
    <x v="0"/>
  </r>
  <r>
    <x v="152"/>
    <n v="7"/>
    <n v="1"/>
    <n v="62"/>
    <n v="29"/>
    <n v="3019.0776000000001"/>
    <n v="3.1415999999999999E-2"/>
    <s v="CONIF"/>
    <n v="2376.3927318249489"/>
    <n v="37.821376556928776"/>
    <s v="DEJAR"/>
    <s v="DEJAR"/>
    <x v="0"/>
  </r>
  <r>
    <x v="152"/>
    <n v="8"/>
    <n v="1"/>
    <n v="18"/>
    <n v="10"/>
    <n v="254.46959999999999"/>
    <n v="3.1415999999999999E-2"/>
    <s v="CONIF"/>
    <n v="133.5666756910525"/>
    <n v="2.1257746958723658"/>
    <s v="DEJAR"/>
    <s v="DEJAR"/>
    <x v="0"/>
  </r>
  <r>
    <x v="152"/>
    <n v="9"/>
    <n v="1"/>
    <n v="17"/>
    <n v="10"/>
    <n v="226.98060000000001"/>
    <n v="3.1415999999999999E-2"/>
    <s v="CONIF"/>
    <n v="116.92779249889976"/>
    <n v="1.8609592643700623"/>
    <s v="DEJAR"/>
    <s v="DEJAR"/>
    <x v="0"/>
  </r>
  <r>
    <x v="152"/>
    <n v="10"/>
    <n v="1"/>
    <n v="24"/>
    <n v="11"/>
    <n v="452.3904"/>
    <n v="3.1415999999999999E-2"/>
    <s v="CONIF"/>
    <n v="260.92189134611579"/>
    <n v="4.1526911660637218"/>
    <s v="DEJAR"/>
    <s v="DEJAR"/>
    <x v="0"/>
  </r>
  <r>
    <x v="152"/>
    <n v="11"/>
    <n v="1"/>
    <n v="12"/>
    <n v="10"/>
    <n v="113.0976"/>
    <n v="3.1415999999999999E-2"/>
    <s v="CONIF"/>
    <n v="51.978178813240163"/>
    <n v="0.82725647461866825"/>
    <s v="DEJAR"/>
    <s v="DEJAR"/>
    <x v="0"/>
  </r>
  <r>
    <x v="152"/>
    <n v="12"/>
    <n v="1"/>
    <n v="19.5"/>
    <n v="10"/>
    <n v="298.64834999999999"/>
    <n v="3.1415999999999999E-2"/>
    <s v="CONIF"/>
    <n v="160.9206529416729"/>
    <n v="2.5611257470981807"/>
    <s v="DEJAR"/>
    <s v="DEJAR"/>
    <x v="0"/>
  </r>
  <r>
    <x v="152"/>
    <n v="13"/>
    <n v="1"/>
    <n v="19"/>
    <n v="9"/>
    <n v="283.52940000000001"/>
    <n v="3.1415999999999999E-2"/>
    <s v="CONIF"/>
    <n v="151.47942747069629"/>
    <n v="2.4108643282196378"/>
    <s v="DEJAR"/>
    <s v="DEJAR"/>
    <x v="0"/>
  </r>
  <r>
    <x v="152"/>
    <n v="14"/>
    <n v="1"/>
    <n v="28"/>
    <n v="12"/>
    <n v="615.75360000000001"/>
    <n v="3.1415999999999999E-2"/>
    <s v="CONIF"/>
    <n v="373.54122901136344"/>
    <n v="5.9450794023962859"/>
    <s v="DEJAR"/>
    <s v="DEJAR"/>
    <x v="0"/>
  </r>
  <r>
    <x v="152"/>
    <n v="15"/>
    <n v="1"/>
    <n v="23"/>
    <n v="12"/>
    <n v="415.47660000000002"/>
    <n v="3.1415999999999999E-2"/>
    <s v="CONIF"/>
    <n v="236.31310333101464"/>
    <n v="3.7610310563250358"/>
    <s v="DEJAR"/>
    <s v="DEJAR"/>
    <x v="0"/>
  </r>
  <r>
    <x v="152"/>
    <n v="16"/>
    <n v="1"/>
    <n v="32.5"/>
    <n v="12"/>
    <n v="829.57875000000001"/>
    <n v="3.1415999999999999E-2"/>
    <s v="CONIF"/>
    <n v="528.44015299417731"/>
    <n v="8.4103665806305283"/>
    <s v="DEJAR"/>
    <s v="DEJAR"/>
    <x v="0"/>
  </r>
  <r>
    <x v="152"/>
    <n v="17"/>
    <n v="1"/>
    <n v="24"/>
    <n v="7"/>
    <n v="452.3904"/>
    <n v="3.1415999999999999E-2"/>
    <s v="CONIF"/>
    <n v="260.92189134611579"/>
    <n v="4.1526911660637218"/>
    <s v="DEJAR"/>
    <s v="DEJAR"/>
    <x v="0"/>
  </r>
  <r>
    <x v="152"/>
    <n v="18"/>
    <n v="1"/>
    <n v="12.5"/>
    <n v="5"/>
    <n v="122.71875"/>
    <n v="3.1415999999999999E-2"/>
    <s v="CONIF"/>
    <n v="57.159345325416837"/>
    <n v="0.90971710792934879"/>
    <s v="DEJAR"/>
    <s v="DEJAR"/>
    <x v="0"/>
  </r>
  <r>
    <x v="153"/>
    <n v="1"/>
    <n v="1"/>
    <n v="55.5"/>
    <n v="20"/>
    <n v="2419.2283499999999"/>
    <n v="3.1415999999999999E-2"/>
    <s v="CONIF"/>
    <n v="1836.3765677557158"/>
    <n v="29.226772468737519"/>
    <s v="DEJAR"/>
    <s v="DEJAR"/>
    <x v="0"/>
  </r>
  <r>
    <x v="153"/>
    <n v="2"/>
    <n v="1"/>
    <n v="10"/>
    <n v="9"/>
    <n v="78.539999999999992"/>
    <n v="3.1415999999999999E-2"/>
    <s v="CONIF"/>
    <n v="34.002873775253192"/>
    <n v="0.54117127857227509"/>
    <s v="DEJAR"/>
    <s v="DEJAR"/>
    <x v="0"/>
  </r>
  <r>
    <x v="153"/>
    <n v="3"/>
    <n v="1"/>
    <n v="47"/>
    <n v="15"/>
    <n v="1734.9485999999999"/>
    <n v="3.1415999999999999E-2"/>
    <s v="CONIF"/>
    <n v="1247.146526062053"/>
    <n v="19.848907022887268"/>
    <s v="DEJAR"/>
    <s v="DEJAR"/>
    <x v="0"/>
  </r>
  <r>
    <x v="153"/>
    <n v="4"/>
    <n v="1"/>
    <n v="25.2"/>
    <n v="6"/>
    <n v="498.76041599999996"/>
    <n v="3.1415999999999999E-2"/>
    <s v="CONIF"/>
    <n v="292.30185940526428"/>
    <n v="4.6521177012551611"/>
    <s v="DEJAR"/>
    <s v="DEJAR"/>
    <x v="0"/>
  </r>
  <r>
    <x v="153"/>
    <n v="5"/>
    <n v="1"/>
    <n v="67.3"/>
    <n v="25"/>
    <n v="3557.3043659999998"/>
    <n v="3.1415999999999999E-2"/>
    <s v="CONIF"/>
    <n v="2876.3160678681688"/>
    <n v="45.777884960977993"/>
    <s v="DEJAR"/>
    <s v="DEJAR"/>
    <x v="0"/>
  </r>
  <r>
    <x v="153"/>
    <n v="6"/>
    <n v="1"/>
    <n v="40"/>
    <n v="14"/>
    <n v="1256.6399999999999"/>
    <n v="3.1415999999999999E-2"/>
    <s v="CONIF"/>
    <n v="856.82975840551558"/>
    <n v="13.636837254989743"/>
    <s v="DEJAR"/>
    <s v="DEJAR"/>
    <x v="0"/>
  </r>
  <r>
    <x v="153"/>
    <n v="7"/>
    <n v="1"/>
    <n v="83.5"/>
    <n v="35"/>
    <n v="5476.00515"/>
    <n v="3.1415999999999999E-2"/>
    <s v="CONIF"/>
    <n v="4751.9288684237381"/>
    <n v="75.62912000929046"/>
    <s v="DEJAR"/>
    <s v="DEJAR"/>
    <x v="0"/>
  </r>
  <r>
    <x v="154"/>
    <n v="1"/>
    <n v="1"/>
    <n v="41"/>
    <n v="20"/>
    <n v="1320.2574"/>
    <n v="3.1415999999999999E-2"/>
    <s v="CONIF"/>
    <n v="907.5192366572752"/>
    <n v="14.443583471117826"/>
    <s v="DEJAR"/>
    <s v="DEJAR"/>
    <x v="0"/>
  </r>
  <r>
    <x v="154"/>
    <n v="2"/>
    <n v="1"/>
    <n v="50"/>
    <n v="25"/>
    <n v="1963.5"/>
    <n v="3.1415999999999999E-2"/>
    <s v="CONIF"/>
    <n v="1440.3437888664064"/>
    <n v="22.923729769327831"/>
    <s v="DEJAR"/>
    <s v="DEJAR"/>
    <x v="0"/>
  </r>
  <r>
    <x v="154"/>
    <n v="3"/>
    <n v="1"/>
    <n v="50.05"/>
    <n v="24"/>
    <n v="1967.4289634999996"/>
    <n v="3.1415999999999999E-2"/>
    <s v="CONIF"/>
    <n v="1443.6986164502769"/>
    <n v="22.977123383789738"/>
    <s v="DEJAR"/>
    <s v="DEJAR"/>
    <x v="0"/>
  </r>
  <r>
    <x v="154"/>
    <n v="4"/>
    <n v="1"/>
    <n v="54"/>
    <n v="25"/>
    <n v="2290.2264"/>
    <n v="3.1415999999999999E-2"/>
    <s v="CONIF"/>
    <n v="1722.9181036317825"/>
    <n v="27.421029151257041"/>
    <s v="DEJAR"/>
    <s v="DEJAR"/>
    <x v="0"/>
  </r>
  <r>
    <x v="154"/>
    <n v="5"/>
    <n v="1"/>
    <n v="24"/>
    <n v="14"/>
    <n v="452.3904"/>
    <n v="3.1415999999999999E-2"/>
    <s v="CONIF"/>
    <n v="260.92189134611579"/>
    <n v="4.1526911660637218"/>
    <s v="DEJAR"/>
    <s v="DEJAR"/>
    <x v="0"/>
  </r>
  <r>
    <x v="154"/>
    <n v="6"/>
    <n v="1"/>
    <n v="40.4"/>
    <n v="20"/>
    <n v="1281.8984639999999"/>
    <n v="3.1415999999999999E-2"/>
    <s v="CONIF"/>
    <n v="876.9062066190894"/>
    <n v="13.956363105091185"/>
    <s v="DEJAR"/>
    <s v="DEJAR"/>
    <x v="0"/>
  </r>
  <r>
    <x v="154"/>
    <n v="7"/>
    <n v="1"/>
    <n v="66.5"/>
    <n v="28"/>
    <n v="3473.23515"/>
    <n v="3.1415999999999999E-2"/>
    <s v="CONIF"/>
    <n v="2797.3589515320282"/>
    <n v="44.5212463638278"/>
    <s v="DEJAR"/>
    <s v="DEJAR"/>
    <x v="0"/>
  </r>
  <r>
    <x v="154"/>
    <n v="8"/>
    <n v="1"/>
    <n v="16"/>
    <n v="15"/>
    <n v="201.0624"/>
    <n v="3.1415999999999999E-2"/>
    <s v="CONIF"/>
    <n v="101.53913507623321"/>
    <n v="1.6160417474572384"/>
    <s v="DEJAR"/>
    <s v="DEJAR"/>
    <x v="0"/>
  </r>
  <r>
    <x v="154"/>
    <n v="9"/>
    <n v="1"/>
    <n v="35"/>
    <n v="17"/>
    <n v="962.11500000000001"/>
    <n v="3.1415999999999999E-2"/>
    <s v="CONIF"/>
    <n v="627.92845814933332"/>
    <n v="9.9937684324760205"/>
    <s v="DEJAR"/>
    <s v="DEJAR"/>
    <x v="0"/>
  </r>
  <r>
    <x v="155"/>
    <n v="1"/>
    <n v="1"/>
    <n v="24"/>
    <n v="13"/>
    <n v="452.3904"/>
    <n v="3.1415999999999999E-2"/>
    <s v="CONIF"/>
    <n v="260.92189134611579"/>
    <n v="4.1526911660637218"/>
    <s v="DEJAR"/>
    <s v="DEJAR"/>
    <x v="0"/>
  </r>
  <r>
    <x v="155"/>
    <n v="2"/>
    <n v="1"/>
    <n v="24"/>
    <n v="8"/>
    <n v="452.3904"/>
    <n v="3.1415999999999999E-2"/>
    <s v="CONIF"/>
    <n v="260.92189134611579"/>
    <n v="4.1526911660637218"/>
    <s v="DEJAR"/>
    <s v="DEJAR"/>
    <x v="0"/>
  </r>
  <r>
    <x v="155"/>
    <n v="3"/>
    <n v="1"/>
    <n v="34.5"/>
    <n v="12"/>
    <n v="934.82235000000003"/>
    <n v="3.1415999999999999E-2"/>
    <s v="CONIF"/>
    <n v="607.2462782424343"/>
    <n v="9.6646020856002401"/>
    <s v="DEJAR"/>
    <s v="DEJAR"/>
    <x v="0"/>
  </r>
  <r>
    <x v="155"/>
    <n v="4"/>
    <n v="1"/>
    <n v="32"/>
    <n v="10"/>
    <n v="804.24959999999999"/>
    <n v="3.1415999999999999E-2"/>
    <s v="CONIF"/>
    <n v="509.70972386186907"/>
    <n v="8.1122632394618837"/>
    <s v="DEJAR"/>
    <s v="DEJAR"/>
    <x v="0"/>
  </r>
  <r>
    <x v="155"/>
    <n v="5"/>
    <n v="1"/>
    <n v="29"/>
    <n v="23"/>
    <n v="660.52139999999997"/>
    <n v="3.1415999999999999E-2"/>
    <s v="CONIF"/>
    <n v="405.3327536426039"/>
    <n v="6.4510560485517559"/>
    <s v="DEJAR"/>
    <s v="DEJAR"/>
    <x v="0"/>
  </r>
  <r>
    <x v="155"/>
    <n v="6"/>
    <n v="1"/>
    <n v="25.5"/>
    <n v="12"/>
    <n v="510.70634999999999"/>
    <n v="3.1415999999999999E-2"/>
    <s v="CONIF"/>
    <n v="300.46563570620935"/>
    <n v="4.7820479326809489"/>
    <s v="DEJAR"/>
    <s v="DEJAR"/>
    <x v="0"/>
  </r>
  <r>
    <x v="155"/>
    <n v="7"/>
    <n v="1"/>
    <n v="41"/>
    <n v="15"/>
    <n v="1320.2574"/>
    <n v="3.1415999999999999E-2"/>
    <s v="CONIF"/>
    <n v="907.5192366572752"/>
    <n v="14.443583471117826"/>
    <s v="DEJAR"/>
    <s v="DEJAR"/>
    <x v="0"/>
  </r>
  <r>
    <x v="155"/>
    <n v="8"/>
    <n v="1"/>
    <n v="27"/>
    <n v="8"/>
    <n v="572.5566"/>
    <n v="3.1415999999999999E-2"/>
    <s v="CONIF"/>
    <n v="343.22204552912302"/>
    <n v="5.4625357386224058"/>
    <s v="DEJAR"/>
    <s v="DEJAR"/>
    <x v="0"/>
  </r>
  <r>
    <x v="155"/>
    <n v="9"/>
    <n v="1"/>
    <n v="14.5"/>
    <n v="7"/>
    <n v="165.13034999999999"/>
    <n v="3.1415999999999999E-2"/>
    <s v="CONIF"/>
    <n v="80.746227305821435"/>
    <n v="1.2851131160208404"/>
    <s v="DEJAR"/>
    <s v="DEJAR"/>
    <x v="0"/>
  </r>
  <r>
    <x v="155"/>
    <n v="10"/>
    <n v="1"/>
    <n v="43"/>
    <n v="14"/>
    <n v="1452.2046"/>
    <n v="3.1415999999999999E-2"/>
    <s v="CONIF"/>
    <n v="1013.9163800149536"/>
    <n v="16.136942640930634"/>
    <s v="DEJAR"/>
    <s v="DEJAR"/>
    <x v="0"/>
  </r>
  <r>
    <x v="155"/>
    <n v="11"/>
    <n v="1"/>
    <n v="21.5"/>
    <n v="8"/>
    <n v="363.05115000000001"/>
    <n v="3.1415999999999999E-2"/>
    <s v="CONIF"/>
    <n v="201.98200553506376"/>
    <n v="3.2146359424348065"/>
    <s v="DEJAR"/>
    <s v="DEJAR"/>
    <x v="0"/>
  </r>
  <r>
    <x v="155"/>
    <n v="12"/>
    <n v="1"/>
    <n v="23"/>
    <n v="6"/>
    <n v="415.47660000000002"/>
    <n v="3.1415999999999999E-2"/>
    <s v="CONIF"/>
    <n v="236.31310333101464"/>
    <n v="3.7610310563250358"/>
    <s v="DEJAR"/>
    <s v="DEJAR"/>
    <x v="0"/>
  </r>
  <r>
    <x v="155"/>
    <n v="13"/>
    <n v="1"/>
    <n v="14"/>
    <n v="12"/>
    <n v="153.9384"/>
    <n v="3.1415999999999999E-2"/>
    <s v="CONIF"/>
    <n v="74.413046354606593"/>
    <n v="1.1843176463363667"/>
    <s v="DEJAR"/>
    <s v="DEJAR"/>
    <x v="0"/>
  </r>
  <r>
    <x v="155"/>
    <n v="14"/>
    <n v="1"/>
    <n v="58"/>
    <n v="25"/>
    <n v="2642.0855999999999"/>
    <n v="3.1415999999999999E-2"/>
    <s v="CONIF"/>
    <n v="2034.703622167259"/>
    <n v="32.383238193392842"/>
    <s v="DEJAR"/>
    <s v="DEJAR"/>
    <x v="0"/>
  </r>
  <r>
    <x v="155"/>
    <n v="15"/>
    <n v="1"/>
    <n v="53.5"/>
    <n v="23"/>
    <n v="2248.0111499999998"/>
    <n v="3.1415999999999999E-2"/>
    <s v="CONIF"/>
    <n v="1686.0133941695972"/>
    <n v="26.833673831321576"/>
    <s v="DEJAR"/>
    <s v="DEJAR"/>
    <x v="0"/>
  </r>
  <r>
    <x v="155"/>
    <n v="16"/>
    <n v="1"/>
    <n v="60"/>
    <n v="28"/>
    <n v="2827.44"/>
    <n v="3.1415999999999999E-2"/>
    <s v="CONIF"/>
    <n v="2201.7682242118208"/>
    <n v="35.042147698813032"/>
    <s v="DEJAR"/>
    <s v="DEJAR"/>
    <x v="0"/>
  </r>
  <r>
    <x v="156"/>
    <n v="1"/>
    <n v="1"/>
    <n v="19.5"/>
    <n v="8"/>
    <n v="298.64834999999999"/>
    <n v="3.1415999999999999E-2"/>
    <s v="CONIF"/>
    <n v="160.9206529416729"/>
    <n v="2.5611257470981807"/>
    <s v="DEJAR"/>
    <s v="DEJAR"/>
    <x v="0"/>
  </r>
  <r>
    <x v="156"/>
    <n v="2"/>
    <n v="1"/>
    <n v="23.5"/>
    <n v="11"/>
    <n v="433.73714999999999"/>
    <n v="3.1415999999999999E-2"/>
    <s v="CONIF"/>
    <n v="248.44371931971969"/>
    <n v="3.9540953545919231"/>
    <s v="DEJAR"/>
    <s v="DEJAR"/>
    <x v="0"/>
  </r>
  <r>
    <x v="156"/>
    <n v="3"/>
    <n v="1"/>
    <n v="29.5"/>
    <n v="12"/>
    <n v="683.49434999999994"/>
    <n v="3.1415999999999999E-2"/>
    <s v="CONIF"/>
    <n v="421.78598066337179"/>
    <n v="6.7129166772245323"/>
    <s v="DEJAR"/>
    <s v="DEJAR"/>
    <x v="0"/>
  </r>
  <r>
    <x v="156"/>
    <n v="4"/>
    <n v="1"/>
    <n v="16"/>
    <n v="7"/>
    <n v="201.0624"/>
    <n v="3.1415999999999999E-2"/>
    <s v="CONIF"/>
    <n v="101.53913507623321"/>
    <n v="1.6160417474572384"/>
    <s v="DEJAR"/>
    <s v="DEJAR"/>
    <x v="0"/>
  </r>
  <r>
    <x v="156"/>
    <n v="5"/>
    <n v="1"/>
    <n v="43.4"/>
    <n v="15"/>
    <n v="1479.3480239999999"/>
    <n v="3.1415999999999999E-2"/>
    <s v="CONIF"/>
    <n v="1036.0058727552343"/>
    <n v="16.488507014821021"/>
    <s v="DEJAR"/>
    <s v="DEJAR"/>
    <x v="0"/>
  </r>
  <r>
    <x v="156"/>
    <n v="6"/>
    <n v="1"/>
    <n v="24.5"/>
    <n v="16"/>
    <n v="471.43635"/>
    <n v="3.1415999999999999E-2"/>
    <s v="CONIF"/>
    <n v="273.75002523815579"/>
    <n v="4.356856780591988"/>
    <s v="DEJAR"/>
    <s v="DEJAR"/>
    <x v="0"/>
  </r>
  <r>
    <x v="156"/>
    <n v="7"/>
    <n v="1"/>
    <n v="26.6"/>
    <n v="16.5"/>
    <n v="555.717624"/>
    <n v="3.1415999999999999E-2"/>
    <s v="CONIF"/>
    <n v="331.50273511146162"/>
    <n v="5.2760175565231346"/>
    <s v="DEJAR"/>
    <s v="DEJAR"/>
    <x v="0"/>
  </r>
  <r>
    <x v="156"/>
    <n v="8"/>
    <n v="1"/>
    <n v="19.3"/>
    <n v="15"/>
    <n v="292.55364600000001"/>
    <n v="3.1415999999999999E-2"/>
    <s v="CONIF"/>
    <n v="157.10508355131083"/>
    <n v="2.5003992161846007"/>
    <s v="DEJAR"/>
    <s v="DEJAR"/>
    <x v="0"/>
  </r>
  <r>
    <x v="156"/>
    <n v="9"/>
    <n v="1"/>
    <n v="26.7"/>
    <n v="13"/>
    <n v="559.90380600000003"/>
    <n v="3.1415999999999999E-2"/>
    <s v="CONIF"/>
    <n v="334.41080067937946"/>
    <n v="5.3223007492898438"/>
    <s v="DEJAR"/>
    <s v="DEJAR"/>
    <x v="0"/>
  </r>
  <r>
    <x v="156"/>
    <n v="10"/>
    <n v="1"/>
    <n v="42.6"/>
    <n v="21"/>
    <n v="1425.3125040000002"/>
    <n v="3.1415999999999999E-2"/>
    <s v="CONIF"/>
    <n v="992.09801920203779"/>
    <n v="15.789693455596476"/>
    <s v="DEJAR"/>
    <s v="DEJAR"/>
    <x v="0"/>
  </r>
  <r>
    <x v="156"/>
    <n v="11"/>
    <n v="1"/>
    <n v="23"/>
    <n v="6"/>
    <n v="415.47660000000002"/>
    <n v="3.1415999999999999E-2"/>
    <s v="CONIF"/>
    <n v="236.31310333101464"/>
    <n v="3.7610310563250358"/>
    <s v="DEJAR"/>
    <s v="DEJAR"/>
    <x v="0"/>
  </r>
  <r>
    <x v="156"/>
    <n v="12"/>
    <n v="1"/>
    <n v="11"/>
    <n v="6"/>
    <n v="95.0334"/>
    <n v="3.1415999999999999E-2"/>
    <s v="CONIF"/>
    <n v="42.448553244104822"/>
    <n v="0.67558812777095778"/>
    <s v="DEJAR"/>
    <s v="DEJAR"/>
    <x v="0"/>
  </r>
  <r>
    <x v="157"/>
    <n v="1"/>
    <n v="1"/>
    <n v="19.3"/>
    <n v="13"/>
    <n v="292.55364600000001"/>
    <n v="3.1415999999999999E-2"/>
    <s v="CONIF"/>
    <n v="157.10508355131083"/>
    <n v="2.5003992161846007"/>
    <s v="DEJAR"/>
    <s v="DEJAR"/>
    <x v="0"/>
  </r>
  <r>
    <x v="157"/>
    <n v="2"/>
    <n v="1"/>
    <n v="37"/>
    <n v="15"/>
    <n v="1075.2126000000001"/>
    <n v="3.1415999999999999E-2"/>
    <s v="CONIF"/>
    <n v="714.63566127853471"/>
    <n v="11.373753203439882"/>
    <s v="DEJAR"/>
    <s v="DEJAR"/>
    <x v="0"/>
  </r>
  <r>
    <x v="157"/>
    <n v="3"/>
    <n v="1"/>
    <n v="49.5"/>
    <n v="18"/>
    <n v="1924.42635"/>
    <n v="3.1415999999999999E-2"/>
    <s v="CONIF"/>
    <n v="1407.0400796461972"/>
    <n v="22.393686014231559"/>
    <s v="DEJAR"/>
    <s v="DEJAR"/>
    <x v="0"/>
  </r>
  <r>
    <x v="158"/>
    <n v="1"/>
    <n v="2"/>
    <n v="0"/>
    <n v="0"/>
    <n v="0"/>
    <n v="3.1415999999999999E-2"/>
    <s v="LATIF"/>
    <n v="0"/>
    <n v="0"/>
    <s v="DEPURAR"/>
    <s v="DEPURAR"/>
    <x v="1"/>
  </r>
  <r>
    <x v="159"/>
    <n v="1"/>
    <n v="1"/>
    <n v="19.7"/>
    <n v="5"/>
    <n v="304.80588599999999"/>
    <n v="3.1415999999999999E-2"/>
    <s v="CONIF"/>
    <n v="164.78853391432003"/>
    <n v="2.6226848407550296"/>
    <s v="DEJAR"/>
    <s v="DEJAR"/>
    <x v="0"/>
  </r>
  <r>
    <x v="160"/>
    <n v="1"/>
    <n v="1"/>
    <n v="11.2"/>
    <n v="5.5"/>
    <n v="98.520575999999991"/>
    <n v="3.1415999999999999E-2"/>
    <s v="CONIF"/>
    <n v="44.266732028203137"/>
    <n v="0.70452527419472777"/>
    <s v="DEJAR"/>
    <s v="DEJAR"/>
    <x v="0"/>
  </r>
  <r>
    <x v="160"/>
    <n v="2"/>
    <n v="1"/>
    <n v="17.399999999999999"/>
    <n v="6"/>
    <n v="237.78770399999993"/>
    <n v="3.1415999999999999E-2"/>
    <s v="CONIF"/>
    <n v="123.43197428362863"/>
    <n v="1.9644762904830124"/>
    <s v="DEJAR"/>
    <s v="DEJAR"/>
    <x v="0"/>
  </r>
  <r>
    <x v="160"/>
    <n v="3"/>
    <n v="1"/>
    <n v="10.8"/>
    <n v="4"/>
    <n v="91.60905600000001"/>
    <n v="3.1415999999999999E-2"/>
    <s v="CONIF"/>
    <n v="40.673738628051773"/>
    <n v="0.64734114190303937"/>
    <s v="DEJAR"/>
    <s v="DEPURAR"/>
    <x v="1"/>
  </r>
  <r>
    <x v="161"/>
    <n v="1"/>
    <n v="1"/>
    <n v="99.1"/>
    <n v="41"/>
    <n v="7713.2641739999999"/>
    <n v="3.1415999999999999E-2"/>
    <s v="CONIF"/>
    <n v="7079.7268881269074"/>
    <n v="112.67708951055047"/>
    <s v="DEJAR"/>
    <s v="DEJAR"/>
    <x v="0"/>
  </r>
  <r>
    <x v="161"/>
    <n v="2"/>
    <n v="1"/>
    <n v="20.5"/>
    <n v="19"/>
    <n v="330.06434999999999"/>
    <n v="3.1415999999999999E-2"/>
    <s v="CONIF"/>
    <n v="180.78665962471501"/>
    <n v="2.8773023240500861"/>
    <s v="DEJAR"/>
    <s v="DEJAR"/>
    <x v="0"/>
  </r>
  <r>
    <x v="161"/>
    <n v="3"/>
    <n v="1"/>
    <n v="35"/>
    <n v="30"/>
    <n v="962.11500000000001"/>
    <n v="3.1415999999999999E-2"/>
    <s v="CONIF"/>
    <n v="627.92845814933332"/>
    <n v="9.9937684324760205"/>
    <s v="DEJAR"/>
    <s v="DEJAR"/>
    <x v="0"/>
  </r>
  <r>
    <x v="161"/>
    <n v="4"/>
    <n v="1"/>
    <n v="25"/>
    <n v="40"/>
    <n v="490.875"/>
    <n v="3.1415999999999999E-2"/>
    <s v="CONIF"/>
    <n v="286.93049335184679"/>
    <n v="4.5666299553069578"/>
    <s v="DEJAR"/>
    <s v="DEJAR"/>
    <x v="0"/>
  </r>
  <r>
    <x v="161"/>
    <n v="5"/>
    <n v="1"/>
    <n v="73"/>
    <n v="42"/>
    <n v="4185.3966"/>
    <n v="3.1415999999999999E-2"/>
    <s v="CONIF"/>
    <n v="3475.5252288966076"/>
    <n v="55.314572652416089"/>
    <s v="DEJAR"/>
    <s v="DEJAR"/>
    <x v="0"/>
  </r>
  <r>
    <x v="161"/>
    <n v="6"/>
    <n v="1"/>
    <n v="113.5"/>
    <n v="46"/>
    <n v="10117.719149999999"/>
    <n v="3.1415999999999999E-2"/>
    <s v="CONIF"/>
    <n v="9708.8142098772369"/>
    <n v="154.52021597079892"/>
    <s v="DEJAR"/>
    <s v="DEJAR"/>
    <x v="0"/>
  </r>
  <r>
    <x v="161"/>
    <n v="7"/>
    <n v="1"/>
    <n v="60"/>
    <n v="40"/>
    <n v="2827.44"/>
    <n v="3.1415999999999999E-2"/>
    <s v="CONIF"/>
    <n v="2201.7682242118208"/>
    <n v="35.042147698813032"/>
    <s v="DEJAR"/>
    <s v="DEJAR"/>
    <x v="0"/>
  </r>
  <r>
    <x v="162"/>
    <n v="1"/>
    <n v="1"/>
    <n v="35"/>
    <n v="36"/>
    <n v="962.11500000000001"/>
    <n v="3.1415999999999999E-2"/>
    <s v="CONIF"/>
    <n v="627.92845814933332"/>
    <n v="9.9937684324760205"/>
    <s v="DEJAR"/>
    <s v="DEJAR"/>
    <x v="0"/>
  </r>
  <r>
    <x v="162"/>
    <n v="2"/>
    <n v="1"/>
    <n v="31"/>
    <n v="33"/>
    <n v="754.76940000000002"/>
    <n v="3.1415999999999999E-2"/>
    <s v="CONIF"/>
    <n v="473.40054798786537"/>
    <n v="7.5343861087959221"/>
    <s v="DEJAR"/>
    <s v="DEJAR"/>
    <x v="0"/>
  </r>
  <r>
    <x v="162"/>
    <n v="3"/>
    <n v="1"/>
    <n v="69"/>
    <n v="35"/>
    <n v="3739.2894000000001"/>
    <n v="3.1415999999999999E-2"/>
    <s v="CONIF"/>
    <n v="3048.2762391733863"/>
    <n v="48.514709688906713"/>
    <s v="DEJAR"/>
    <s v="DEJAR"/>
    <x v="0"/>
  </r>
  <r>
    <x v="162"/>
    <n v="4"/>
    <n v="1"/>
    <n v="66"/>
    <n v="34"/>
    <n v="3421.2024000000001"/>
    <n v="3.1415999999999999E-2"/>
    <s v="CONIF"/>
    <n v="2748.6463736677997"/>
    <n v="43.745963420992481"/>
    <s v="DEJAR"/>
    <s v="DEJAR"/>
    <x v="0"/>
  </r>
  <r>
    <x v="162"/>
    <n v="5"/>
    <n v="1"/>
    <n v="41"/>
    <n v="39"/>
    <n v="1320.2574"/>
    <n v="3.1415999999999999E-2"/>
    <s v="CONIF"/>
    <n v="907.5192366572752"/>
    <n v="14.443583471117826"/>
    <s v="DEJAR"/>
    <s v="DEJAR"/>
    <x v="0"/>
  </r>
  <r>
    <x v="162"/>
    <n v="6"/>
    <n v="1"/>
    <n v="57"/>
    <n v="36"/>
    <n v="2551.7646"/>
    <n v="3.1415999999999999E-2"/>
    <s v="CONIF"/>
    <n v="1953.9802616688428"/>
    <n v="31.098489013064089"/>
    <s v="DEJAR"/>
    <s v="DEJAR"/>
    <x v="0"/>
  </r>
  <r>
    <x v="162"/>
    <n v="7"/>
    <n v="1"/>
    <n v="37"/>
    <n v="33"/>
    <n v="1075.2126000000001"/>
    <n v="3.1415999999999999E-2"/>
    <s v="CONIF"/>
    <n v="714.63566127853471"/>
    <n v="11.373753203439882"/>
    <s v="DEJAR"/>
    <s v="DEJAR"/>
    <x v="0"/>
  </r>
  <r>
    <x v="162"/>
    <n v="8"/>
    <n v="1"/>
    <n v="39"/>
    <n v="34"/>
    <n v="1194.5934"/>
    <n v="3.1415999999999999E-2"/>
    <s v="CONIF"/>
    <n v="807.79515713809144"/>
    <n v="12.856429162498273"/>
    <s v="DEJAR"/>
    <s v="DEJAR"/>
    <x v="0"/>
  </r>
  <r>
    <x v="162"/>
    <n v="9"/>
    <n v="1"/>
    <n v="58"/>
    <n v="42"/>
    <n v="2642.0855999999999"/>
    <n v="3.1415999999999999E-2"/>
    <s v="CONIF"/>
    <n v="2034.703622167259"/>
    <n v="32.383238193392842"/>
    <s v="DEJAR"/>
    <s v="DEJAR"/>
    <x v="0"/>
  </r>
  <r>
    <x v="162"/>
    <n v="10"/>
    <n v="1"/>
    <n v="60"/>
    <n v="40"/>
    <n v="2827.44"/>
    <n v="3.1415999999999999E-2"/>
    <s v="CONIF"/>
    <n v="2201.7682242118208"/>
    <n v="35.042147698813032"/>
    <s v="DEJAR"/>
    <s v="DEJAR"/>
    <x v="0"/>
  </r>
  <r>
    <x v="162"/>
    <n v="11"/>
    <n v="1"/>
    <n v="52"/>
    <n v="39"/>
    <n v="2123.7215999999999"/>
    <n v="3.1415999999999999E-2"/>
    <s v="CONIF"/>
    <n v="1578.0241525830156"/>
    <n v="25.114975690460525"/>
    <s v="DEJAR"/>
    <s v="DEJAR"/>
    <x v="0"/>
  </r>
  <r>
    <x v="162"/>
    <n v="12"/>
    <n v="1"/>
    <n v="21"/>
    <n v="28"/>
    <n v="346.3614"/>
    <n v="3.1415999999999999E-2"/>
    <s v="CONIF"/>
    <n v="191.21684246269251"/>
    <n v="3.0433034514688777"/>
    <s v="DEJAR"/>
    <s v="DEJAR"/>
    <x v="0"/>
  </r>
  <r>
    <x v="162"/>
    <n v="13"/>
    <n v="1"/>
    <n v="48"/>
    <n v="43"/>
    <n v="1809.5616"/>
    <n v="3.1415999999999999E-2"/>
    <s v="CONIF"/>
    <n v="1309.7848931615965"/>
    <n v="20.845825266768472"/>
    <s v="DEJAR"/>
    <s v="DEJAR"/>
    <x v="0"/>
  </r>
  <r>
    <x v="162"/>
    <n v="14"/>
    <n v="1"/>
    <n v="24"/>
    <n v="26"/>
    <n v="452.3904"/>
    <n v="3.1415999999999999E-2"/>
    <s v="CONIF"/>
    <n v="260.92189134611579"/>
    <n v="4.1526911660637218"/>
    <s v="DEJAR"/>
    <s v="DEJAR"/>
    <x v="0"/>
  </r>
  <r>
    <x v="162"/>
    <n v="15"/>
    <n v="1"/>
    <n v="26"/>
    <n v="30"/>
    <n v="530.93039999999996"/>
    <n v="3.1415999999999999E-2"/>
    <s v="CONIF"/>
    <n v="314.35776105795452"/>
    <n v="5.0031474576323296"/>
    <s v="DEJAR"/>
    <s v="DEJAR"/>
    <x v="0"/>
  </r>
  <r>
    <x v="163"/>
    <n v="1"/>
    <n v="1"/>
    <n v="76.099999999999994"/>
    <n v="41"/>
    <n v="4548.4163339999996"/>
    <n v="3.1415999999999999E-2"/>
    <s v="CONIF"/>
    <n v="3828.7922814211947"/>
    <n v="60.93697926886292"/>
    <s v="DEJAR"/>
    <s v="DEJAR"/>
    <x v="0"/>
  </r>
  <r>
    <x v="163"/>
    <n v="2"/>
    <n v="1"/>
    <n v="114.5"/>
    <n v="43"/>
    <n v="10296.790349999999"/>
    <n v="3.1415999999999999E-2"/>
    <s v="CONIF"/>
    <n v="9909.0866538382907"/>
    <n v="157.70764345935655"/>
    <s v="DEJAR"/>
    <s v="DEJAR"/>
    <x v="0"/>
  </r>
  <r>
    <x v="163"/>
    <n v="3"/>
    <n v="1"/>
    <n v="54"/>
    <n v="39"/>
    <n v="2290.2264"/>
    <n v="3.1415999999999999E-2"/>
    <s v="CONIF"/>
    <n v="1722.9181036317825"/>
    <n v="27.421029151257041"/>
    <s v="DEJAR"/>
    <s v="DEJAR"/>
    <x v="0"/>
  </r>
  <r>
    <x v="163"/>
    <n v="4"/>
    <n v="1"/>
    <n v="48"/>
    <n v="40"/>
    <n v="1809.5616"/>
    <n v="3.1415999999999999E-2"/>
    <s v="CONIF"/>
    <n v="1309.7848931615965"/>
    <n v="20.845825266768472"/>
    <s v="DEJAR"/>
    <s v="DEJAR"/>
    <x v="0"/>
  </r>
  <r>
    <x v="163"/>
    <n v="5"/>
    <n v="1"/>
    <n v="50"/>
    <n v="42"/>
    <n v="1963.5"/>
    <n v="3.1415999999999999E-2"/>
    <s v="CONIF"/>
    <n v="1440.3437888664064"/>
    <n v="22.923729769327831"/>
    <s v="DEJAR"/>
    <s v="DEJAR"/>
    <x v="0"/>
  </r>
  <r>
    <x v="163"/>
    <n v="6"/>
    <n v="1"/>
    <n v="45"/>
    <n v="35"/>
    <n v="1590.4349999999999"/>
    <n v="3.1415999999999999E-2"/>
    <s v="CONIF"/>
    <n v="1127.0915630458203"/>
    <n v="17.938177410329455"/>
    <s v="DEJAR"/>
    <s v="DEJAR"/>
    <x v="0"/>
  </r>
  <r>
    <x v="164"/>
    <n v="1"/>
    <n v="1"/>
    <n v="16.399999999999999"/>
    <n v="10"/>
    <n v="211.24118399999998"/>
    <n v="3.1415999999999999E-2"/>
    <s v="CONIF"/>
    <n v="107.54612272886484"/>
    <n v="1.7116457016944369"/>
    <s v="DEJAR"/>
    <s v="DEJAR"/>
    <x v="0"/>
  </r>
  <r>
    <x v="164"/>
    <n v="2"/>
    <n v="1"/>
    <n v="13.2"/>
    <n v="7"/>
    <n v="136.84809599999997"/>
    <n v="3.1415999999999999E-2"/>
    <s v="CONIF"/>
    <n v="64.888588696029927"/>
    <n v="1.0327315491474078"/>
    <s v="DEJAR"/>
    <s v="DEJAR"/>
    <x v="0"/>
  </r>
  <r>
    <x v="164"/>
    <n v="3"/>
    <n v="1"/>
    <n v="16.5"/>
    <n v="7"/>
    <n v="213.82515000000001"/>
    <n v="3.1415999999999999E-2"/>
    <s v="CONIF"/>
    <n v="109.0786994496526"/>
    <n v="1.7360373607342217"/>
    <s v="DEJAR"/>
    <s v="DEJAR"/>
    <x v="0"/>
  </r>
  <r>
    <x v="164"/>
    <n v="4"/>
    <n v="1"/>
    <n v="13"/>
    <n v="8"/>
    <n v="132.73259999999999"/>
    <n v="3.1415999999999999E-2"/>
    <s v="CONIF"/>
    <n v="62.623123844849545"/>
    <n v="0.9966756405151761"/>
    <s v="DEJAR"/>
    <s v="DEJAR"/>
    <x v="0"/>
  </r>
  <r>
    <x v="164"/>
    <n v="5"/>
    <n v="1"/>
    <n v="12.5"/>
    <n v="11"/>
    <n v="122.71875"/>
    <n v="3.1415999999999999E-2"/>
    <s v="CONIF"/>
    <n v="57.159345325416837"/>
    <n v="0.90971710792934879"/>
    <s v="DEJAR"/>
    <s v="DEJAR"/>
    <x v="0"/>
  </r>
  <r>
    <x v="164"/>
    <n v="6"/>
    <n v="1"/>
    <n v="19.5"/>
    <n v="8"/>
    <n v="298.64834999999999"/>
    <n v="3.1415999999999999E-2"/>
    <s v="CONIF"/>
    <n v="160.9206529416729"/>
    <n v="2.5611257470981807"/>
    <s v="DEJAR"/>
    <s v="DEJAR"/>
    <x v="0"/>
  </r>
  <r>
    <x v="164"/>
    <n v="7"/>
    <n v="1"/>
    <n v="21"/>
    <n v="12"/>
    <n v="346.3614"/>
    <n v="3.1415999999999999E-2"/>
    <s v="CONIF"/>
    <n v="191.21684246269251"/>
    <n v="3.0433034514688777"/>
    <s v="DEJAR"/>
    <s v="DEJAR"/>
    <x v="0"/>
  </r>
  <r>
    <x v="164"/>
    <n v="8"/>
    <n v="1"/>
    <n v="14"/>
    <n v="9"/>
    <n v="153.9384"/>
    <n v="3.1415999999999999E-2"/>
    <s v="CONIF"/>
    <n v="74.413046354606593"/>
    <n v="1.1843176463363667"/>
    <s v="DEJAR"/>
    <s v="DEJAR"/>
    <x v="0"/>
  </r>
  <r>
    <x v="164"/>
    <n v="9"/>
    <n v="1"/>
    <n v="17"/>
    <n v="14"/>
    <n v="226.98060000000001"/>
    <n v="3.1415999999999999E-2"/>
    <s v="CONIF"/>
    <n v="116.92779249889976"/>
    <n v="1.8609592643700623"/>
    <s v="DEJAR"/>
    <s v="DEJAR"/>
    <x v="0"/>
  </r>
  <r>
    <x v="164"/>
    <n v="10"/>
    <n v="1"/>
    <n v="18.5"/>
    <n v="14"/>
    <n v="268.80315000000002"/>
    <n v="3.1415999999999999E-2"/>
    <s v="CONIF"/>
    <n v="142.36237517909123"/>
    <n v="2.2657622736677365"/>
    <s v="DEJAR"/>
    <s v="DEJAR"/>
    <x v="0"/>
  </r>
  <r>
    <x v="164"/>
    <n v="11"/>
    <n v="1"/>
    <n v="22.5"/>
    <n v="15"/>
    <n v="397.60874999999999"/>
    <n v="3.1415999999999999E-2"/>
    <s v="CONIF"/>
    <n v="224.52760288011802"/>
    <n v="3.5734594295918964"/>
    <s v="DEJAR"/>
    <s v="DEJAR"/>
    <x v="0"/>
  </r>
  <r>
    <x v="164"/>
    <n v="12"/>
    <n v="1"/>
    <n v="18.5"/>
    <n v="9"/>
    <n v="268.80315000000002"/>
    <n v="3.1415999999999999E-2"/>
    <s v="CONIF"/>
    <n v="142.36237517909123"/>
    <n v="2.2657622736677365"/>
    <s v="DEJAR"/>
    <s v="DEJAR"/>
    <x v="0"/>
  </r>
  <r>
    <x v="165"/>
    <n v="1"/>
    <n v="1"/>
    <n v="25.1"/>
    <n v="10"/>
    <n v="494.80985400000009"/>
    <n v="3.1415999999999999E-2"/>
    <s v="CONIF"/>
    <n v="289.60907355968828"/>
    <n v="4.6092607836721466"/>
    <s v="DEJAR"/>
    <s v="DEJAR"/>
    <x v="0"/>
  </r>
  <r>
    <x v="165"/>
    <n v="2"/>
    <n v="1"/>
    <n v="19.8"/>
    <n v="12"/>
    <n v="307.90821600000004"/>
    <n v="3.1415999999999999E-2"/>
    <s v="CONIF"/>
    <n v="166.74214603696427"/>
    <n v="2.6537774706672441"/>
    <s v="DEJAR"/>
    <s v="DEJAR"/>
    <x v="0"/>
  </r>
  <r>
    <x v="165"/>
    <n v="3"/>
    <n v="1"/>
    <n v="13.5"/>
    <n v="9"/>
    <n v="143.13915"/>
    <n v="3.1415999999999999E-2"/>
    <s v="CONIF"/>
    <n v="68.373170082129207"/>
    <n v="1.0881902546812008"/>
    <s v="DEJAR"/>
    <s v="DEJAR"/>
    <x v="0"/>
  </r>
  <r>
    <x v="165"/>
    <n v="4"/>
    <n v="1"/>
    <n v="12.5"/>
    <n v="7"/>
    <n v="122.71875"/>
    <n v="3.1415999999999999E-2"/>
    <s v="CONIF"/>
    <n v="57.159345325416837"/>
    <n v="0.90971710792934879"/>
    <s v="DEJAR"/>
    <s v="DEJAR"/>
    <x v="0"/>
  </r>
  <r>
    <x v="165"/>
    <n v="5"/>
    <n v="1"/>
    <n v="21"/>
    <n v="10"/>
    <n v="346.3614"/>
    <n v="3.1415999999999999E-2"/>
    <s v="CONIF"/>
    <n v="191.21684246269251"/>
    <n v="3.0433034514688777"/>
    <s v="DEJAR"/>
    <s v="DEJAR"/>
    <x v="0"/>
  </r>
  <r>
    <x v="165"/>
    <n v="6"/>
    <n v="1"/>
    <n v="19.2"/>
    <n v="8"/>
    <n v="289.529856"/>
    <n v="3.1415999999999999E-2"/>
    <s v="CONIF"/>
    <n v="155.21686062239019"/>
    <n v="2.4703472851793702"/>
    <s v="DEJAR"/>
    <s v="DEJAR"/>
    <x v="0"/>
  </r>
  <r>
    <x v="166"/>
    <n v="1"/>
    <n v="1"/>
    <n v="24.5"/>
    <n v="10"/>
    <n v="471.43635"/>
    <n v="3.1415999999999999E-2"/>
    <s v="CONIF"/>
    <n v="273.75002523815579"/>
    <n v="4.356856780591988"/>
    <s v="DEJAR"/>
    <s v="DEJAR"/>
    <x v="0"/>
  </r>
  <r>
    <x v="166"/>
    <n v="2"/>
    <n v="1"/>
    <n v="14.5"/>
    <n v="8"/>
    <n v="165.13034999999999"/>
    <n v="3.1415999999999999E-2"/>
    <s v="CONIF"/>
    <n v="80.746227305821435"/>
    <n v="1.2851131160208404"/>
    <s v="DEJAR"/>
    <s v="DEJAR"/>
    <x v="0"/>
  </r>
  <r>
    <x v="166"/>
    <n v="3"/>
    <n v="1"/>
    <n v="13"/>
    <n v="7"/>
    <n v="132.73259999999999"/>
    <n v="3.1415999999999999E-2"/>
    <s v="CONIF"/>
    <n v="62.623123844849545"/>
    <n v="0.9966756405151761"/>
    <s v="DEJAR"/>
    <s v="DEJAR"/>
    <x v="0"/>
  </r>
  <r>
    <x v="166"/>
    <n v="4"/>
    <n v="1"/>
    <n v="22"/>
    <n v="12"/>
    <n v="380.1336"/>
    <n v="3.1415999999999999E-2"/>
    <s v="CONIF"/>
    <n v="213.08474152497325"/>
    <n v="3.3913410606852121"/>
    <s v="DEJAR"/>
    <s v="DEJAR"/>
    <x v="0"/>
  </r>
  <r>
    <x v="166"/>
    <n v="5"/>
    <n v="1"/>
    <n v="19.399999999999999"/>
    <n v="8"/>
    <n v="295.59314399999994"/>
    <n v="3.1415999999999999E-2"/>
    <s v="CONIF"/>
    <n v="159.00634029505304"/>
    <n v="2.5306585863103681"/>
    <s v="DEJAR"/>
    <s v="DEJAR"/>
    <x v="0"/>
  </r>
  <r>
    <x v="166"/>
    <n v="6"/>
    <n v="1"/>
    <n v="19.399999999999999"/>
    <n v="7"/>
    <n v="295.59314399999994"/>
    <n v="3.1415999999999999E-2"/>
    <s v="CONIF"/>
    <n v="159.00634029505304"/>
    <n v="2.5306585863103681"/>
    <s v="DEJAR"/>
    <s v="DEJAR"/>
    <x v="0"/>
  </r>
  <r>
    <x v="166"/>
    <n v="7"/>
    <n v="1"/>
    <n v="17.7"/>
    <n v="6"/>
    <n v="246.05796599999996"/>
    <n v="3.1415999999999999E-2"/>
    <s v="CONIF"/>
    <n v="128.44231276789725"/>
    <n v="2.0442181176454235"/>
    <s v="DEJAR"/>
    <s v="DEJAR"/>
    <x v="0"/>
  </r>
  <r>
    <x v="166"/>
    <n v="8"/>
    <n v="1"/>
    <n v="13"/>
    <n v="4"/>
    <n v="132.73259999999999"/>
    <n v="3.1415999999999999E-2"/>
    <s v="CONIF"/>
    <n v="62.623123844849545"/>
    <n v="0.9966756405151761"/>
    <s v="DEJAR"/>
    <s v="DEPURAR"/>
    <x v="1"/>
  </r>
  <r>
    <x v="166"/>
    <n v="9"/>
    <n v="1"/>
    <n v="26"/>
    <n v="13"/>
    <n v="530.93039999999996"/>
    <n v="3.1415999999999999E-2"/>
    <s v="CONIF"/>
    <n v="314.35776105795452"/>
    <n v="5.0031474576323296"/>
    <s v="DEJAR"/>
    <s v="DEJAR"/>
    <x v="0"/>
  </r>
  <r>
    <x v="166"/>
    <n v="10"/>
    <n v="1"/>
    <n v="13.4"/>
    <n v="5"/>
    <n v="141.02642399999999"/>
    <n v="3.1415999999999999E-2"/>
    <s v="CONIF"/>
    <n v="67.200087128968363"/>
    <n v="1.0695201032748978"/>
    <s v="DEJAR"/>
    <s v="DEJAR"/>
    <x v="0"/>
  </r>
  <r>
    <x v="166"/>
    <n v="11"/>
    <n v="1"/>
    <n v="17"/>
    <n v="7"/>
    <n v="226.98060000000001"/>
    <n v="3.1415999999999999E-2"/>
    <s v="CONIF"/>
    <n v="116.92779249889976"/>
    <n v="1.8609592643700623"/>
    <s v="DEJAR"/>
    <s v="DEJAR"/>
    <x v="0"/>
  </r>
  <r>
    <x v="166"/>
    <n v="12"/>
    <n v="1"/>
    <n v="11.3"/>
    <n v="7"/>
    <n v="100.28772600000001"/>
    <n v="3.1415999999999999E-2"/>
    <s v="CONIF"/>
    <n v="45.192163344844303"/>
    <n v="0.71925393660625647"/>
    <s v="DEJAR"/>
    <s v="DEJAR"/>
    <x v="0"/>
  </r>
  <r>
    <x v="166"/>
    <n v="13"/>
    <n v="1"/>
    <n v="22"/>
    <n v="10"/>
    <n v="380.1336"/>
    <n v="3.1415999999999999E-2"/>
    <s v="CONIF"/>
    <n v="213.08474152497325"/>
    <n v="3.3913410606852121"/>
    <s v="DEJAR"/>
    <s v="DEJAR"/>
    <x v="0"/>
  </r>
  <r>
    <x v="166"/>
    <n v="14"/>
    <n v="1"/>
    <n v="17"/>
    <n v="14"/>
    <n v="226.98060000000001"/>
    <n v="3.1415999999999999E-2"/>
    <s v="CONIF"/>
    <n v="116.92779249889976"/>
    <n v="1.8609592643700623"/>
    <s v="DEJAR"/>
    <s v="DEJAR"/>
    <x v="0"/>
  </r>
  <r>
    <x v="166"/>
    <n v="15"/>
    <n v="1"/>
    <n v="13"/>
    <n v="10"/>
    <n v="132.73259999999999"/>
    <n v="3.1415999999999999E-2"/>
    <s v="CONIF"/>
    <n v="62.623123844849545"/>
    <n v="0.9966756405151761"/>
    <s v="DEJAR"/>
    <s v="DEJAR"/>
    <x v="0"/>
  </r>
  <r>
    <x v="166"/>
    <n v="16"/>
    <n v="1"/>
    <n v="18"/>
    <n v="7"/>
    <n v="254.46959999999999"/>
    <n v="3.1415999999999999E-2"/>
    <s v="CONIF"/>
    <n v="133.5666756910525"/>
    <n v="2.1257746958723658"/>
    <s v="DEJAR"/>
    <s v="DEJAR"/>
    <x v="0"/>
  </r>
  <r>
    <x v="166"/>
    <n v="17"/>
    <n v="1"/>
    <n v="11"/>
    <n v="8"/>
    <n v="95.0334"/>
    <n v="3.1415999999999999E-2"/>
    <s v="CONIF"/>
    <n v="42.448553244104822"/>
    <n v="0.67558812777095778"/>
    <s v="DEJAR"/>
    <s v="DEJAR"/>
    <x v="0"/>
  </r>
  <r>
    <x v="166"/>
    <n v="18"/>
    <n v="1"/>
    <n v="17"/>
    <n v="9"/>
    <n v="226.98060000000001"/>
    <n v="3.1415999999999999E-2"/>
    <s v="CONIF"/>
    <n v="116.92779249889976"/>
    <n v="1.8609592643700623"/>
    <s v="DEJAR"/>
    <s v="DEJAR"/>
    <x v="0"/>
  </r>
  <r>
    <x v="166"/>
    <n v="19"/>
    <n v="1"/>
    <n v="13"/>
    <n v="10"/>
    <n v="132.73259999999999"/>
    <n v="3.1415999999999999E-2"/>
    <s v="CONIF"/>
    <n v="62.623123844849545"/>
    <n v="0.9966756405151761"/>
    <s v="DEJAR"/>
    <s v="DEJAR"/>
    <x v="0"/>
  </r>
  <r>
    <x v="166"/>
    <n v="20"/>
    <n v="1"/>
    <n v="12"/>
    <n v="9"/>
    <n v="113.0976"/>
    <n v="3.1415999999999999E-2"/>
    <s v="CONIF"/>
    <n v="51.978178813240163"/>
    <n v="0.82725647461866825"/>
    <s v="DEJAR"/>
    <s v="DEJAR"/>
    <x v="0"/>
  </r>
  <r>
    <x v="167"/>
    <n v="1"/>
    <n v="1"/>
    <n v="43.6"/>
    <n v="18"/>
    <n v="1493.0139839999999"/>
    <n v="3.1415999999999999E-2"/>
    <s v="CONIF"/>
    <n v="1047.1525512343194"/>
    <n v="16.665911497872411"/>
    <s v="DEJAR"/>
    <s v="DEJAR"/>
    <x v="0"/>
  </r>
  <r>
    <x v="167"/>
    <n v="2"/>
    <n v="1"/>
    <n v="34.799999999999997"/>
    <n v="13"/>
    <n v="951.15081599999974"/>
    <n v="3.1415999999999999E-2"/>
    <s v="CONIF"/>
    <n v="619.60816861990156"/>
    <n v="9.8613472214779332"/>
    <s v="DEJAR"/>
    <s v="DEJAR"/>
    <x v="0"/>
  </r>
  <r>
    <x v="167"/>
    <n v="3"/>
    <n v="1"/>
    <n v="35.9"/>
    <n v="18"/>
    <n v="1012.231374"/>
    <n v="3.1415999999999999E-2"/>
    <s v="CONIF"/>
    <n v="666.15557307897052"/>
    <n v="10.60217043988685"/>
    <s v="DEJAR"/>
    <s v="DEJAR"/>
    <x v="0"/>
  </r>
  <r>
    <x v="167"/>
    <n v="4"/>
    <n v="1"/>
    <n v="21.1"/>
    <n v="8"/>
    <n v="349.667934"/>
    <n v="3.1415999999999999E-2"/>
    <s v="CONIF"/>
    <n v="193.34299310043676"/>
    <n v="3.0771421107148709"/>
    <s v="DEJAR"/>
    <s v="DEJAR"/>
    <x v="0"/>
  </r>
  <r>
    <x v="167"/>
    <n v="5"/>
    <n v="1"/>
    <n v="29.6"/>
    <n v="12"/>
    <n v="688.13606400000003"/>
    <n v="3.1415999999999999E-2"/>
    <s v="CONIF"/>
    <n v="425.12149233702553"/>
    <n v="6.7660028701461918"/>
    <s v="DEJAR"/>
    <s v="DEJAR"/>
    <x v="0"/>
  </r>
  <r>
    <x v="167"/>
    <n v="6"/>
    <n v="1"/>
    <n v="32"/>
    <n v="10"/>
    <n v="804.24959999999999"/>
    <n v="3.1415999999999999E-2"/>
    <s v="CONIF"/>
    <n v="509.70972386186907"/>
    <n v="8.1122632394618837"/>
    <s v="DEJAR"/>
    <s v="DEJAR"/>
    <x v="0"/>
  </r>
  <r>
    <x v="168"/>
    <n v="1"/>
    <n v="1"/>
    <n v="23"/>
    <n v="10"/>
    <n v="415.47660000000002"/>
    <n v="3.1415999999999999E-2"/>
    <s v="CONIF"/>
    <n v="236.31310333101464"/>
    <n v="3.7610310563250358"/>
    <s v="DEJAR"/>
    <s v="DEJAR"/>
    <x v="0"/>
  </r>
  <r>
    <x v="168"/>
    <n v="2"/>
    <n v="1"/>
    <n v="51.4"/>
    <n v="15"/>
    <n v="2074.9953839999998"/>
    <n v="3.1415999999999999E-2"/>
    <s v="CONIF"/>
    <n v="1535.966761364183"/>
    <n v="24.445613085118776"/>
    <s v="DEJAR"/>
    <s v="DEJAR"/>
    <x v="0"/>
  </r>
  <r>
    <x v="168"/>
    <n v="3"/>
    <n v="1"/>
    <n v="16.7"/>
    <n v="8"/>
    <n v="219.04020599999998"/>
    <n v="3.1415999999999999E-2"/>
    <s v="CONIF"/>
    <n v="112.18102146929911"/>
    <n v="1.7854122337232479"/>
    <s v="DEJAR"/>
    <s v="DEJAR"/>
    <x v="0"/>
  </r>
  <r>
    <x v="168"/>
    <n v="4"/>
    <n v="1"/>
    <n v="13.7"/>
    <n v="9"/>
    <n v="147.41172599999999"/>
    <n v="3.1415999999999999E-2"/>
    <s v="CONIF"/>
    <n v="70.754144501004376"/>
    <n v="1.1260845508817861"/>
    <s v="DEJAR"/>
    <s v="DEJAR"/>
    <x v="0"/>
  </r>
  <r>
    <x v="168"/>
    <n v="5"/>
    <n v="1"/>
    <n v="21.3"/>
    <n v="10"/>
    <n v="356.32812600000005"/>
    <n v="3.1415999999999999E-2"/>
    <s v="CONIF"/>
    <n v="197.63557582809386"/>
    <n v="3.1454605269304472"/>
    <s v="DEJAR"/>
    <s v="DEJAR"/>
    <x v="0"/>
  </r>
  <r>
    <x v="168"/>
    <n v="6"/>
    <n v="1"/>
    <n v="33.9"/>
    <n v="10"/>
    <n v="902.58953399999984"/>
    <n v="3.1415999999999999E-2"/>
    <s v="CONIF"/>
    <n v="582.94777470704616"/>
    <n v="9.2778802951847172"/>
    <s v="DEJAR"/>
    <s v="DEJAR"/>
    <x v="0"/>
  </r>
  <r>
    <x v="168"/>
    <n v="7"/>
    <n v="1"/>
    <n v="36.1"/>
    <n v="13"/>
    <n v="1023.5411340000001"/>
    <n v="3.1415999999999999E-2"/>
    <s v="CONIF"/>
    <n v="674.82581320964016"/>
    <n v="10.740161274663231"/>
    <s v="DEJAR"/>
    <s v="DEJAR"/>
    <x v="0"/>
  </r>
  <r>
    <x v="168"/>
    <n v="8"/>
    <n v="1"/>
    <n v="36.700000000000003"/>
    <n v="14"/>
    <n v="1057.8474060000001"/>
    <n v="3.1415999999999999E-2"/>
    <s v="CONIF"/>
    <n v="701.22104409293627"/>
    <n v="11.160253439217856"/>
    <s v="DEJAR"/>
    <s v="DEJAR"/>
    <x v="0"/>
  </r>
  <r>
    <x v="168"/>
    <n v="9"/>
    <n v="1"/>
    <n v="57.7"/>
    <n v="20"/>
    <n v="2614.8243660000003"/>
    <n v="3.1415999999999999E-2"/>
    <s v="CONIF"/>
    <n v="2010.2908364708619"/>
    <n v="31.994697550147407"/>
    <s v="DEJAR"/>
    <s v="DEJAR"/>
    <x v="0"/>
  </r>
  <r>
    <x v="169"/>
    <m/>
    <n v="1"/>
    <n v="31"/>
    <n v="13"/>
    <n v="754.76940000000002"/>
    <n v="3.1415999999999999E-2"/>
    <s v="CONIF"/>
    <n v="473.40054798786537"/>
    <n v="7.5343861087959221"/>
    <s v="DEJAR"/>
    <s v="DEJAR"/>
    <x v="0"/>
  </r>
  <r>
    <x v="169"/>
    <m/>
    <n v="1"/>
    <n v="34"/>
    <n v="14"/>
    <n v="907.92240000000004"/>
    <n v="3.1415999999999999E-2"/>
    <s v="CONIF"/>
    <n v="586.95824798631986"/>
    <n v="9.3417088105793216"/>
    <s v="DEJAR"/>
    <s v="DEJAR"/>
    <x v="0"/>
  </r>
  <r>
    <x v="169"/>
    <m/>
    <n v="1"/>
    <n v="33.5"/>
    <n v="15"/>
    <n v="881.41515000000004"/>
    <n v="3.1415999999999999E-2"/>
    <s v="CONIF"/>
    <n v="567.06248656062087"/>
    <n v="9.0250586732973783"/>
    <s v="DEJAR"/>
    <s v="DEJAR"/>
    <x v="0"/>
  </r>
  <r>
    <x v="169"/>
    <m/>
    <n v="1"/>
    <n v="19"/>
    <n v="14"/>
    <n v="283.52940000000001"/>
    <n v="3.1415999999999999E-2"/>
    <s v="CONIF"/>
    <n v="151.47942747069629"/>
    <n v="2.4108643282196378"/>
    <s v="DEJAR"/>
    <s v="DEJAR"/>
    <x v="0"/>
  </r>
  <r>
    <x v="169"/>
    <m/>
    <n v="1"/>
    <n v="15"/>
    <n v="7"/>
    <n v="176.715"/>
    <n v="3.1415999999999999E-2"/>
    <s v="CONIF"/>
    <n v="87.376105084816146"/>
    <n v="1.3906306513371554"/>
    <s v="DEJAR"/>
    <s v="DEJAR"/>
    <x v="0"/>
  </r>
  <r>
    <x v="169"/>
    <m/>
    <n v="1"/>
    <n v="23"/>
    <n v="12"/>
    <n v="415.47660000000002"/>
    <n v="3.1415999999999999E-2"/>
    <s v="CONIF"/>
    <n v="236.31310333101464"/>
    <n v="3.7610310563250358"/>
    <s v="DEJAR"/>
    <s v="DEJAR"/>
    <x v="0"/>
  </r>
  <r>
    <x v="169"/>
    <m/>
    <n v="1"/>
    <n v="16"/>
    <n v="9"/>
    <n v="201.0624"/>
    <n v="3.1415999999999999E-2"/>
    <s v="CONIF"/>
    <n v="101.53913507623321"/>
    <n v="1.6160417474572384"/>
    <s v="DEJAR"/>
    <s v="DEJAR"/>
    <x v="0"/>
  </r>
  <r>
    <x v="170"/>
    <n v="1"/>
    <n v="1"/>
    <n v="54"/>
    <n v="27"/>
    <n v="2290.2264"/>
    <n v="3.1415999999999999E-2"/>
    <s v="CONIF"/>
    <n v="1722.9181036317825"/>
    <n v="27.421029151257041"/>
    <s v="DEJAR"/>
    <s v="DEJAR"/>
    <x v="0"/>
  </r>
  <r>
    <x v="170"/>
    <n v="2"/>
    <n v="1"/>
    <n v="63"/>
    <n v="29"/>
    <n v="3117.2525999999998"/>
    <n v="3.1415999999999999E-2"/>
    <s v="CONIF"/>
    <n v="2466.565540347191"/>
    <n v="39.256518021823133"/>
    <s v="DEJAR"/>
    <s v="DEJAR"/>
    <x v="0"/>
  </r>
  <r>
    <x v="170"/>
    <n v="3"/>
    <n v="2"/>
    <n v="19"/>
    <n v="11"/>
    <n v="283.52940000000001"/>
    <n v="3.1415999999999999E-2"/>
    <s v="LATIF"/>
    <n v="152.39095368994771"/>
    <n v="2.4253716846503011"/>
    <s v="DEJAR"/>
    <s v="DEJAR"/>
    <x v="0"/>
  </r>
  <r>
    <x v="170"/>
    <n v="4"/>
    <n v="2"/>
    <n v="79"/>
    <n v="22"/>
    <n v="4901.6813999999995"/>
    <n v="3.1415999999999999E-2"/>
    <s v="LATIF"/>
    <n v="4550.4080175055642"/>
    <n v="72.421823553373514"/>
    <s v="DEJAR"/>
    <s v="DEJAR"/>
    <x v="0"/>
  </r>
  <r>
    <x v="170"/>
    <n v="5"/>
    <n v="2"/>
    <n v="60"/>
    <n v="9"/>
    <n v="2827.44"/>
    <n v="3.1415999999999999E-2"/>
    <s v="LATIF"/>
    <n v="2361.9923046462377"/>
    <n v="37.59218717606057"/>
    <s v="DEJAR"/>
    <s v="DEJAR"/>
    <x v="0"/>
  </r>
  <r>
    <x v="171"/>
    <n v="1"/>
    <n v="1"/>
    <n v="46"/>
    <n v="29"/>
    <n v="1661.9064000000001"/>
    <n v="3.1415999999999999E-2"/>
    <s v="CONIF"/>
    <n v="1186.2528329925287"/>
    <n v="18.879756063670246"/>
    <s v="DEJAR"/>
    <s v="DEJAR"/>
    <x v="0"/>
  </r>
  <r>
    <x v="171"/>
    <n v="2"/>
    <n v="1"/>
    <n v="59"/>
    <n v="26"/>
    <n v="2733.9773999999998"/>
    <n v="3.1415999999999999E-2"/>
    <s v="CONIF"/>
    <n v="2117.296110227122"/>
    <n v="33.697735393225145"/>
    <s v="DEJAR"/>
    <s v="DEJAR"/>
    <x v="0"/>
  </r>
  <r>
    <x v="171"/>
    <n v="3"/>
    <n v="1"/>
    <n v="55"/>
    <n v="30"/>
    <n v="2375.835"/>
    <n v="3.1415999999999999E-2"/>
    <s v="CONIF"/>
    <n v="1798.0983141492186"/>
    <n v="28.617556565909389"/>
    <s v="DEJAR"/>
    <s v="DEJAR"/>
    <x v="0"/>
  </r>
  <r>
    <x v="172"/>
    <n v="1"/>
    <n v="1"/>
    <n v="119"/>
    <n v="30"/>
    <n v="11122.0494"/>
    <n v="3.1415999999999999E-2"/>
    <s v="CONIF"/>
    <n v="10839.312879616749"/>
    <n v="172.51261904151943"/>
    <s v="DEJAR"/>
    <s v="DEJAR"/>
    <x v="0"/>
  </r>
  <r>
    <x v="172"/>
    <n v="2"/>
    <n v="1"/>
    <n v="101"/>
    <n v="28"/>
    <n v="8011.8653999999997"/>
    <n v="3.1415999999999999E-2"/>
    <s v="CONIF"/>
    <n v="7399.701923771845"/>
    <n v="117.76963846084551"/>
    <s v="DEJAR"/>
    <s v="DEJAR"/>
    <x v="0"/>
  </r>
  <r>
    <x v="172"/>
    <n v="3"/>
    <n v="1"/>
    <n v="89"/>
    <n v="30"/>
    <n v="6221.1534000000001"/>
    <n v="3.1415999999999999E-2"/>
    <s v="CONIF"/>
    <n v="5512.5656976908249"/>
    <n v="87.735002828030701"/>
    <s v="DEJAR"/>
    <s v="DEJAR"/>
    <x v="0"/>
  </r>
  <r>
    <x v="172"/>
    <n v="4"/>
    <n v="2"/>
    <n v="42"/>
    <n v="21"/>
    <n v="1385.4456"/>
    <n v="3.1415999999999999E-2"/>
    <s v="LATIF"/>
    <n v="1009.4111733489757"/>
    <n v="16.065240217547995"/>
    <s v="DEJAR"/>
    <s v="DEJAR"/>
    <x v="0"/>
  </r>
  <r>
    <x v="172"/>
    <n v="5"/>
    <n v="2"/>
    <n v="27"/>
    <n v="14"/>
    <n v="572.5566"/>
    <n v="3.1415999999999999E-2"/>
    <s v="LATIF"/>
    <n v="352.13325163946445"/>
    <n v="5.6043616571088695"/>
    <s v="DEJAR"/>
    <s v="DEJAR"/>
    <x v="0"/>
  </r>
  <r>
    <x v="172"/>
    <n v="6"/>
    <n v="2"/>
    <n v="20"/>
    <n v="14"/>
    <n v="314.15999999999997"/>
    <n v="3.1415999999999999E-2"/>
    <s v="LATIF"/>
    <n v="172.20874292148596"/>
    <n v="2.7407808588217146"/>
    <s v="DEJAR"/>
    <s v="DEJAR"/>
    <x v="0"/>
  </r>
  <r>
    <x v="173"/>
    <n v="1"/>
    <n v="2"/>
    <n v="36"/>
    <n v="15"/>
    <n v="1017.8783999999999"/>
    <n v="3.1415999999999999E-2"/>
    <s v="LATIF"/>
    <n v="699.03635875505904"/>
    <n v="11.125483173463508"/>
    <s v="DEJAR"/>
    <s v="DEJAR"/>
    <x v="0"/>
  </r>
  <r>
    <x v="173"/>
    <n v="2"/>
    <n v="2"/>
    <n v="30"/>
    <n v="12"/>
    <n v="706.86"/>
    <n v="3.1415999999999999E-2"/>
    <s v="LATIF"/>
    <n v="452.65828470787153"/>
    <n v="7.2042635075737129"/>
    <s v="DEJAR"/>
    <s v="DEJAR"/>
    <x v="0"/>
  </r>
  <r>
    <x v="173"/>
    <n v="3"/>
    <n v="2"/>
    <n v="25"/>
    <n v="14"/>
    <n v="490.875"/>
    <n v="3.1415999999999999E-2"/>
    <s v="LATIF"/>
    <n v="293.11711779854511"/>
    <n v="4.6650929112322563"/>
    <s v="DEJAR"/>
    <s v="DEJAR"/>
    <x v="0"/>
  </r>
  <r>
    <x v="173"/>
    <n v="4"/>
    <n v="1"/>
    <n v="40"/>
    <n v="25"/>
    <n v="1256.6399999999999"/>
    <n v="3.1415999999999999E-2"/>
    <s v="CONIF"/>
    <n v="856.82975840551558"/>
    <n v="13.636837254989743"/>
    <s v="DEJAR"/>
    <s v="DEJAR"/>
    <x v="0"/>
  </r>
  <r>
    <x v="173"/>
    <n v="5"/>
    <n v="1"/>
    <n v="42"/>
    <n v="25"/>
    <n v="1385.4456"/>
    <n v="3.1415999999999999E-2"/>
    <s v="CONIF"/>
    <n v="959.87703555110068"/>
    <n v="15.276881772840284"/>
    <s v="DEJAR"/>
    <s v="DEJAR"/>
    <x v="0"/>
  </r>
  <r>
    <x v="174"/>
    <n v="1"/>
    <n v="1"/>
    <n v="106"/>
    <n v="35"/>
    <n v="8824.7543999999998"/>
    <n v="3.1415999999999999E-2"/>
    <s v="CONIF"/>
    <n v="8280.5382475412935"/>
    <n v="131.78855117680951"/>
    <s v="DEJAR"/>
    <s v="DEJAR"/>
    <x v="0"/>
  </r>
  <r>
    <x v="174"/>
    <n v="2"/>
    <n v="1"/>
    <n v="36"/>
    <n v="21"/>
    <n v="1017.8783999999999"/>
    <n v="3.1415999999999999E-2"/>
    <s v="CONIF"/>
    <n v="670.48269942934951"/>
    <n v="10.671038633647655"/>
    <s v="DEJAR"/>
    <s v="DEJAR"/>
    <x v="0"/>
  </r>
  <r>
    <x v="174"/>
    <n v="3"/>
    <n v="1"/>
    <n v="40"/>
    <n v="23"/>
    <n v="1256.6399999999999"/>
    <n v="3.1415999999999999E-2"/>
    <s v="CONIF"/>
    <n v="856.82975840551558"/>
    <n v="13.636837254989743"/>
    <s v="DEJAR"/>
    <s v="DEJAR"/>
    <x v="0"/>
  </r>
  <r>
    <x v="174"/>
    <n v="4"/>
    <n v="1"/>
    <n v="59"/>
    <n v="28"/>
    <n v="2733.9773999999998"/>
    <n v="3.1415999999999999E-2"/>
    <s v="CONIF"/>
    <n v="2117.296110227122"/>
    <n v="33.697735393225145"/>
    <s v="DEJAR"/>
    <s v="DEJAR"/>
    <x v="0"/>
  </r>
  <r>
    <x v="175"/>
    <n v="1"/>
    <n v="1"/>
    <n v="48"/>
    <n v="13"/>
    <n v="1809.5616"/>
    <n v="3.1415999999999999E-2"/>
    <s v="CONIF"/>
    <n v="1309.7848931615965"/>
    <n v="20.845825266768472"/>
    <s v="DEJAR"/>
    <s v="DEJAR"/>
    <x v="0"/>
  </r>
  <r>
    <x v="175"/>
    <n v="2"/>
    <n v="1"/>
    <n v="40.5"/>
    <n v="11"/>
    <n v="1288.25235"/>
    <n v="3.1415999999999999E-2"/>
    <s v="CONIF"/>
    <n v="881.9667924481156"/>
    <n v="14.03690464171307"/>
    <s v="DEJAR"/>
    <s v="DEJAR"/>
    <x v="0"/>
  </r>
  <r>
    <x v="175"/>
    <n v="3"/>
    <n v="1"/>
    <n v="33"/>
    <n v="10"/>
    <n v="855.30060000000003"/>
    <n v="3.1415999999999999E-2"/>
    <s v="CONIF"/>
    <n v="547.55709445380046"/>
    <n v="8.7146214421600519"/>
    <s v="DEJAR"/>
    <s v="DEJAR"/>
    <x v="0"/>
  </r>
  <r>
    <x v="175"/>
    <n v="4"/>
    <n v="1"/>
    <n v="75"/>
    <n v="18"/>
    <n v="4417.875"/>
    <n v="3.1415999999999999E-2"/>
    <s v="CONIF"/>
    <n v="3701.2057006148193"/>
    <n v="58.906380516533282"/>
    <s v="DEJAR"/>
    <s v="DEJAR"/>
    <x v="0"/>
  </r>
  <r>
    <x v="175"/>
    <n v="5"/>
    <n v="1"/>
    <n v="70"/>
    <n v="15"/>
    <n v="3848.46"/>
    <n v="3.1415999999999999E-2"/>
    <s v="CONIF"/>
    <n v="3152.0973737663971"/>
    <n v="50.167070501757024"/>
    <s v="DEJAR"/>
    <s v="DEJAR"/>
    <x v="0"/>
  </r>
  <r>
    <x v="175"/>
    <n v="6"/>
    <n v="1"/>
    <n v="77"/>
    <n v="12"/>
    <n v="4656.6365999999998"/>
    <n v="3.1415999999999999E-2"/>
    <s v="CONIF"/>
    <n v="3935.019554091486"/>
    <n v="62.62763486903944"/>
    <s v="DEJAR"/>
    <s v="DEJAR"/>
    <x v="0"/>
  </r>
  <r>
    <x v="176"/>
    <n v="1"/>
    <n v="2"/>
    <n v="65"/>
    <n v="13"/>
    <n v="3318.3150000000001"/>
    <n v="3.1415999999999999E-2"/>
    <s v="LATIF"/>
    <n v="2858.4743943371654"/>
    <n v="45.493926571447119"/>
    <s v="DEJAR"/>
    <s v="DEJAR"/>
    <x v="0"/>
  </r>
  <r>
    <x v="176"/>
    <n v="2"/>
    <n v="2"/>
    <n v="48"/>
    <n v="10"/>
    <n v="1809.5616"/>
    <n v="3.1415999999999999E-2"/>
    <s v="LATIF"/>
    <n v="1387.6901104524011"/>
    <n v="22.085722409797572"/>
    <s v="DEJAR"/>
    <s v="DEJAR"/>
    <x v="0"/>
  </r>
  <r>
    <x v="176"/>
    <n v="3"/>
    <n v="2"/>
    <n v="35"/>
    <n v="9"/>
    <n v="962.11500000000001"/>
    <n v="3.1415999999999999E-2"/>
    <s v="LATIF"/>
    <n v="653.64029291244719"/>
    <n v="10.402984035403094"/>
    <s v="DEJAR"/>
    <s v="DEJAR"/>
    <x v="0"/>
  </r>
  <r>
    <x v="176"/>
    <n v="4"/>
    <n v="2"/>
    <n v="28"/>
    <n v="15"/>
    <n v="615.75360000000001"/>
    <n v="3.1415999999999999E-2"/>
    <s v="LATIF"/>
    <n v="384.0191047547313"/>
    <n v="6.1118395842044064"/>
    <s v="DEJAR"/>
    <s v="DEJAR"/>
    <x v="0"/>
  </r>
  <r>
    <x v="177"/>
    <n v="1"/>
    <n v="1"/>
    <n v="76"/>
    <n v="20"/>
    <n v="4536.4704000000002"/>
    <n v="3.1415999999999999E-2"/>
    <s v="CONIF"/>
    <n v="3817.091522940143"/>
    <n v="60.750756349314734"/>
    <s v="DEJAR"/>
    <s v="DEJAR"/>
    <x v="0"/>
  </r>
  <r>
    <x v="177"/>
    <n v="2"/>
    <n v="1"/>
    <n v="27"/>
    <n v="18"/>
    <n v="572.5566"/>
    <n v="3.1415999999999999E-2"/>
    <s v="CONIF"/>
    <n v="343.22204552912302"/>
    <n v="5.4625357386224058"/>
    <s v="DEJAR"/>
    <s v="DEJAR"/>
    <x v="0"/>
  </r>
  <r>
    <x v="177"/>
    <n v="3"/>
    <n v="1"/>
    <n v="18"/>
    <n v="8"/>
    <n v="254.46959999999999"/>
    <n v="3.1415999999999999E-2"/>
    <s v="CONIF"/>
    <n v="133.5666756910525"/>
    <n v="2.1257746958723658"/>
    <s v="DEJAR"/>
    <s v="DEJAR"/>
    <x v="0"/>
  </r>
  <r>
    <x v="177"/>
    <n v="4"/>
    <n v="1"/>
    <n v="67"/>
    <n v="18"/>
    <n v="3525.6606000000002"/>
    <n v="3.1415999999999999E-2"/>
    <s v="CONIF"/>
    <n v="2846.5602274456664"/>
    <n v="45.304307159499402"/>
    <s v="DEJAR"/>
    <s v="DEJAR"/>
    <x v="0"/>
  </r>
  <r>
    <x v="177"/>
    <n v="5"/>
    <n v="1"/>
    <n v="112"/>
    <n v="15"/>
    <n v="9852.0576000000001"/>
    <n v="3.1415999999999999E-2"/>
    <s v="CONIF"/>
    <n v="9412.7703182912119"/>
    <n v="149.80854211693423"/>
    <s v="DEJAR"/>
    <s v="DEJAR"/>
    <x v="0"/>
  </r>
  <r>
    <x v="178"/>
    <n v="1"/>
    <n v="1"/>
    <n v="48"/>
    <n v="15"/>
    <n v="1809.5616"/>
    <n v="3.1415999999999999E-2"/>
    <s v="CONIF"/>
    <n v="1309.7848931615965"/>
    <n v="20.845825266768472"/>
    <s v="DEJAR"/>
    <s v="DEJAR"/>
    <x v="0"/>
  </r>
  <r>
    <x v="178"/>
    <n v="2"/>
    <n v="1"/>
    <n v="96"/>
    <n v="10"/>
    <n v="7238.2464"/>
    <n v="3.1415999999999999E-2"/>
    <s v="CONIF"/>
    <n v="6574.9043037506517"/>
    <n v="104.64260732987414"/>
    <s v="DEJAR"/>
    <s v="DEJAR"/>
    <x v="0"/>
  </r>
  <r>
    <x v="178"/>
    <n v="3"/>
    <n v="1"/>
    <n v="55"/>
    <n v="11"/>
    <n v="2375.835"/>
    <n v="3.1415999999999999E-2"/>
    <s v="CONIF"/>
    <n v="1798.0983141492186"/>
    <n v="28.617556565909389"/>
    <s v="DEJAR"/>
    <s v="DEJAR"/>
    <x v="0"/>
  </r>
  <r>
    <x v="178"/>
    <n v="4"/>
    <n v="1"/>
    <n v="58"/>
    <n v="18"/>
    <n v="2642.0855999999999"/>
    <n v="3.1415999999999999E-2"/>
    <s v="CONIF"/>
    <n v="2034.703622167259"/>
    <n v="32.383238193392842"/>
    <s v="DEJAR"/>
    <s v="DEJAR"/>
    <x v="0"/>
  </r>
  <r>
    <x v="178"/>
    <n v="5"/>
    <n v="1"/>
    <n v="57"/>
    <n v="20"/>
    <n v="2551.7646"/>
    <n v="3.1415999999999999E-2"/>
    <s v="CONIF"/>
    <n v="1953.9802616688428"/>
    <n v="31.098489013064089"/>
    <s v="DEJAR"/>
    <s v="DEJAR"/>
    <x v="0"/>
  </r>
  <r>
    <x v="179"/>
    <n v="1"/>
    <n v="1"/>
    <n v="48"/>
    <n v="18"/>
    <n v="1809.5616"/>
    <n v="3.1415999999999999E-2"/>
    <s v="CONIF"/>
    <n v="1309.7848931615965"/>
    <n v="20.845825266768472"/>
    <s v="DEJAR"/>
    <s v="DEJAR"/>
    <x v="0"/>
  </r>
  <r>
    <x v="179"/>
    <n v="2"/>
    <n v="1"/>
    <n v="43.5"/>
    <n v="15"/>
    <n v="1486.1731500000001"/>
    <n v="3.1415999999999999E-2"/>
    <s v="CONIF"/>
    <n v="1041.5707069550579"/>
    <n v="16.577073894752004"/>
    <s v="DEJAR"/>
    <s v="DEJAR"/>
    <x v="0"/>
  </r>
  <r>
    <x v="179"/>
    <n v="3"/>
    <n v="1"/>
    <n v="38"/>
    <n v="13"/>
    <n v="1134.1176"/>
    <n v="3.1415999999999999E-2"/>
    <s v="CONIF"/>
    <n v="760.40176124087304"/>
    <n v="12.102141603655351"/>
    <s v="DEJAR"/>
    <s v="DEJAR"/>
    <x v="0"/>
  </r>
  <r>
    <x v="179"/>
    <n v="4"/>
    <n v="1"/>
    <n v="19"/>
    <n v="9"/>
    <n v="283.52940000000001"/>
    <n v="3.1415999999999999E-2"/>
    <s v="CONIF"/>
    <n v="151.47942747069629"/>
    <n v="2.4108643282196378"/>
    <s v="DEJAR"/>
    <s v="DEJAR"/>
    <x v="0"/>
  </r>
  <r>
    <x v="179"/>
    <n v="5"/>
    <n v="1"/>
    <n v="15"/>
    <n v="7"/>
    <n v="176.715"/>
    <n v="3.1415999999999999E-2"/>
    <s v="CONIF"/>
    <n v="87.376105084816146"/>
    <n v="1.3906306513371554"/>
    <s v="DEJAR"/>
    <s v="DEJAR"/>
    <x v="0"/>
  </r>
  <r>
    <x v="179"/>
    <n v="6"/>
    <n v="1"/>
    <n v="21.5"/>
    <n v="10"/>
    <n v="363.05115000000001"/>
    <n v="3.1415999999999999E-2"/>
    <s v="CONIF"/>
    <n v="201.98200553506376"/>
    <n v="3.2146359424348065"/>
    <s v="DEJAR"/>
    <s v="DEJAR"/>
    <x v="0"/>
  </r>
  <r>
    <x v="179"/>
    <n v="7"/>
    <n v="1"/>
    <n v="32.5"/>
    <n v="11"/>
    <n v="829.57875000000001"/>
    <n v="3.1415999999999999E-2"/>
    <s v="CONIF"/>
    <n v="528.44015299417731"/>
    <n v="8.4103665806305283"/>
    <s v="DEJAR"/>
    <s v="DEJAR"/>
    <x v="0"/>
  </r>
  <r>
    <x v="179"/>
    <n v="8"/>
    <n v="1"/>
    <n v="16"/>
    <n v="7"/>
    <n v="201.0624"/>
    <n v="3.1415999999999999E-2"/>
    <s v="CONIF"/>
    <n v="101.53913507623321"/>
    <n v="1.6160417474572384"/>
    <s v="DEJAR"/>
    <s v="DEJAR"/>
    <x v="0"/>
  </r>
  <r>
    <x v="179"/>
    <n v="9"/>
    <n v="1"/>
    <n v="44"/>
    <n v="12"/>
    <n v="1520.5344"/>
    <n v="3.1415999999999999E-2"/>
    <s v="CONIF"/>
    <n v="1069.6502848909329"/>
    <n v="17.023973212549862"/>
    <s v="DEJAR"/>
    <s v="DEJAR"/>
    <x v="0"/>
  </r>
  <r>
    <x v="179"/>
    <n v="10"/>
    <n v="1"/>
    <n v="20.5"/>
    <n v="8"/>
    <n v="330.06434999999999"/>
    <n v="3.1415999999999999E-2"/>
    <s v="CONIF"/>
    <n v="180.78665962471501"/>
    <n v="2.8773023240500861"/>
    <s v="DEJAR"/>
    <s v="DEJAR"/>
    <x v="0"/>
  </r>
  <r>
    <x v="179"/>
    <n v="11"/>
    <n v="1"/>
    <n v="49"/>
    <n v="10"/>
    <n v="1885.7454"/>
    <n v="3.1415999999999999E-2"/>
    <s v="CONIF"/>
    <n v="1374.1800111509867"/>
    <n v="21.870703004058232"/>
    <s v="DEJAR"/>
    <s v="DEJAR"/>
    <x v="0"/>
  </r>
  <r>
    <x v="179"/>
    <n v="12"/>
    <n v="1"/>
    <n v="35"/>
    <n v="9"/>
    <n v="962.11500000000001"/>
    <n v="3.1415999999999999E-2"/>
    <s v="CONIF"/>
    <n v="627.92845814933332"/>
    <n v="9.9937684324760205"/>
    <s v="DEJAR"/>
    <s v="DEJAR"/>
    <x v="0"/>
  </r>
  <r>
    <x v="179"/>
    <n v="13"/>
    <n v="1"/>
    <n v="33"/>
    <n v="9"/>
    <n v="855.30060000000003"/>
    <n v="3.1415999999999999E-2"/>
    <s v="CONIF"/>
    <n v="547.55709445380046"/>
    <n v="8.7146214421600519"/>
    <s v="DEJAR"/>
    <s v="DEJAR"/>
    <x v="0"/>
  </r>
  <r>
    <x v="180"/>
    <n v="0"/>
    <m/>
    <n v="0"/>
    <n v="0"/>
    <n v="0"/>
    <n v="3.1415999999999999E-2"/>
    <s v="X"/>
    <m/>
    <n v="0"/>
    <s v="DEPURAR"/>
    <s v="DEPURAR"/>
    <x v="1"/>
  </r>
  <r>
    <x v="181"/>
    <n v="1"/>
    <n v="2"/>
    <n v="23"/>
    <n v="8"/>
    <n v="415.47660000000002"/>
    <n v="3.1415999999999999E-2"/>
    <s v="LATIF"/>
    <n v="240.28635306200815"/>
    <n v="3.8242671419341763"/>
    <s v="DEJAR"/>
    <s v="DEJAR"/>
    <x v="0"/>
  </r>
  <r>
    <x v="181"/>
    <n v="2"/>
    <n v="2"/>
    <n v="45"/>
    <n v="13"/>
    <n v="1590.4349999999999"/>
    <n v="3.1415999999999999E-2"/>
    <s v="LATIF"/>
    <n v="1189.832288643388"/>
    <n v="18.936724736493954"/>
    <s v="DEJAR"/>
    <s v="DEJAR"/>
    <x v="0"/>
  </r>
  <r>
    <x v="181"/>
    <n v="3"/>
    <n v="2"/>
    <n v="50"/>
    <n v="13"/>
    <n v="1963.5"/>
    <n v="3.1415999999999999E-2"/>
    <s v="LATIF"/>
    <n v="1529.4989619974792"/>
    <n v="24.342675101818806"/>
    <s v="DEJAR"/>
    <s v="DEJAR"/>
    <x v="0"/>
  </r>
  <r>
    <x v="181"/>
    <n v="4"/>
    <n v="2"/>
    <n v="30"/>
    <n v="16"/>
    <n v="706.86"/>
    <n v="3.1415999999999999E-2"/>
    <s v="LATIF"/>
    <n v="452.65828470787153"/>
    <n v="7.2042635075737129"/>
    <s v="DEJAR"/>
    <s v="DEJAR"/>
    <x v="0"/>
  </r>
  <r>
    <x v="182"/>
    <n v="1"/>
    <n v="1"/>
    <n v="32"/>
    <n v="12"/>
    <n v="804.24959999999999"/>
    <n v="3.1415999999999999E-2"/>
    <s v="CONIF"/>
    <n v="509.70972386186907"/>
    <n v="8.1122632394618837"/>
    <s v="DEJAR"/>
    <s v="DEJAR"/>
    <x v="0"/>
  </r>
  <r>
    <x v="182"/>
    <n v="2"/>
    <n v="1"/>
    <n v="75"/>
    <n v="33"/>
    <n v="4417.875"/>
    <n v="3.1415999999999999E-2"/>
    <s v="CONIF"/>
    <n v="3701.2057006148193"/>
    <n v="58.906380516533282"/>
    <s v="DEJAR"/>
    <s v="DEJAR"/>
    <x v="0"/>
  </r>
  <r>
    <x v="183"/>
    <n v="1"/>
    <n v="1"/>
    <n v="53"/>
    <n v="10"/>
    <n v="2206.1886"/>
    <n v="3.1415999999999999E-2"/>
    <s v="CONIF"/>
    <n v="1649.5637659227145"/>
    <n v="26.253561336941598"/>
    <s v="DEJAR"/>
    <s v="DEJAR"/>
    <x v="0"/>
  </r>
  <r>
    <x v="183"/>
    <n v="2"/>
    <n v="1"/>
    <n v="79"/>
    <n v="12"/>
    <n v="4901.6813999999995"/>
    <n v="3.1415999999999999E-2"/>
    <s v="CONIF"/>
    <n v="4177.0372289664974"/>
    <n v="66.479456789000793"/>
    <s v="DEJAR"/>
    <s v="DEJAR"/>
    <x v="0"/>
  </r>
  <r>
    <x v="183"/>
    <n v="3"/>
    <n v="1"/>
    <n v="40"/>
    <n v="15"/>
    <n v="1256.6399999999999"/>
    <n v="3.1415999999999999E-2"/>
    <s v="CONIF"/>
    <n v="856.82975840551558"/>
    <n v="13.636837254989743"/>
    <s v="DEJAR"/>
    <s v="DEJAR"/>
    <x v="0"/>
  </r>
  <r>
    <x v="183"/>
    <n v="4"/>
    <n v="1"/>
    <n v="26"/>
    <n v="11"/>
    <n v="530.93039999999996"/>
    <n v="3.1415999999999999E-2"/>
    <s v="CONIF"/>
    <n v="314.35776105795452"/>
    <n v="5.0031474576323296"/>
    <s v="DEJAR"/>
    <s v="DEJAR"/>
    <x v="0"/>
  </r>
  <r>
    <x v="183"/>
    <n v="5"/>
    <n v="1"/>
    <n v="87"/>
    <n v="18"/>
    <n v="5944.6926000000003"/>
    <n v="3.1415999999999999E-2"/>
    <s v="CONIF"/>
    <n v="5228.513292200957"/>
    <n v="83.214178956597863"/>
    <s v="DEJAR"/>
    <s v="DEJAR"/>
    <x v="0"/>
  </r>
  <r>
    <x v="183"/>
    <n v="6"/>
    <n v="1"/>
    <n v="30"/>
    <n v="12"/>
    <n v="706.86"/>
    <n v="3.1415999999999999E-2"/>
    <s v="CONIF"/>
    <n v="438.61364745199307"/>
    <n v="6.9807366859560904"/>
    <s v="DEJAR"/>
    <s v="DEJAR"/>
    <x v="0"/>
  </r>
  <r>
    <x v="184"/>
    <n v="1"/>
    <n v="1"/>
    <n v="35"/>
    <n v="33"/>
    <n v="962.11500000000001"/>
    <n v="3.1415999999999999E-2"/>
    <s v="CONIF"/>
    <n v="627.92845814933332"/>
    <n v="9.9937684324760205"/>
    <s v="DEJAR"/>
    <s v="DEJAR"/>
    <x v="0"/>
  </r>
  <r>
    <x v="184"/>
    <n v="2"/>
    <n v="1"/>
    <n v="73"/>
    <n v="30"/>
    <n v="4185.3966"/>
    <n v="3.1415999999999999E-2"/>
    <s v="CONIF"/>
    <n v="3475.5252288966076"/>
    <n v="55.314572652416089"/>
    <s v="DEJAR"/>
    <s v="DEJAR"/>
    <x v="0"/>
  </r>
  <r>
    <x v="184"/>
    <n v="3"/>
    <n v="1"/>
    <n v="45"/>
    <n v="32"/>
    <n v="1590.4349999999999"/>
    <n v="3.1415999999999999E-2"/>
    <s v="CONIF"/>
    <n v="1127.0915630458203"/>
    <n v="17.938177410329455"/>
    <s v="DEJAR"/>
    <s v="DEJAR"/>
    <x v="0"/>
  </r>
  <r>
    <x v="184"/>
    <n v="4"/>
    <n v="2"/>
    <n v="38"/>
    <n v="15"/>
    <n v="1134.1176"/>
    <n v="3.1415999999999999E-2"/>
    <s v="LATIF"/>
    <n v="795.18319242881773"/>
    <n v="12.65570397932292"/>
    <s v="DEJAR"/>
    <s v="DEJAR"/>
    <x v="0"/>
  </r>
  <r>
    <x v="185"/>
    <n v="1"/>
    <n v="1"/>
    <n v="68"/>
    <n v="40"/>
    <n v="3631.6896000000002"/>
    <n v="3.1415999999999999E-2"/>
    <s v="CONIF"/>
    <n v="2946.433670869239"/>
    <n v="46.893838662930342"/>
    <s v="DEJAR"/>
    <s v="DEJAR"/>
    <x v="0"/>
  </r>
  <r>
    <x v="185"/>
    <n v="2"/>
    <n v="1"/>
    <n v="33"/>
    <n v="34"/>
    <n v="855.30060000000003"/>
    <n v="3.1415999999999999E-2"/>
    <s v="CONIF"/>
    <n v="547.55709445380046"/>
    <n v="8.7146214421600519"/>
    <s v="DEJAR"/>
    <s v="DEJAR"/>
    <x v="0"/>
  </r>
  <r>
    <x v="186"/>
    <n v="1"/>
    <n v="1"/>
    <n v="82"/>
    <n v="40"/>
    <n v="5281.0295999999998"/>
    <n v="3.1415999999999999E-2"/>
    <s v="CONIF"/>
    <n v="4555.5970037427105"/>
    <n v="72.504408641181413"/>
    <s v="DEJAR"/>
    <s v="DEJAR"/>
    <x v="0"/>
  </r>
  <r>
    <x v="186"/>
    <n v="2"/>
    <n v="1"/>
    <n v="90"/>
    <n v="39"/>
    <n v="6361.74"/>
    <n v="3.1415999999999999E-2"/>
    <s v="CONIF"/>
    <n v="5657.8138954582737"/>
    <n v="90.046694287278356"/>
    <s v="DEJAR"/>
    <s v="DEJAR"/>
    <x v="0"/>
  </r>
  <r>
    <x v="186"/>
    <n v="3"/>
    <n v="1"/>
    <n v="63"/>
    <n v="27"/>
    <n v="3117.2525999999998"/>
    <n v="3.1415999999999999E-2"/>
    <s v="CONIF"/>
    <n v="2466.565540347191"/>
    <n v="39.256518021823133"/>
    <s v="DEJAR"/>
    <s v="DEJAR"/>
    <x v="0"/>
  </r>
  <r>
    <x v="186"/>
    <n v="4"/>
    <n v="1"/>
    <n v="44"/>
    <n v="20"/>
    <n v="1520.5344"/>
    <n v="3.1415999999999999E-2"/>
    <s v="CONIF"/>
    <n v="1069.6502848909329"/>
    <n v="17.023973212549862"/>
    <s v="DEJAR"/>
    <s v="DEJAR"/>
    <x v="0"/>
  </r>
  <r>
    <x v="187"/>
    <n v="1"/>
    <n v="1"/>
    <n v="70.5"/>
    <n v="36"/>
    <n v="3903.6343499999998"/>
    <n v="3.1415999999999999E-2"/>
    <s v="CONIF"/>
    <n v="3204.7528287643986"/>
    <n v="51.005106136433639"/>
    <s v="DEJAR"/>
    <s v="DEJAR"/>
    <x v="0"/>
  </r>
  <r>
    <x v="187"/>
    <n v="2"/>
    <n v="1"/>
    <n v="34"/>
    <n v="11"/>
    <n v="907.92240000000004"/>
    <n v="3.1415999999999999E-2"/>
    <s v="CONIF"/>
    <n v="586.95824798631986"/>
    <n v="9.3417088105793216"/>
    <s v="DEJAR"/>
    <s v="DEJAR"/>
    <x v="0"/>
  </r>
  <r>
    <x v="187"/>
    <n v="3"/>
    <n v="1"/>
    <n v="22.8"/>
    <n v="8"/>
    <n v="408.28233600000004"/>
    <n v="3.1415999999999999E-2"/>
    <s v="CONIF"/>
    <n v="231.55762714766254"/>
    <n v="3.6853454791772111"/>
    <s v="DEJAR"/>
    <s v="DEJAR"/>
    <x v="0"/>
  </r>
  <r>
    <x v="187"/>
    <n v="4"/>
    <n v="1"/>
    <n v="74.5"/>
    <n v="36"/>
    <n v="4359.1663499999995"/>
    <n v="3.1415999999999999E-2"/>
    <s v="CONIF"/>
    <n v="3644.0258572660232"/>
    <n v="57.996337173192373"/>
    <s v="DEJAR"/>
    <s v="DEJAR"/>
    <x v="0"/>
  </r>
  <r>
    <x v="187"/>
    <n v="5"/>
    <n v="1"/>
    <n v="89.4"/>
    <n v="34"/>
    <n v="6277.1995440000001"/>
    <n v="3.1415999999999999E-2"/>
    <s v="CONIF"/>
    <n v="5570.4064562594194"/>
    <n v="88.655564939193724"/>
    <s v="DEJAR"/>
    <s v="DEJAR"/>
    <x v="0"/>
  </r>
  <r>
    <x v="188"/>
    <n v="1"/>
    <n v="1"/>
    <n v="77.8"/>
    <n v="32"/>
    <n v="4753.9005359999992"/>
    <n v="3.1415999999999999E-2"/>
    <s v="CONIF"/>
    <n v="4030.8382624091155"/>
    <n v="64.152633409872607"/>
    <s v="DEJAR"/>
    <s v="DEJAR"/>
    <x v="0"/>
  </r>
  <r>
    <x v="188"/>
    <n v="2"/>
    <n v="1"/>
    <n v="20.5"/>
    <n v="11"/>
    <n v="330.06434999999999"/>
    <n v="3.1415999999999999E-2"/>
    <s v="CONIF"/>
    <n v="180.78665962471501"/>
    <n v="2.8773023240500861"/>
    <s v="DEJAR"/>
    <s v="DEJAR"/>
    <x v="0"/>
  </r>
  <r>
    <x v="188"/>
    <n v="3"/>
    <n v="1"/>
    <n v="16.5"/>
    <n v="14"/>
    <n v="213.82515000000001"/>
    <n v="3.1415999999999999E-2"/>
    <s v="CONIF"/>
    <n v="109.0786994496526"/>
    <n v="1.7360373607342217"/>
    <s v="DEJAR"/>
    <s v="DEJAR"/>
    <x v="0"/>
  </r>
  <r>
    <x v="188"/>
    <n v="4"/>
    <n v="1"/>
    <n v="25"/>
    <n v="17"/>
    <n v="490.875"/>
    <n v="3.1415999999999999E-2"/>
    <s v="CONIF"/>
    <n v="286.93049335184679"/>
    <n v="4.5666299553069578"/>
    <s v="DEJAR"/>
    <s v="DEJAR"/>
    <x v="0"/>
  </r>
  <r>
    <x v="188"/>
    <n v="5"/>
    <n v="1"/>
    <n v="42.2"/>
    <n v="30"/>
    <n v="1398.671736"/>
    <n v="3.1415999999999999E-2"/>
    <s v="CONIF"/>
    <n v="970.54996135098702"/>
    <n v="15.446746265453703"/>
    <s v="DEJAR"/>
    <s v="DEJAR"/>
    <x v="0"/>
  </r>
  <r>
    <x v="188"/>
    <n v="6"/>
    <n v="1"/>
    <n v="12.5"/>
    <n v="10"/>
    <n v="122.71875"/>
    <n v="3.1415999999999999E-2"/>
    <s v="CONIF"/>
    <n v="57.159345325416837"/>
    <n v="0.90971710792934879"/>
    <s v="DEJAR"/>
    <s v="DEJAR"/>
    <x v="0"/>
  </r>
  <r>
    <x v="188"/>
    <n v="7"/>
    <n v="1"/>
    <n v="67.5"/>
    <n v="30"/>
    <n v="3578.4787499999998"/>
    <n v="3.1415999999999999E-2"/>
    <s v="CONIF"/>
    <n v="2896.2514022733676"/>
    <n v="46.095164920317153"/>
    <s v="DEJAR"/>
    <s v="DEJAR"/>
    <x v="0"/>
  </r>
  <r>
    <x v="189"/>
    <n v="1"/>
    <n v="1"/>
    <n v="17.5"/>
    <n v="12"/>
    <n v="240.52875"/>
    <n v="3.1415999999999999E-2"/>
    <s v="CONIF"/>
    <n v="125.08945689157549"/>
    <n v="1.9908558838104071"/>
    <s v="DEJAR"/>
    <s v="DEJAR"/>
    <x v="0"/>
  </r>
  <r>
    <x v="189"/>
    <n v="2"/>
    <n v="1"/>
    <n v="18"/>
    <n v="15"/>
    <n v="254.46959999999999"/>
    <n v="3.1415999999999999E-2"/>
    <s v="CONIF"/>
    <n v="133.5666756910525"/>
    <n v="2.1257746958723658"/>
    <s v="DEJAR"/>
    <s v="DEJAR"/>
    <x v="0"/>
  </r>
  <r>
    <x v="189"/>
    <n v="3"/>
    <n v="1"/>
    <n v="20"/>
    <n v="17"/>
    <n v="314.15999999999997"/>
    <n v="3.1415999999999999E-2"/>
    <s v="CONIF"/>
    <n v="170.68882248683826"/>
    <n v="2.7165906303609346"/>
    <s v="DEJAR"/>
    <s v="DEJAR"/>
    <x v="0"/>
  </r>
  <r>
    <x v="189"/>
    <n v="4"/>
    <n v="1"/>
    <n v="30.5"/>
    <n v="24"/>
    <n v="730.61834999999996"/>
    <n v="3.1415999999999999E-2"/>
    <s v="CONIF"/>
    <n v="455.81782168328931"/>
    <n v="7.2545489827363339"/>
    <s v="DEJAR"/>
    <s v="DEJAR"/>
    <x v="0"/>
  </r>
  <r>
    <x v="189"/>
    <n v="5"/>
    <n v="1"/>
    <n v="17"/>
    <n v="12"/>
    <n v="226.98060000000001"/>
    <n v="3.1415999999999999E-2"/>
    <s v="CONIF"/>
    <n v="116.92779249889976"/>
    <n v="1.8609592643700623"/>
    <s v="DEJAR"/>
    <s v="DEJAR"/>
    <x v="0"/>
  </r>
  <r>
    <x v="189"/>
    <n v="6"/>
    <n v="1"/>
    <n v="17.5"/>
    <n v="12"/>
    <n v="240.52875"/>
    <n v="3.1415999999999999E-2"/>
    <s v="CONIF"/>
    <n v="125.08945689157549"/>
    <n v="1.9908558838104071"/>
    <s v="DEJAR"/>
    <s v="DEJAR"/>
    <x v="0"/>
  </r>
  <r>
    <x v="189"/>
    <n v="7"/>
    <n v="1"/>
    <n v="15.5"/>
    <n v="12"/>
    <n v="188.69235"/>
    <n v="3.1415999999999999E-2"/>
    <s v="CONIF"/>
    <n v="94.305994053056963"/>
    <n v="1.5009230018630151"/>
    <s v="DEJAR"/>
    <s v="DEJAR"/>
    <x v="0"/>
  </r>
  <r>
    <x v="190"/>
    <n v="1"/>
    <n v="2"/>
    <n v="42"/>
    <n v="23"/>
    <n v="1385.4456"/>
    <n v="3.1415999999999999E-2"/>
    <s v="LATIF"/>
    <n v="1009.4111733489757"/>
    <n v="16.065240217547995"/>
    <s v="DEJAR"/>
    <s v="DEJAR"/>
    <x v="0"/>
  </r>
  <r>
    <x v="190"/>
    <n v="2"/>
    <n v="2"/>
    <n v="40"/>
    <n v="23"/>
    <n v="1256.6399999999999"/>
    <n v="3.1415999999999999E-2"/>
    <s v="LATIF"/>
    <n v="898.59335245759792"/>
    <n v="14.301523944130347"/>
    <s v="DEJAR"/>
    <s v="DEJAR"/>
    <x v="0"/>
  </r>
  <r>
    <x v="190"/>
    <n v="3"/>
    <n v="2"/>
    <n v="36"/>
    <n v="20"/>
    <n v="1017.8783999999999"/>
    <n v="3.1415999999999999E-2"/>
    <s v="LATIF"/>
    <n v="699.03635875505904"/>
    <n v="11.125483173463508"/>
    <s v="DEJAR"/>
    <s v="DEJAR"/>
    <x v="0"/>
  </r>
  <r>
    <x v="190"/>
    <n v="4"/>
    <n v="2"/>
    <n v="45"/>
    <n v="20"/>
    <n v="1590.4349999999999"/>
    <n v="3.1415999999999999E-2"/>
    <s v="LATIF"/>
    <n v="1189.832288643388"/>
    <n v="18.936724736493954"/>
    <s v="DEJAR"/>
    <s v="DEJAR"/>
    <x v="0"/>
  </r>
  <r>
    <x v="190"/>
    <n v="5"/>
    <n v="2"/>
    <n v="39"/>
    <n v="20"/>
    <n v="1194.5934"/>
    <n v="3.1415999999999999E-2"/>
    <s v="LATIF"/>
    <n v="845.97122872984858"/>
    <n v="13.464018791855242"/>
    <s v="DEJAR"/>
    <s v="DEJAR"/>
    <x v="0"/>
  </r>
  <r>
    <x v="191"/>
    <n v="1"/>
    <n v="1"/>
    <n v="29"/>
    <n v="8"/>
    <n v="660.52139999999997"/>
    <n v="3.1415999999999999E-2"/>
    <s v="CONIF"/>
    <n v="405.3327536426039"/>
    <n v="6.4510560485517559"/>
    <s v="DEJAR"/>
    <s v="DEJAR"/>
    <x v="0"/>
  </r>
  <r>
    <x v="191"/>
    <n v="2"/>
    <n v="1"/>
    <n v="47"/>
    <n v="20"/>
    <n v="1734.9485999999999"/>
    <n v="3.1415999999999999E-2"/>
    <s v="CONIF"/>
    <n v="1247.146526062053"/>
    <n v="19.848907022887268"/>
    <s v="DEJAR"/>
    <s v="DEJAR"/>
    <x v="0"/>
  </r>
  <r>
    <x v="191"/>
    <n v="3"/>
    <n v="1"/>
    <n v="48.5"/>
    <n v="20"/>
    <n v="1847.45715"/>
    <n v="3.1415999999999999E-2"/>
    <s v="CONIF"/>
    <n v="1341.7621101230454"/>
    <n v="21.354757291237675"/>
    <s v="DEJAR"/>
    <s v="DEJAR"/>
    <x v="0"/>
  </r>
  <r>
    <x v="192"/>
    <n v="1"/>
    <n v="1"/>
    <n v="24"/>
    <n v="8"/>
    <n v="452.3904"/>
    <n v="3.1415999999999999E-2"/>
    <s v="CONIF"/>
    <n v="260.92189134611579"/>
    <n v="4.1526911660637218"/>
    <s v="DEJAR"/>
    <s v="DEJAR"/>
    <x v="0"/>
  </r>
  <r>
    <x v="192"/>
    <n v="2"/>
    <n v="1"/>
    <n v="29"/>
    <n v="8"/>
    <n v="660.52139999999997"/>
    <n v="3.1415999999999999E-2"/>
    <s v="CONIF"/>
    <n v="405.3327536426039"/>
    <n v="6.4510560485517559"/>
    <s v="DEJAR"/>
    <s v="DEJAR"/>
    <x v="0"/>
  </r>
  <r>
    <x v="192"/>
    <n v="3"/>
    <n v="1"/>
    <n v="34"/>
    <n v="14"/>
    <n v="907.92240000000004"/>
    <n v="3.1415999999999999E-2"/>
    <s v="CONIF"/>
    <n v="586.95824798631986"/>
    <n v="9.3417088105793216"/>
    <s v="DEJAR"/>
    <s v="DEJAR"/>
    <x v="0"/>
  </r>
  <r>
    <x v="192"/>
    <n v="4"/>
    <n v="1"/>
    <n v="31"/>
    <n v="14"/>
    <n v="754.76940000000002"/>
    <n v="3.1415999999999999E-2"/>
    <s v="CONIF"/>
    <n v="473.40054798786537"/>
    <n v="7.5343861087959221"/>
    <s v="DEJAR"/>
    <s v="DEJAR"/>
    <x v="0"/>
  </r>
  <r>
    <x v="192"/>
    <n v="5"/>
    <n v="1"/>
    <n v="39"/>
    <n v="16"/>
    <n v="1194.5934"/>
    <n v="3.1415999999999999E-2"/>
    <s v="CONIF"/>
    <n v="807.79515713809144"/>
    <n v="12.856429162498273"/>
    <s v="DEJAR"/>
    <s v="DEJAR"/>
    <x v="0"/>
  </r>
  <r>
    <x v="192"/>
    <n v="6"/>
    <n v="1"/>
    <n v="21"/>
    <n v="12"/>
    <n v="346.3614"/>
    <n v="3.1415999999999999E-2"/>
    <s v="CONIF"/>
    <n v="191.21684246269251"/>
    <n v="3.0433034514688777"/>
    <s v="DEJAR"/>
    <s v="DEJAR"/>
    <x v="0"/>
  </r>
  <r>
    <x v="192"/>
    <n v="7"/>
    <n v="1"/>
    <n v="18"/>
    <n v="12"/>
    <n v="254.46959999999999"/>
    <n v="3.1415999999999999E-2"/>
    <s v="CONIF"/>
    <n v="133.5666756910525"/>
    <n v="2.1257746958723658"/>
    <s v="DEJAR"/>
    <s v="DEJAR"/>
    <x v="0"/>
  </r>
  <r>
    <x v="192"/>
    <n v="8"/>
    <n v="1"/>
    <n v="14"/>
    <n v="12"/>
    <n v="153.9384"/>
    <n v="3.1415999999999999E-2"/>
    <s v="CONIF"/>
    <n v="74.413046354606593"/>
    <n v="1.1843176463363667"/>
    <s v="DEJAR"/>
    <s v="DEJAR"/>
    <x v="0"/>
  </r>
  <r>
    <x v="193"/>
    <n v="0"/>
    <m/>
    <n v="0"/>
    <n v="0"/>
    <n v="0"/>
    <n v="3.1415999999999999E-2"/>
    <s v="X"/>
    <m/>
    <n v="0"/>
    <s v="DEPURAR"/>
    <s v="DEPURAR"/>
    <x v="1"/>
  </r>
  <r>
    <x v="194"/>
    <n v="1"/>
    <n v="2"/>
    <n v="36"/>
    <n v="19"/>
    <n v="1017.8783999999999"/>
    <n v="3.1415999999999999E-2"/>
    <s v="LATIF"/>
    <n v="699.03635875505904"/>
    <n v="11.125483173463508"/>
    <s v="DEJAR"/>
    <s v="DEJAR"/>
    <x v="0"/>
  </r>
  <r>
    <x v="194"/>
    <n v="2"/>
    <n v="2"/>
    <n v="24"/>
    <n v="15"/>
    <n v="452.3904"/>
    <n v="3.1415999999999999E-2"/>
    <s v="LATIF"/>
    <n v="265.94050449183845"/>
    <n v="4.2325646882454562"/>
    <s v="DEJAR"/>
    <s v="DEJAR"/>
    <x v="0"/>
  </r>
  <r>
    <x v="194"/>
    <n v="3"/>
    <n v="2"/>
    <n v="30"/>
    <n v="15"/>
    <n v="706.86"/>
    <n v="3.1415999999999999E-2"/>
    <s v="LATIF"/>
    <n v="452.65828470787153"/>
    <n v="7.2042635075737129"/>
    <s v="DEJAR"/>
    <s v="DEJAR"/>
    <x v="0"/>
  </r>
  <r>
    <x v="194"/>
    <n v="4"/>
    <n v="2"/>
    <n v="29"/>
    <n v="15"/>
    <n v="660.52139999999997"/>
    <n v="3.1415999999999999E-2"/>
    <s v="LATIF"/>
    <n v="417.52015350701288"/>
    <n v="6.6450240881559219"/>
    <s v="DEJAR"/>
    <s v="DEJAR"/>
    <x v="0"/>
  </r>
  <r>
    <x v="194"/>
    <n v="5"/>
    <n v="2"/>
    <n v="33"/>
    <n v="17"/>
    <n v="855.30060000000003"/>
    <n v="3.1415999999999999E-2"/>
    <s v="LATIF"/>
    <n v="568.10727714388111"/>
    <n v="9.0416869929953059"/>
    <s v="DEJAR"/>
    <s v="DEJAR"/>
    <x v="0"/>
  </r>
  <r>
    <x v="195"/>
    <n v="1"/>
    <n v="1"/>
    <n v="29"/>
    <n v="10"/>
    <n v="660.52139999999997"/>
    <n v="3.1415999999999999E-2"/>
    <s v="CONIF"/>
    <n v="405.3327536426039"/>
    <n v="6.4510560485517559"/>
    <s v="DEJAR"/>
    <s v="DEJAR"/>
    <x v="0"/>
  </r>
  <r>
    <x v="196"/>
    <n v="1"/>
    <n v="1"/>
    <n v="79"/>
    <n v="35"/>
    <n v="4901.6813999999995"/>
    <n v="3.1415999999999999E-2"/>
    <s v="CONIF"/>
    <n v="4177.0372289664974"/>
    <n v="66.479456789000793"/>
    <s v="DEJAR"/>
    <s v="DEJAR"/>
    <x v="0"/>
  </r>
  <r>
    <x v="196"/>
    <n v="2"/>
    <n v="1"/>
    <n v="95"/>
    <n v="36"/>
    <n v="7088.2349999999997"/>
    <n v="3.1415999999999999E-2"/>
    <s v="CONIF"/>
    <n v="6416.588607791351"/>
    <n v="102.12294066385523"/>
    <s v="DEJAR"/>
    <s v="DEJAR"/>
    <x v="0"/>
  </r>
  <r>
    <x v="196"/>
    <n v="3"/>
    <n v="1"/>
    <n v="103"/>
    <n v="41"/>
    <n v="8332.3086000000003"/>
    <n v="3.1415999999999999E-2"/>
    <s v="CONIF"/>
    <n v="7745.2610674467451"/>
    <n v="123.26937018472665"/>
    <s v="DEJAR"/>
    <s v="DEJAR"/>
    <x v="0"/>
  </r>
  <r>
    <x v="196"/>
    <n v="4"/>
    <n v="1"/>
    <n v="88"/>
    <n v="38"/>
    <n v="6082.1376"/>
    <n v="3.1415999999999999E-2"/>
    <s v="CONIF"/>
    <n v="5369.4681457666111"/>
    <n v="85.457539880420981"/>
    <s v="DEJAR"/>
    <s v="DEJAR"/>
    <x v="0"/>
  </r>
  <r>
    <x v="197"/>
    <n v="5"/>
    <n v="1"/>
    <n v="63"/>
    <n v="34"/>
    <n v="3117.2525999999998"/>
    <n v="3.1415999999999999E-2"/>
    <s v="CONIF"/>
    <n v="2466.565540347191"/>
    <n v="39.256518021823133"/>
    <s v="DEJAR"/>
    <s v="DEJAR"/>
    <x v="0"/>
  </r>
  <r>
    <x v="197"/>
    <n v="6"/>
    <n v="1"/>
    <n v="117"/>
    <n v="42"/>
    <n v="10751.3406"/>
    <n v="3.1415999999999999E-2"/>
    <s v="CONIF"/>
    <n v="10420.001044860397"/>
    <n v="165.83907952731724"/>
    <s v="DEJAR"/>
    <s v="DEJAR"/>
    <x v="0"/>
  </r>
  <r>
    <x v="197"/>
    <n v="1"/>
    <n v="1"/>
    <n v="38"/>
    <n v="9"/>
    <n v="1134.1176"/>
    <n v="3.1415999999999999E-2"/>
    <s v="CONIF"/>
    <n v="760.40176124087304"/>
    <n v="12.102141603655351"/>
    <s v="DEJAR"/>
    <s v="DEJAR"/>
    <x v="0"/>
  </r>
  <r>
    <x v="197"/>
    <n v="2"/>
    <n v="1"/>
    <n v="41"/>
    <n v="12"/>
    <n v="1320.2574"/>
    <n v="3.1415999999999999E-2"/>
    <s v="CONIF"/>
    <n v="907.5192366572752"/>
    <n v="14.443583471117826"/>
    <s v="DEJAR"/>
    <s v="DEJAR"/>
    <x v="0"/>
  </r>
  <r>
    <x v="197"/>
    <n v="3"/>
    <n v="1"/>
    <n v="27"/>
    <n v="10"/>
    <n v="572.5566"/>
    <n v="3.1415999999999999E-2"/>
    <s v="CONIF"/>
    <n v="343.22204552912302"/>
    <n v="5.4625357386224058"/>
    <s v="DEJAR"/>
    <s v="DEJAR"/>
    <x v="0"/>
  </r>
  <r>
    <x v="197"/>
    <n v="4"/>
    <n v="1"/>
    <n v="32"/>
    <n v="10"/>
    <n v="804.24959999999999"/>
    <n v="3.1415999999999999E-2"/>
    <s v="CONIF"/>
    <n v="509.70972386186907"/>
    <n v="8.1122632394618837"/>
    <s v="DEJAR"/>
    <s v="DEJAR"/>
    <x v="0"/>
  </r>
  <r>
    <x v="197"/>
    <n v="5"/>
    <n v="1"/>
    <n v="40"/>
    <n v="14"/>
    <n v="1256.6399999999999"/>
    <n v="3.1415999999999999E-2"/>
    <s v="CONIF"/>
    <n v="856.82975840551558"/>
    <n v="13.636837254989743"/>
    <s v="DEJAR"/>
    <s v="DEJAR"/>
    <x v="0"/>
  </r>
  <r>
    <x v="198"/>
    <n v="1"/>
    <n v="1"/>
    <n v="114"/>
    <n v="38"/>
    <n v="10207.0584"/>
    <n v="3.1415999999999999E-2"/>
    <s v="CONIF"/>
    <n v="9808.658886635405"/>
    <n v="156.10928963960092"/>
    <s v="DEJAR"/>
    <s v="DEJAR"/>
    <x v="0"/>
  </r>
  <r>
    <x v="198"/>
    <n v="2"/>
    <n v="1"/>
    <n v="123"/>
    <n v="40"/>
    <n v="11882.3166"/>
    <n v="3.1415999999999999E-2"/>
    <s v="CONIF"/>
    <n v="11706.372971710143"/>
    <n v="186.31227673335471"/>
    <s v="DEJAR"/>
    <s v="DEJAR"/>
    <x v="0"/>
  </r>
  <r>
    <x v="198"/>
    <n v="3"/>
    <n v="1"/>
    <n v="112"/>
    <n v="40"/>
    <n v="9852.0576000000001"/>
    <n v="3.1415999999999999E-2"/>
    <s v="CONIF"/>
    <n v="9412.7703182912119"/>
    <n v="149.80854211693423"/>
    <s v="DEJAR"/>
    <s v="DEJAR"/>
    <x v="0"/>
  </r>
  <r>
    <x v="198"/>
    <n v="4"/>
    <n v="1"/>
    <n v="109"/>
    <n v="40"/>
    <n v="9331.3374000000003"/>
    <n v="3.1415999999999999E-2"/>
    <s v="CONIF"/>
    <n v="8836.3118989953946"/>
    <n v="140.6339428793512"/>
    <s v="DEJAR"/>
    <s v="DEJAR"/>
    <x v="0"/>
  </r>
  <r>
    <x v="198"/>
    <n v="5"/>
    <n v="1"/>
    <n v="98"/>
    <n v="30"/>
    <n v="7542.9816000000001"/>
    <n v="3.1415999999999999E-2"/>
    <s v="CONIF"/>
    <n v="6898.157183379607"/>
    <n v="109.78732466545084"/>
    <s v="DEJAR"/>
    <s v="DEJAR"/>
    <x v="0"/>
  </r>
  <r>
    <x v="198"/>
    <n v="6"/>
    <n v="1"/>
    <n v="76"/>
    <n v="20"/>
    <n v="4536.4704000000002"/>
    <n v="3.1415999999999999E-2"/>
    <s v="CONIF"/>
    <n v="3817.091522940143"/>
    <n v="60.750756349314734"/>
    <s v="DEJAR"/>
    <s v="DEJAR"/>
    <x v="0"/>
  </r>
  <r>
    <x v="199"/>
    <n v="0"/>
    <m/>
    <n v="0"/>
    <n v="0"/>
    <n v="0"/>
    <n v="3.1415999999999999E-2"/>
    <s v="X"/>
    <m/>
    <n v="0"/>
    <s v="DEPURAR"/>
    <s v="DEPURAR"/>
    <x v="1"/>
  </r>
  <r>
    <x v="200"/>
    <n v="1"/>
    <n v="1"/>
    <n v="28"/>
    <n v="8"/>
    <n v="615.75360000000001"/>
    <n v="3.1415999999999999E-2"/>
    <s v="CONIF"/>
    <n v="373.54122901136344"/>
    <n v="5.9450794023962859"/>
    <s v="DEJAR"/>
    <s v="DEJAR"/>
    <x v="0"/>
  </r>
  <r>
    <x v="200"/>
    <n v="2"/>
    <n v="1"/>
    <n v="32"/>
    <n v="8"/>
    <n v="804.24959999999999"/>
    <n v="3.1415999999999999E-2"/>
    <s v="CONIF"/>
    <n v="509.70972386186907"/>
    <n v="8.1122632394618837"/>
    <s v="DEJAR"/>
    <s v="DEJAR"/>
    <x v="0"/>
  </r>
  <r>
    <x v="200"/>
    <n v="3"/>
    <n v="1"/>
    <n v="45"/>
    <n v="11"/>
    <n v="1590.4349999999999"/>
    <n v="3.1415999999999999E-2"/>
    <s v="CONIF"/>
    <n v="1127.0915630458203"/>
    <n v="17.938177410329455"/>
    <s v="DEJAR"/>
    <s v="DEJAR"/>
    <x v="0"/>
  </r>
  <r>
    <x v="200"/>
    <n v="4"/>
    <n v="1"/>
    <n v="22"/>
    <n v="9"/>
    <n v="380.1336"/>
    <n v="3.1415999999999999E-2"/>
    <s v="CONIF"/>
    <n v="213.08474152497325"/>
    <n v="3.3913410606852121"/>
    <s v="DEJAR"/>
    <s v="DEJAR"/>
    <x v="0"/>
  </r>
  <r>
    <x v="201"/>
    <n v="1"/>
    <n v="1"/>
    <n v="72.3"/>
    <n v="40"/>
    <n v="4105.5135659999996"/>
    <n v="3.1415999999999999E-2"/>
    <s v="CONIF"/>
    <n v="3398.4453430827598"/>
    <n v="54.087811037095108"/>
    <s v="DEJAR"/>
    <s v="DEJAR"/>
    <x v="0"/>
  </r>
  <r>
    <x v="201"/>
    <n v="2"/>
    <n v="1"/>
    <n v="57"/>
    <n v="35"/>
    <n v="2551.7646"/>
    <n v="3.1415999999999999E-2"/>
    <s v="CONIF"/>
    <n v="1953.9802616688428"/>
    <n v="31.098489013064089"/>
    <s v="DEJAR"/>
    <s v="DEJAR"/>
    <x v="0"/>
  </r>
  <r>
    <x v="201"/>
    <n v="3"/>
    <n v="1"/>
    <n v="73.2"/>
    <n v="45"/>
    <n v="4208.3616960000008"/>
    <n v="3.1415999999999999E-2"/>
    <s v="CONIF"/>
    <n v="3497.7293074983609"/>
    <n v="55.667960712668084"/>
    <s v="DEJAR"/>
    <s v="DEJAR"/>
    <x v="0"/>
  </r>
  <r>
    <x v="201"/>
    <n v="4"/>
    <n v="1"/>
    <n v="76.5"/>
    <n v="39"/>
    <n v="4596.3571499999998"/>
    <n v="3.1415999999999999E-2"/>
    <s v="CONIF"/>
    <n v="3875.7997127582807"/>
    <n v="61.685124025310046"/>
    <s v="DEJAR"/>
    <s v="DEJAR"/>
    <x v="0"/>
  </r>
  <r>
    <x v="201"/>
    <n v="5"/>
    <n v="1"/>
    <n v="65"/>
    <n v="30"/>
    <n v="3318.3150000000001"/>
    <n v="3.1415999999999999E-2"/>
    <s v="CONIF"/>
    <n v="2652.6824781200198"/>
    <n v="42.218654159027565"/>
    <s v="DEJAR"/>
    <s v="DEJAR"/>
    <x v="0"/>
  </r>
  <r>
    <x v="202"/>
    <n v="0"/>
    <m/>
    <n v="0"/>
    <n v="0"/>
    <n v="0"/>
    <n v="3.1415999999999999E-2"/>
    <s v="X"/>
    <m/>
    <n v="0"/>
    <s v="DEPURAR"/>
    <s v="DEPURAR"/>
    <x v="1"/>
  </r>
  <r>
    <x v="203"/>
    <n v="1"/>
    <n v="1"/>
    <n v="26.2"/>
    <n v="13"/>
    <n v="539.12997599999994"/>
    <n v="3.1415999999999999E-2"/>
    <s v="CONIF"/>
    <n v="320.01507781865189"/>
    <n v="5.0931862397926517"/>
    <s v="DEJAR"/>
    <s v="DEJAR"/>
    <x v="0"/>
  </r>
  <r>
    <x v="203"/>
    <n v="2"/>
    <n v="1"/>
    <n v="12"/>
    <n v="16"/>
    <n v="113.0976"/>
    <n v="3.1415999999999999E-2"/>
    <s v="CONIF"/>
    <n v="51.978178813240163"/>
    <n v="0.82725647461866825"/>
    <s v="DEJAR"/>
    <s v="DEJAR"/>
    <x v="0"/>
  </r>
  <r>
    <x v="203"/>
    <n v="3"/>
    <n v="1"/>
    <n v="25"/>
    <n v="11"/>
    <n v="490.875"/>
    <n v="3.1415999999999999E-2"/>
    <s v="CONIF"/>
    <n v="286.93049335184679"/>
    <n v="4.5666299553069578"/>
    <s v="DEJAR"/>
    <s v="DEJAR"/>
    <x v="0"/>
  </r>
  <r>
    <x v="203"/>
    <n v="4"/>
    <n v="1"/>
    <n v="16"/>
    <n v="9"/>
    <n v="201.0624"/>
    <n v="3.1415999999999999E-2"/>
    <s v="CONIF"/>
    <n v="101.53913507623321"/>
    <n v="1.6160417474572384"/>
    <s v="DEJAR"/>
    <s v="DEJAR"/>
    <x v="0"/>
  </r>
  <r>
    <x v="203"/>
    <n v="5"/>
    <n v="1"/>
    <n v="12"/>
    <n v="10"/>
    <n v="113.0976"/>
    <n v="3.1415999999999999E-2"/>
    <s v="CONIF"/>
    <n v="51.978178813240163"/>
    <n v="0.82725647461866825"/>
    <s v="DEJAR"/>
    <s v="DEJAR"/>
    <x v="0"/>
  </r>
  <r>
    <x v="204"/>
    <n v="0"/>
    <m/>
    <n v="0"/>
    <n v="0"/>
    <n v="0"/>
    <n v="3.1415999999999999E-2"/>
    <s v="X"/>
    <m/>
    <n v="0"/>
    <s v="DEPURAR"/>
    <s v="DEPURAR"/>
    <x v="1"/>
  </r>
  <r>
    <x v="205"/>
    <n v="1"/>
    <n v="1"/>
    <n v="22"/>
    <n v="8"/>
    <n v="380.1336"/>
    <n v="3.1415999999999999E-2"/>
    <s v="CONIF"/>
    <n v="213.08474152497325"/>
    <n v="3.3913410606852121"/>
    <s v="DEJAR"/>
    <s v="DEJAR"/>
    <x v="0"/>
  </r>
  <r>
    <x v="205"/>
    <n v="2"/>
    <n v="1"/>
    <n v="36"/>
    <n v="11"/>
    <n v="1017.8783999999999"/>
    <n v="3.1415999999999999E-2"/>
    <s v="CONIF"/>
    <n v="670.48269942934951"/>
    <n v="10.671038633647655"/>
    <s v="DEJAR"/>
    <s v="DEJAR"/>
    <x v="0"/>
  </r>
  <r>
    <x v="206"/>
    <n v="1"/>
    <n v="1"/>
    <n v="17"/>
    <n v="8"/>
    <n v="226.98060000000001"/>
    <n v="3.1415999999999999E-2"/>
    <s v="CONIF"/>
    <n v="116.92779249889976"/>
    <n v="1.8609592643700623"/>
    <s v="DEJAR"/>
    <s v="DEJAR"/>
    <x v="0"/>
  </r>
  <r>
    <x v="206"/>
    <n v="2"/>
    <n v="1"/>
    <n v="20"/>
    <n v="10"/>
    <n v="314.15999999999997"/>
    <n v="3.1415999999999999E-2"/>
    <s v="CONIF"/>
    <n v="170.68882248683826"/>
    <n v="2.7165906303609346"/>
    <s v="DEJAR"/>
    <s v="DEJAR"/>
    <x v="0"/>
  </r>
  <r>
    <x v="207"/>
    <n v="1"/>
    <n v="1"/>
    <n v="35"/>
    <n v="10"/>
    <n v="962.11500000000001"/>
    <n v="3.1415999999999999E-2"/>
    <s v="CONIF"/>
    <n v="627.92845814933332"/>
    <n v="9.9937684324760205"/>
    <s v="DEJAR"/>
    <s v="DEJAR"/>
    <x v="0"/>
  </r>
  <r>
    <x v="207"/>
    <n v="2"/>
    <n v="1"/>
    <n v="31"/>
    <n v="7"/>
    <n v="754.76940000000002"/>
    <n v="3.1415999999999999E-2"/>
    <s v="CONIF"/>
    <n v="473.40054798786537"/>
    <n v="7.5343861087959221"/>
    <s v="DEJAR"/>
    <s v="DEJAR"/>
    <x v="0"/>
  </r>
  <r>
    <x v="207"/>
    <n v="3"/>
    <n v="1"/>
    <n v="11"/>
    <n v="5"/>
    <n v="95.0334"/>
    <n v="3.1415999999999999E-2"/>
    <s v="CONIF"/>
    <n v="42.448553244104822"/>
    <n v="0.67558812777095778"/>
    <s v="DEJAR"/>
    <s v="DEJAR"/>
    <x v="0"/>
  </r>
  <r>
    <x v="207"/>
    <n v="4"/>
    <n v="1"/>
    <n v="24.5"/>
    <n v="9"/>
    <n v="471.43635"/>
    <n v="3.1415999999999999E-2"/>
    <s v="CONIF"/>
    <n v="273.75002523815579"/>
    <n v="4.356856780591988"/>
    <s v="DEJAR"/>
    <s v="DEJAR"/>
    <x v="0"/>
  </r>
  <r>
    <x v="207"/>
    <n v="5"/>
    <n v="1"/>
    <n v="25"/>
    <n v="8"/>
    <n v="490.875"/>
    <n v="3.1415999999999999E-2"/>
    <s v="CONIF"/>
    <n v="286.93049335184679"/>
    <n v="4.5666299553069578"/>
    <s v="DEJAR"/>
    <s v="DEJAR"/>
    <x v="0"/>
  </r>
  <r>
    <x v="208"/>
    <n v="1"/>
    <n v="2"/>
    <n v="35"/>
    <n v="12"/>
    <n v="962.11500000000001"/>
    <n v="3.1415999999999999E-2"/>
    <s v="LATIF"/>
    <n v="653.64029291244719"/>
    <n v="10.402984035403094"/>
    <s v="DEJAR"/>
    <s v="DEJAR"/>
    <x v="0"/>
  </r>
  <r>
    <x v="208"/>
    <n v="2"/>
    <n v="2"/>
    <n v="29"/>
    <n v="5"/>
    <n v="660.52139999999997"/>
    <n v="3.1415999999999999E-2"/>
    <s v="LATIF"/>
    <n v="417.52015350701288"/>
    <n v="6.6450240881559219"/>
    <s v="DEJAR"/>
    <s v="DEJAR"/>
    <x v="0"/>
  </r>
  <r>
    <x v="209"/>
    <n v="1"/>
    <n v="2"/>
    <n v="10.6"/>
    <n v="5"/>
    <n v="88.247544000000005"/>
    <n v="3.1415999999999999E-2"/>
    <s v="LATIF"/>
    <n v="37.919619819242364"/>
    <n v="0.60350808217536234"/>
    <s v="DEJAR"/>
    <s v="DEJAR"/>
    <x v="0"/>
  </r>
  <r>
    <x v="209"/>
    <n v="2"/>
    <n v="1"/>
    <n v="28"/>
    <n v="6"/>
    <n v="615.75360000000001"/>
    <n v="3.1415999999999999E-2"/>
    <s v="CONIF"/>
    <n v="373.54122901136344"/>
    <n v="5.9450794023962859"/>
    <s v="DEJAR"/>
    <s v="DEJAR"/>
    <x v="0"/>
  </r>
  <r>
    <x v="209"/>
    <n v="3"/>
    <n v="1"/>
    <n v="26"/>
    <n v="6"/>
    <n v="530.93039999999996"/>
    <n v="3.1415999999999999E-2"/>
    <s v="CONIF"/>
    <n v="314.35776105795452"/>
    <n v="5.0031474576323296"/>
    <s v="DEJAR"/>
    <s v="DEJAR"/>
    <x v="0"/>
  </r>
  <r>
    <x v="209"/>
    <n v="4"/>
    <n v="1"/>
    <n v="36"/>
    <n v="8"/>
    <n v="1017.8783999999999"/>
    <n v="3.1415999999999999E-2"/>
    <s v="CONIF"/>
    <n v="670.48269942934951"/>
    <n v="10.671038633647655"/>
    <s v="DEJAR"/>
    <s v="DEJAR"/>
    <x v="0"/>
  </r>
  <r>
    <x v="209"/>
    <n v="5"/>
    <n v="1"/>
    <n v="11"/>
    <n v="4"/>
    <n v="95.0334"/>
    <n v="3.1415999999999999E-2"/>
    <s v="CONIF"/>
    <n v="42.448553244104822"/>
    <n v="0.67558812777095778"/>
    <s v="DEJAR"/>
    <s v="DEPURAR"/>
    <x v="1"/>
  </r>
  <r>
    <x v="209"/>
    <n v="6"/>
    <n v="1"/>
    <n v="18"/>
    <n v="7"/>
    <n v="254.46959999999999"/>
    <n v="3.1415999999999999E-2"/>
    <s v="CONIF"/>
    <n v="133.5666756910525"/>
    <n v="2.1257746958723658"/>
    <s v="DEJAR"/>
    <s v="DEJAR"/>
    <x v="0"/>
  </r>
  <r>
    <x v="209"/>
    <n v="7"/>
    <n v="1"/>
    <n v="24"/>
    <n v="6"/>
    <n v="452.3904"/>
    <n v="3.1415999999999999E-2"/>
    <s v="CONIF"/>
    <n v="260.92189134611579"/>
    <n v="4.1526911660637218"/>
    <s v="DEJAR"/>
    <s v="DEJAR"/>
    <x v="0"/>
  </r>
  <r>
    <x v="209"/>
    <n v="8"/>
    <n v="1"/>
    <n v="19"/>
    <n v="7"/>
    <n v="283.52940000000001"/>
    <n v="3.1415999999999999E-2"/>
    <s v="CONIF"/>
    <n v="151.47942747069629"/>
    <n v="2.4108643282196378"/>
    <s v="DEJAR"/>
    <s v="DEJAR"/>
    <x v="0"/>
  </r>
  <r>
    <x v="209"/>
    <n v="9"/>
    <n v="1"/>
    <n v="24"/>
    <n v="5"/>
    <n v="452.3904"/>
    <n v="3.1415999999999999E-2"/>
    <s v="CONIF"/>
    <n v="260.92189134611579"/>
    <n v="4.1526911660637218"/>
    <s v="DEJAR"/>
    <s v="DEJAR"/>
    <x v="0"/>
  </r>
  <r>
    <x v="209"/>
    <n v="10"/>
    <n v="1"/>
    <n v="26"/>
    <n v="5"/>
    <n v="530.93039999999996"/>
    <n v="3.1415999999999999E-2"/>
    <s v="CONIF"/>
    <n v="314.35776105795452"/>
    <n v="5.0031474576323296"/>
    <s v="DEJAR"/>
    <s v="DEJAR"/>
    <x v="0"/>
  </r>
  <r>
    <x v="209"/>
    <n v="11"/>
    <n v="1"/>
    <n v="25"/>
    <n v="6"/>
    <n v="490.875"/>
    <n v="3.1415999999999999E-2"/>
    <s v="CONIF"/>
    <n v="286.93049335184679"/>
    <n v="4.5666299553069578"/>
    <s v="DEJAR"/>
    <s v="DEJAR"/>
    <x v="0"/>
  </r>
  <r>
    <x v="209"/>
    <n v="12"/>
    <n v="1"/>
    <n v="11"/>
    <n v="7"/>
    <n v="95.0334"/>
    <n v="3.1415999999999999E-2"/>
    <s v="CONIF"/>
    <n v="42.448553244104822"/>
    <n v="0.67558812777095778"/>
    <s v="DEJAR"/>
    <s v="DEJAR"/>
    <x v="0"/>
  </r>
  <r>
    <x v="210"/>
    <n v="1"/>
    <n v="1"/>
    <n v="19"/>
    <n v="16"/>
    <n v="283.52940000000001"/>
    <n v="3.1415999999999999E-2"/>
    <s v="CONIF"/>
    <n v="151.47942747069629"/>
    <n v="2.4108643282196378"/>
    <s v="DEJAR"/>
    <s v="DEJAR"/>
    <x v="0"/>
  </r>
  <r>
    <x v="210"/>
    <n v="2"/>
    <n v="1"/>
    <n v="33"/>
    <n v="14"/>
    <n v="855.30060000000003"/>
    <n v="3.1415999999999999E-2"/>
    <s v="CONIF"/>
    <n v="547.55709445380046"/>
    <n v="8.7146214421600519"/>
    <s v="DEJAR"/>
    <s v="DEJAR"/>
    <x v="0"/>
  </r>
  <r>
    <x v="210"/>
    <n v="3"/>
    <n v="1"/>
    <n v="30"/>
    <n v="12"/>
    <n v="706.86"/>
    <n v="3.1415999999999999E-2"/>
    <s v="CONIF"/>
    <n v="438.61364745199307"/>
    <n v="6.9807366859560904"/>
    <s v="DEJAR"/>
    <s v="DEJAR"/>
    <x v="0"/>
  </r>
  <r>
    <x v="210"/>
    <n v="4"/>
    <n v="1"/>
    <n v="42"/>
    <n v="17"/>
    <n v="1385.4456"/>
    <n v="3.1415999999999999E-2"/>
    <s v="CONIF"/>
    <n v="959.87703555110068"/>
    <n v="15.276881772840284"/>
    <s v="DEJAR"/>
    <s v="DEJAR"/>
    <x v="0"/>
  </r>
  <r>
    <x v="211"/>
    <n v="1"/>
    <n v="1"/>
    <n v="12"/>
    <n v="4"/>
    <n v="113.0976"/>
    <n v="3.1415999999999999E-2"/>
    <s v="CONIF"/>
    <n v="51.978178813240163"/>
    <n v="0.82725647461866825"/>
    <s v="DEJAR"/>
    <s v="DEPURAR"/>
    <x v="1"/>
  </r>
  <r>
    <x v="212"/>
    <n v="1"/>
    <n v="1"/>
    <n v="32"/>
    <n v="10"/>
    <n v="804.24959999999999"/>
    <n v="3.1415999999999999E-2"/>
    <s v="CONIF"/>
    <n v="509.70972386186907"/>
    <n v="8.1122632394618837"/>
    <s v="DEJAR"/>
    <s v="DEJAR"/>
    <x v="0"/>
  </r>
  <r>
    <x v="212"/>
    <n v="2"/>
    <n v="2"/>
    <n v="13.5"/>
    <n v="7"/>
    <n v="143.13915"/>
    <n v="3.1415999999999999E-2"/>
    <s v="LATIF"/>
    <n v="67.483722687063675"/>
    <n v="1.0740342928295086"/>
    <s v="DEJAR"/>
    <s v="DEJAR"/>
    <x v="0"/>
  </r>
  <r>
    <x v="213"/>
    <n v="1"/>
    <n v="1"/>
    <n v="33"/>
    <n v="8"/>
    <n v="855.30060000000003"/>
    <n v="3.1415999999999999E-2"/>
    <s v="CONIF"/>
    <n v="547.55709445380046"/>
    <n v="8.7146214421600519"/>
    <s v="DEJAR"/>
    <s v="DEJAR"/>
    <x v="0"/>
  </r>
  <r>
    <x v="213"/>
    <n v="2"/>
    <n v="1"/>
    <n v="15"/>
    <n v="6"/>
    <n v="176.715"/>
    <n v="3.1415999999999999E-2"/>
    <s v="CONIF"/>
    <n v="87.376105084816146"/>
    <n v="1.3906306513371554"/>
    <s v="DEJAR"/>
    <s v="DEJAR"/>
    <x v="0"/>
  </r>
  <r>
    <x v="213"/>
    <n v="3"/>
    <n v="1"/>
    <n v="12"/>
    <n v="7"/>
    <n v="113.0976"/>
    <n v="3.1415999999999999E-2"/>
    <s v="CONIF"/>
    <n v="51.978178813240163"/>
    <n v="0.82725647461866825"/>
    <s v="DEJAR"/>
    <s v="DEJAR"/>
    <x v="0"/>
  </r>
  <r>
    <x v="213"/>
    <n v="4"/>
    <n v="1"/>
    <n v="43"/>
    <n v="9"/>
    <n v="1452.2046"/>
    <n v="3.1415999999999999E-2"/>
    <s v="CONIF"/>
    <n v="1013.9163800149536"/>
    <n v="16.136942640930634"/>
    <s v="DEJAR"/>
    <s v="DEJAR"/>
    <x v="0"/>
  </r>
  <r>
    <x v="214"/>
    <n v="1"/>
    <n v="1"/>
    <n v="15.9"/>
    <n v="8"/>
    <n v="198.556974"/>
    <n v="3.1415999999999999E-2"/>
    <s v="CONIF"/>
    <n v="100.0680935131499"/>
    <n v="1.592629448579544"/>
    <s v="DEJAR"/>
    <s v="DEJAR"/>
    <x v="0"/>
  </r>
  <r>
    <x v="214"/>
    <n v="2"/>
    <n v="1"/>
    <n v="15"/>
    <n v="9"/>
    <n v="176.715"/>
    <n v="3.1415999999999999E-2"/>
    <s v="CONIF"/>
    <n v="87.376105084816146"/>
    <n v="1.3906306513371554"/>
    <s v="DEJAR"/>
    <s v="DEJAR"/>
    <x v="0"/>
  </r>
  <r>
    <x v="214"/>
    <n v="3"/>
    <n v="1"/>
    <n v="40.5"/>
    <n v="13"/>
    <n v="1288.25235"/>
    <n v="3.1415999999999999E-2"/>
    <s v="CONIF"/>
    <n v="881.9667924481156"/>
    <n v="14.03690464171307"/>
    <s v="DEJAR"/>
    <s v="DEJAR"/>
    <x v="0"/>
  </r>
  <r>
    <x v="214"/>
    <n v="4"/>
    <n v="1"/>
    <n v="26.3"/>
    <n v="10"/>
    <n v="543.25332600000002"/>
    <n v="3.1415999999999999E-2"/>
    <s v="CONIF"/>
    <n v="322.86533719803299"/>
    <n v="5.138549420646056"/>
    <s v="DEJAR"/>
    <s v="DEJAR"/>
    <x v="0"/>
  </r>
  <r>
    <x v="215"/>
    <n v="1"/>
    <n v="1"/>
    <n v="23.5"/>
    <n v="8"/>
    <n v="433.73714999999999"/>
    <n v="3.1415999999999999E-2"/>
    <s v="CONIF"/>
    <n v="248.44371931971969"/>
    <n v="3.9540953545919231"/>
    <s v="DEJAR"/>
    <s v="DEJAR"/>
    <x v="0"/>
  </r>
  <r>
    <x v="215"/>
    <n v="2"/>
    <n v="1"/>
    <n v="21"/>
    <n v="10"/>
    <n v="346.3614"/>
    <n v="3.1415999999999999E-2"/>
    <s v="CONIF"/>
    <n v="191.21684246269251"/>
    <n v="3.0433034514688777"/>
    <s v="DEJAR"/>
    <s v="DEJAR"/>
    <x v="0"/>
  </r>
  <r>
    <x v="215"/>
    <n v="3"/>
    <n v="1"/>
    <n v="23.2"/>
    <n v="9"/>
    <n v="422.73369600000001"/>
    <n v="3.1415999999999999E-2"/>
    <s v="CONIF"/>
    <n v="241.12379840285988"/>
    <n v="3.8375954673233368"/>
    <s v="DEJAR"/>
    <s v="DEJAR"/>
    <x v="0"/>
  </r>
  <r>
    <x v="215"/>
    <n v="4"/>
    <n v="1"/>
    <n v="21.7"/>
    <n v="10"/>
    <n v="369.83700599999997"/>
    <n v="3.1415999999999999E-2"/>
    <s v="CONIF"/>
    <n v="206.38244735933765"/>
    <n v="3.2846709854745613"/>
    <s v="DEJAR"/>
    <s v="DEJAR"/>
    <x v="0"/>
  </r>
  <r>
    <x v="215"/>
    <n v="5"/>
    <n v="1"/>
    <n v="23.5"/>
    <n v="8"/>
    <n v="433.73714999999999"/>
    <n v="3.1415999999999999E-2"/>
    <s v="CONIF"/>
    <n v="248.44371931971969"/>
    <n v="3.9540953545919231"/>
    <s v="DEJAR"/>
    <s v="DEJAR"/>
    <x v="0"/>
  </r>
  <r>
    <x v="215"/>
    <n v="6"/>
    <n v="1"/>
    <n v="25"/>
    <n v="9"/>
    <n v="490.875"/>
    <n v="3.1415999999999999E-2"/>
    <s v="CONIF"/>
    <n v="286.93049335184679"/>
    <n v="4.5666299553069578"/>
    <s v="DEJAR"/>
    <s v="DEJAR"/>
    <x v="0"/>
  </r>
  <r>
    <x v="216"/>
    <n v="1"/>
    <n v="1"/>
    <n v="42.2"/>
    <n v="13"/>
    <n v="1398.671736"/>
    <n v="3.1415999999999999E-2"/>
    <s v="CONIF"/>
    <n v="970.54996135098702"/>
    <n v="15.446746265453703"/>
    <s v="DEJAR"/>
    <s v="DEJAR"/>
    <x v="0"/>
  </r>
  <r>
    <x v="216"/>
    <n v="2"/>
    <n v="1"/>
    <n v="45"/>
    <n v="11"/>
    <n v="1590.4349999999999"/>
    <n v="3.1415999999999999E-2"/>
    <s v="CONIF"/>
    <n v="1127.0915630458203"/>
    <n v="17.938177410329455"/>
    <s v="DEJAR"/>
    <s v="DEJAR"/>
    <x v="0"/>
  </r>
  <r>
    <x v="216"/>
    <n v="3"/>
    <n v="1"/>
    <n v="45"/>
    <n v="12"/>
    <n v="1590.4349999999999"/>
    <n v="3.1415999999999999E-2"/>
    <s v="CONIF"/>
    <n v="1127.0915630458203"/>
    <n v="17.938177410329455"/>
    <s v="DEJAR"/>
    <s v="DEJAR"/>
    <x v="0"/>
  </r>
  <r>
    <x v="216"/>
    <n v="4"/>
    <n v="1"/>
    <n v="18"/>
    <n v="9"/>
    <n v="254.46959999999999"/>
    <n v="3.1415999999999999E-2"/>
    <s v="CONIF"/>
    <n v="133.5666756910525"/>
    <n v="2.1257746958723658"/>
    <s v="DEJAR"/>
    <s v="DEJAR"/>
    <x v="0"/>
  </r>
  <r>
    <x v="216"/>
    <n v="5"/>
    <n v="1"/>
    <n v="27"/>
    <n v="13"/>
    <n v="572.5566"/>
    <n v="3.1415999999999999E-2"/>
    <s v="CONIF"/>
    <n v="343.22204552912302"/>
    <n v="5.4625357386224058"/>
    <s v="DEJAR"/>
    <s v="DEJAR"/>
    <x v="0"/>
  </r>
  <r>
    <x v="216"/>
    <n v="6"/>
    <n v="1"/>
    <n v="14.5"/>
    <n v="6"/>
    <n v="165.13034999999999"/>
    <n v="3.1415999999999999E-2"/>
    <s v="CONIF"/>
    <n v="80.746227305821435"/>
    <n v="1.2851131160208404"/>
    <s v="DEJAR"/>
    <s v="DEJAR"/>
    <x v="0"/>
  </r>
  <r>
    <x v="217"/>
    <n v="1"/>
    <n v="1"/>
    <n v="27.5"/>
    <n v="6"/>
    <n v="593.95875000000001"/>
    <n v="3.1415999999999999E-2"/>
    <s v="CONIF"/>
    <n v="358.19867476223197"/>
    <n v="5.7008956385636615"/>
    <s v="DEJAR"/>
    <s v="DEJAR"/>
    <x v="0"/>
  </r>
  <r>
    <x v="217"/>
    <n v="2"/>
    <n v="1"/>
    <n v="18.7"/>
    <n v="5"/>
    <n v="274.64652599999999"/>
    <n v="3.1415999999999999E-2"/>
    <s v="CONIF"/>
    <n v="145.97047468433362"/>
    <n v="2.3231868265268276"/>
    <s v="DEJAR"/>
    <s v="DEJAR"/>
    <x v="0"/>
  </r>
  <r>
    <x v="217"/>
    <n v="3"/>
    <n v="1"/>
    <n v="17"/>
    <n v="12"/>
    <n v="226.98060000000001"/>
    <n v="3.1415999999999999E-2"/>
    <s v="CONIF"/>
    <n v="116.92779249889976"/>
    <n v="1.8609592643700623"/>
    <s v="DEJAR"/>
    <s v="DEJAR"/>
    <x v="0"/>
  </r>
  <r>
    <x v="217"/>
    <n v="4"/>
    <n v="1"/>
    <n v="13.5"/>
    <n v="13"/>
    <n v="143.13915"/>
    <n v="3.1415999999999999E-2"/>
    <s v="CONIF"/>
    <n v="68.373170082129207"/>
    <n v="1.0881902546812008"/>
    <s v="DEJAR"/>
    <s v="DEJAR"/>
    <x v="0"/>
  </r>
  <r>
    <x v="217"/>
    <n v="5"/>
    <n v="1"/>
    <n v="24.5"/>
    <n v="10"/>
    <n v="471.43635"/>
    <n v="3.1415999999999999E-2"/>
    <s v="CONIF"/>
    <n v="273.75002523815579"/>
    <n v="4.356856780591988"/>
    <s v="DEJAR"/>
    <s v="DEJAR"/>
    <x v="0"/>
  </r>
  <r>
    <x v="217"/>
    <n v="6"/>
    <n v="1"/>
    <n v="20.5"/>
    <n v="15"/>
    <n v="330.06434999999999"/>
    <n v="3.1415999999999999E-2"/>
    <s v="CONIF"/>
    <n v="180.78665962471501"/>
    <n v="2.8773023240500861"/>
    <s v="DEJAR"/>
    <s v="DEJAR"/>
    <x v="0"/>
  </r>
  <r>
    <x v="217"/>
    <n v="7"/>
    <n v="1"/>
    <n v="12.9"/>
    <n v="9"/>
    <n v="130.69841399999999"/>
    <n v="3.1415999999999999E-2"/>
    <s v="CONIF"/>
    <n v="61.507582323194924"/>
    <n v="0.97892128729301831"/>
    <s v="DEJAR"/>
    <s v="DEJAR"/>
    <x v="0"/>
  </r>
  <r>
    <x v="217"/>
    <n v="8"/>
    <n v="1"/>
    <n v="15"/>
    <n v="14"/>
    <n v="176.715"/>
    <n v="3.1415999999999999E-2"/>
    <s v="CONIF"/>
    <n v="87.376105084816146"/>
    <n v="1.3906306513371554"/>
    <s v="DEJAR"/>
    <s v="DEJAR"/>
    <x v="0"/>
  </r>
  <r>
    <x v="217"/>
    <n v="9"/>
    <n v="1"/>
    <n v="17.5"/>
    <n v="7"/>
    <n v="240.52875"/>
    <n v="3.1415999999999999E-2"/>
    <s v="CONIF"/>
    <n v="125.08945689157549"/>
    <n v="1.9908558838104071"/>
    <s v="DEJAR"/>
    <s v="DEJAR"/>
    <x v="0"/>
  </r>
  <r>
    <x v="217"/>
    <n v="10"/>
    <n v="1"/>
    <n v="11"/>
    <n v="10"/>
    <n v="95.0334"/>
    <n v="3.1415999999999999E-2"/>
    <s v="CONIF"/>
    <n v="42.448553244104822"/>
    <n v="0.67558812777095778"/>
    <s v="DEJAR"/>
    <s v="DEJAR"/>
    <x v="0"/>
  </r>
  <r>
    <x v="217"/>
    <n v="11"/>
    <n v="1"/>
    <n v="31.7"/>
    <n v="13"/>
    <n v="789.24060599999996"/>
    <n v="3.1415999999999999E-2"/>
    <s v="CONIF"/>
    <n v="498.65617842765715"/>
    <n v="7.9363410113900104"/>
    <s v="DEJAR"/>
    <s v="DEJAR"/>
    <x v="0"/>
  </r>
  <r>
    <x v="217"/>
    <n v="12"/>
    <n v="1"/>
    <n v="29"/>
    <n v="14"/>
    <n v="660.52139999999997"/>
    <n v="3.1415999999999999E-2"/>
    <s v="CONIF"/>
    <n v="405.3327536426039"/>
    <n v="6.4510560485517559"/>
    <s v="DEJAR"/>
    <s v="DEJAR"/>
    <x v="0"/>
  </r>
  <r>
    <x v="217"/>
    <n v="13"/>
    <n v="1"/>
    <n v="26"/>
    <n v="15"/>
    <n v="530.93039999999996"/>
    <n v="3.1415999999999999E-2"/>
    <s v="CONIF"/>
    <n v="314.35776105795452"/>
    <n v="5.0031474576323296"/>
    <s v="DEJAR"/>
    <s v="DEJAR"/>
    <x v="0"/>
  </r>
  <r>
    <x v="217"/>
    <n v="14"/>
    <n v="1"/>
    <n v="18.8"/>
    <n v="11"/>
    <n v="277.59177600000004"/>
    <n v="3.1415999999999999E-2"/>
    <s v="CONIF"/>
    <n v="147.7938625816696"/>
    <n v="2.3522068783688184"/>
    <s v="DEJAR"/>
    <s v="DEJAR"/>
    <x v="0"/>
  </r>
  <r>
    <x v="217"/>
    <n v="15"/>
    <n v="1"/>
    <n v="20.3"/>
    <n v="12"/>
    <n v="323.655486"/>
    <n v="3.1415999999999999E-2"/>
    <s v="CONIF"/>
    <n v="176.70779226433081"/>
    <n v="2.8123852855922271"/>
    <s v="DEJAR"/>
    <s v="DEJAR"/>
    <x v="0"/>
  </r>
  <r>
    <x v="217"/>
    <n v="16"/>
    <n v="1"/>
    <n v="17.899999999999999"/>
    <n v="14"/>
    <n v="251.65001399999997"/>
    <n v="3.1415999999999999E-2"/>
    <s v="CONIF"/>
    <n v="131.8458463210992"/>
    <n v="2.0983869098723451"/>
    <s v="DEJAR"/>
    <s v="DEJAR"/>
    <x v="0"/>
  </r>
  <r>
    <x v="218"/>
    <n v="1"/>
    <n v="1"/>
    <n v="16"/>
    <n v="14"/>
    <n v="201.0624"/>
    <n v="3.1415999999999999E-2"/>
    <s v="CONIF"/>
    <n v="101.53913507623321"/>
    <n v="1.6160417474572384"/>
    <s v="DEJAR"/>
    <s v="DEJAR"/>
    <x v="0"/>
  </r>
  <r>
    <x v="218"/>
    <n v="2"/>
    <n v="1"/>
    <n v="39.200000000000003"/>
    <n v="15"/>
    <n v="1206.8770560000003"/>
    <n v="3.1415999999999999E-2"/>
    <s v="CONIF"/>
    <n v="817.47034011016785"/>
    <n v="13.010414121946903"/>
    <s v="DEJAR"/>
    <s v="DEJAR"/>
    <x v="0"/>
  </r>
  <r>
    <x v="218"/>
    <n v="3"/>
    <n v="1"/>
    <n v="12"/>
    <n v="10"/>
    <n v="113.0976"/>
    <n v="3.1415999999999999E-2"/>
    <s v="CONIF"/>
    <n v="51.978178813240163"/>
    <n v="0.82725647461866825"/>
    <s v="DEJAR"/>
    <s v="DEJAR"/>
    <x v="0"/>
  </r>
  <r>
    <x v="218"/>
    <n v="4"/>
    <n v="1"/>
    <n v="12"/>
    <n v="9"/>
    <n v="113.0976"/>
    <n v="3.1415999999999999E-2"/>
    <s v="CONIF"/>
    <n v="51.978178813240163"/>
    <n v="0.82725647461866825"/>
    <s v="DEJAR"/>
    <s v="DEJAR"/>
    <x v="0"/>
  </r>
  <r>
    <x v="218"/>
    <n v="5"/>
    <n v="1"/>
    <n v="18"/>
    <n v="7"/>
    <n v="254.46959999999999"/>
    <n v="3.1415999999999999E-2"/>
    <s v="CONIF"/>
    <n v="133.5666756910525"/>
    <n v="2.1257746958723658"/>
    <s v="DEJAR"/>
    <s v="DEJAR"/>
    <x v="0"/>
  </r>
  <r>
    <x v="218"/>
    <n v="6"/>
    <n v="2"/>
    <n v="18.7"/>
    <n v="16"/>
    <n v="274.64652599999999"/>
    <n v="3.1415999999999999E-2"/>
    <s v="LATIF"/>
    <n v="146.7183313800314"/>
    <n v="2.3350893076781163"/>
    <s v="DEJAR"/>
    <s v="DEJAR"/>
    <x v="0"/>
  </r>
  <r>
    <x v="218"/>
    <n v="7"/>
    <n v="2"/>
    <n v="17.899999999999999"/>
    <n v="16"/>
    <n v="251.65001399999997"/>
    <n v="3.1415999999999999E-2"/>
    <s v="LATIF"/>
    <n v="132.19801052759314"/>
    <n v="2.1039917641901122"/>
    <s v="DEJAR"/>
    <s v="DEJAR"/>
    <x v="0"/>
  </r>
  <r>
    <x v="218"/>
    <n v="8"/>
    <n v="2"/>
    <n v="15.1"/>
    <n v="14"/>
    <n v="179.07905399999999"/>
    <n v="3.1415999999999999E-2"/>
    <s v="LATIF"/>
    <n v="88.133402148128283"/>
    <n v="1.4026833802541425"/>
    <s v="DEJAR"/>
    <s v="DEJAR"/>
    <x v="0"/>
  </r>
  <r>
    <x v="218"/>
    <n v="9"/>
    <n v="2"/>
    <n v="12.2"/>
    <n v="15"/>
    <n v="116.89893599999998"/>
    <n v="3.1415999999999999E-2"/>
    <s v="LATIF"/>
    <n v="53.013528547746709"/>
    <n v="0.84373453889334582"/>
    <s v="DEJAR"/>
    <s v="DEJAR"/>
    <x v="0"/>
  </r>
  <r>
    <x v="219"/>
    <n v="1"/>
    <n v="1"/>
    <n v="35.200000000000003"/>
    <n v="17"/>
    <n v="973.14201600000013"/>
    <n v="3.1415999999999999E-2"/>
    <s v="CONIF"/>
    <n v="636.31210983511551"/>
    <n v="10.127198081154756"/>
    <s v="DEJAR"/>
    <s v="DEJAR"/>
    <x v="0"/>
  </r>
  <r>
    <x v="220"/>
    <n v="0"/>
    <m/>
    <n v="0"/>
    <n v="0"/>
    <n v="0"/>
    <n v="3.1415999999999999E-2"/>
    <s v="X"/>
    <m/>
    <n v="0"/>
    <s v="DEPURAR"/>
    <s v="DEPURAR"/>
    <x v="1"/>
  </r>
  <r>
    <x v="221"/>
    <n v="1"/>
    <n v="2"/>
    <n v="13.2"/>
    <n v="9"/>
    <n v="136.84809599999997"/>
    <n v="3.1415999999999999E-2"/>
    <s v="LATIF"/>
    <n v="63.96411012514131"/>
    <n v="1.0180180501200233"/>
    <s v="DEJAR"/>
    <s v="DEJAR"/>
    <x v="0"/>
  </r>
  <r>
    <x v="221"/>
    <n v="2"/>
    <n v="1"/>
    <n v="11.2"/>
    <n v="8"/>
    <n v="98.520575999999991"/>
    <n v="3.1415999999999999E-2"/>
    <s v="CONIF"/>
    <n v="44.266732028203137"/>
    <n v="0.70452527419472777"/>
    <s v="DEJAR"/>
    <s v="DEJAR"/>
    <x v="0"/>
  </r>
  <r>
    <x v="221"/>
    <n v="3"/>
    <n v="1"/>
    <n v="13.2"/>
    <n v="9"/>
    <n v="136.84809599999997"/>
    <n v="3.1415999999999999E-2"/>
    <s v="CONIF"/>
    <n v="64.888588696029927"/>
    <n v="1.0327315491474078"/>
    <s v="DEJAR"/>
    <s v="DEJAR"/>
    <x v="0"/>
  </r>
  <r>
    <x v="221"/>
    <n v="4"/>
    <n v="1"/>
    <n v="30.2"/>
    <n v="12"/>
    <n v="716.31621599999994"/>
    <n v="3.1415999999999999E-2"/>
    <s v="CONIF"/>
    <n v="445.45002124277238"/>
    <n v="7.0895406996876176"/>
    <s v="DEJAR"/>
    <s v="DEJAR"/>
    <x v="0"/>
  </r>
  <r>
    <x v="221"/>
    <n v="5"/>
    <n v="1"/>
    <n v="36.799999999999997"/>
    <n v="15"/>
    <n v="1063.6200959999999"/>
    <n v="3.1415999999999999E-2"/>
    <s v="CONIF"/>
    <n v="705.67647540647033"/>
    <n v="11.231163665114439"/>
    <s v="DEJAR"/>
    <s v="DEJAR"/>
    <x v="0"/>
  </r>
  <r>
    <x v="221"/>
    <n v="6"/>
    <n v="1"/>
    <n v="35.700000000000003"/>
    <n v="15"/>
    <n v="1000.9844460000002"/>
    <n v="3.1415999999999999E-2"/>
    <s v="CONIF"/>
    <n v="657.54922438481537"/>
    <n v="10.465196466526855"/>
    <s v="DEJAR"/>
    <s v="DEJAR"/>
    <x v="0"/>
  </r>
  <r>
    <x v="221"/>
    <n v="7"/>
    <n v="1"/>
    <n v="23.4"/>
    <n v="8"/>
    <n v="430.05362399999996"/>
    <n v="3.1415999999999999E-2"/>
    <s v="CONIF"/>
    <n v="245.98986922785065"/>
    <n v="3.9150412087447584"/>
    <s v="DEJAR"/>
    <s v="DEJAR"/>
    <x v="0"/>
  </r>
  <r>
    <x v="222"/>
    <n v="1"/>
    <n v="1"/>
    <n v="17.899999999999999"/>
    <n v="6"/>
    <n v="251.65001399999997"/>
    <n v="3.1415999999999999E-2"/>
    <s v="CONIF"/>
    <n v="131.8458463210992"/>
    <n v="2.0983869098723451"/>
    <s v="DEJAR"/>
    <s v="DEJAR"/>
    <x v="0"/>
  </r>
  <r>
    <x v="223"/>
    <n v="1"/>
    <n v="1"/>
    <n v="22.3"/>
    <n v="10"/>
    <n v="390.57156600000002"/>
    <n v="3.1415999999999999E-2"/>
    <s v="CONIF"/>
    <n v="219.90948156525522"/>
    <n v="3.4999599179598806"/>
    <s v="DEJAR"/>
    <s v="DEJAR"/>
    <x v="0"/>
  </r>
  <r>
    <x v="223"/>
    <n v="2"/>
    <n v="1"/>
    <n v="13"/>
    <n v="9"/>
    <n v="132.73259999999999"/>
    <n v="3.1415999999999999E-2"/>
    <s v="CONIF"/>
    <n v="62.623123844849545"/>
    <n v="0.9966756405151761"/>
    <s v="DEJAR"/>
    <s v="DEJAR"/>
    <x v="0"/>
  </r>
  <r>
    <x v="223"/>
    <n v="3"/>
    <n v="1"/>
    <n v="17.2"/>
    <n v="11"/>
    <n v="232.35273599999996"/>
    <n v="3.1415999999999999E-2"/>
    <s v="CONIF"/>
    <n v="120.1547813394446"/>
    <n v="1.9123182667978833"/>
    <s v="DEJAR"/>
    <s v="DEJAR"/>
    <x v="0"/>
  </r>
  <r>
    <x v="223"/>
    <n v="4"/>
    <n v="1"/>
    <n v="20.399999999999999"/>
    <n v="12"/>
    <n v="326.85206399999998"/>
    <n v="3.1415999999999999E-2"/>
    <s v="CONIF"/>
    <n v="178.74058960182708"/>
    <n v="2.844738184393734"/>
    <s v="DEJAR"/>
    <s v="DEJAR"/>
    <x v="0"/>
  </r>
  <r>
    <x v="223"/>
    <n v="5"/>
    <n v="1"/>
    <n v="12"/>
    <n v="9"/>
    <n v="113.0976"/>
    <n v="3.1415999999999999E-2"/>
    <s v="CONIF"/>
    <n v="51.978178813240163"/>
    <n v="0.82725647461866825"/>
    <s v="DEJAR"/>
    <s v="DEJAR"/>
    <x v="0"/>
  </r>
  <r>
    <x v="223"/>
    <n v="6"/>
    <n v="1"/>
    <n v="15.5"/>
    <n v="7"/>
    <n v="188.69235"/>
    <n v="3.1415999999999999E-2"/>
    <s v="CONIF"/>
    <n v="94.305994053056963"/>
    <n v="1.5009230018630151"/>
    <s v="DEJAR"/>
    <s v="DEJAR"/>
    <x v="0"/>
  </r>
  <r>
    <x v="223"/>
    <n v="7"/>
    <n v="1"/>
    <n v="78.2"/>
    <n v="19"/>
    <n v="4802.9094960000002"/>
    <n v="3.1415999999999999E-2"/>
    <s v="CONIF"/>
    <n v="4079.2412436719023"/>
    <n v="64.922988981281875"/>
    <s v="DEJAR"/>
    <s v="DEJAR"/>
    <x v="0"/>
  </r>
  <r>
    <x v="224"/>
    <n v="1"/>
    <n v="1"/>
    <n v="16"/>
    <n v="12"/>
    <n v="201.0624"/>
    <n v="3.1415999999999999E-2"/>
    <s v="CONIF"/>
    <n v="101.53913507623321"/>
    <n v="1.6160417474572384"/>
    <s v="DEJAR"/>
    <s v="DEJAR"/>
    <x v="0"/>
  </r>
  <r>
    <x v="224"/>
    <n v="2"/>
    <n v="1"/>
    <n v="45"/>
    <n v="15"/>
    <n v="1590.4349999999999"/>
    <n v="3.1415999999999999E-2"/>
    <s v="CONIF"/>
    <n v="1127.0915630458203"/>
    <n v="17.938177410329455"/>
    <s v="DEJAR"/>
    <s v="DEJAR"/>
    <x v="0"/>
  </r>
  <r>
    <x v="224"/>
    <n v="3"/>
    <n v="1"/>
    <n v="25"/>
    <n v="16"/>
    <n v="490.875"/>
    <n v="3.1415999999999999E-2"/>
    <s v="CONIF"/>
    <n v="286.93049335184679"/>
    <n v="4.5666299553069578"/>
    <s v="DEJAR"/>
    <s v="DEJAR"/>
    <x v="0"/>
  </r>
  <r>
    <x v="224"/>
    <n v="4"/>
    <n v="1"/>
    <n v="26"/>
    <n v="16"/>
    <n v="530.93039999999996"/>
    <n v="3.1415999999999999E-2"/>
    <s v="CONIF"/>
    <n v="314.35776105795452"/>
    <n v="5.0031474576323296"/>
    <s v="DEJAR"/>
    <s v="DEJAR"/>
    <x v="0"/>
  </r>
  <r>
    <x v="224"/>
    <n v="5"/>
    <n v="1"/>
    <n v="46"/>
    <n v="19"/>
    <n v="1661.9064000000001"/>
    <n v="3.1415999999999999E-2"/>
    <s v="CONIF"/>
    <n v="1186.2528329925287"/>
    <n v="18.879756063670246"/>
    <s v="DEJAR"/>
    <s v="DEJAR"/>
    <x v="0"/>
  </r>
  <r>
    <x v="224"/>
    <n v="6"/>
    <n v="1"/>
    <n v="18"/>
    <n v="11"/>
    <n v="254.46959999999999"/>
    <n v="3.1415999999999999E-2"/>
    <s v="CONIF"/>
    <n v="133.5666756910525"/>
    <n v="2.1257746958723658"/>
    <s v="DEJAR"/>
    <s v="DEJAR"/>
    <x v="0"/>
  </r>
  <r>
    <x v="224"/>
    <n v="7"/>
    <n v="1"/>
    <n v="40"/>
    <n v="14"/>
    <n v="1256.6399999999999"/>
    <n v="3.1415999999999999E-2"/>
    <s v="CONIF"/>
    <n v="856.82975840551558"/>
    <n v="13.636837254989743"/>
    <s v="DEJAR"/>
    <s v="DEJAR"/>
    <x v="0"/>
  </r>
  <r>
    <x v="225"/>
    <n v="1"/>
    <n v="1"/>
    <n v="44"/>
    <n v="20"/>
    <n v="1520.5344"/>
    <n v="3.1415999999999999E-2"/>
    <s v="CONIF"/>
    <n v="1069.6502848909329"/>
    <n v="17.023973212549862"/>
    <s v="DEJAR"/>
    <s v="DEJAR"/>
    <x v="0"/>
  </r>
  <r>
    <x v="225"/>
    <n v="2"/>
    <n v="1"/>
    <n v="27"/>
    <n v="12"/>
    <n v="572.5566"/>
    <n v="3.1415999999999999E-2"/>
    <s v="CONIF"/>
    <n v="343.22204552912302"/>
    <n v="5.4625357386224058"/>
    <s v="DEJAR"/>
    <s v="DEJAR"/>
    <x v="0"/>
  </r>
  <r>
    <x v="225"/>
    <n v="3"/>
    <n v="1"/>
    <n v="19"/>
    <n v="8"/>
    <n v="283.52940000000001"/>
    <n v="3.1415999999999999E-2"/>
    <s v="CONIF"/>
    <n v="151.47942747069629"/>
    <n v="2.4108643282196378"/>
    <s v="DEJAR"/>
    <s v="DEJAR"/>
    <x v="0"/>
  </r>
  <r>
    <x v="225"/>
    <n v="4"/>
    <n v="1"/>
    <n v="17"/>
    <n v="10"/>
    <n v="226.98060000000001"/>
    <n v="3.1415999999999999E-2"/>
    <s v="CONIF"/>
    <n v="116.92779249889976"/>
    <n v="1.8609592643700623"/>
    <s v="DEJAR"/>
    <s v="DEJAR"/>
    <x v="0"/>
  </r>
  <r>
    <x v="225"/>
    <n v="5"/>
    <n v="1"/>
    <n v="28"/>
    <n v="11"/>
    <n v="615.75360000000001"/>
    <n v="3.1415999999999999E-2"/>
    <s v="CONIF"/>
    <n v="373.54122901136344"/>
    <n v="5.9450794023962859"/>
    <s v="DEJAR"/>
    <s v="DEJAR"/>
    <x v="0"/>
  </r>
  <r>
    <x v="225"/>
    <n v="6"/>
    <n v="1"/>
    <n v="33"/>
    <n v="10"/>
    <n v="855.30060000000003"/>
    <n v="3.1415999999999999E-2"/>
    <s v="CONIF"/>
    <n v="547.55709445380046"/>
    <n v="8.7146214421600519"/>
    <s v="DEJAR"/>
    <s v="DEJAR"/>
    <x v="0"/>
  </r>
  <r>
    <x v="225"/>
    <n v="7"/>
    <n v="1"/>
    <n v="40"/>
    <n v="18"/>
    <n v="1256.6399999999999"/>
    <n v="3.1415999999999999E-2"/>
    <s v="CONIF"/>
    <n v="856.82975840551558"/>
    <n v="13.636837254989743"/>
    <s v="DEJAR"/>
    <s v="DEJAR"/>
    <x v="0"/>
  </r>
  <r>
    <x v="225"/>
    <n v="8"/>
    <n v="1"/>
    <n v="41"/>
    <n v="18"/>
    <n v="1320.2574"/>
    <n v="3.1415999999999999E-2"/>
    <s v="CONIF"/>
    <n v="907.5192366572752"/>
    <n v="14.443583471117826"/>
    <s v="DEJAR"/>
    <s v="DEJAR"/>
    <x v="0"/>
  </r>
  <r>
    <x v="225"/>
    <n v="9"/>
    <n v="1"/>
    <n v="38"/>
    <n v="16"/>
    <n v="1134.1176"/>
    <n v="3.1415999999999999E-2"/>
    <s v="CONIF"/>
    <n v="760.40176124087304"/>
    <n v="12.102141603655351"/>
    <s v="DEJAR"/>
    <s v="DEJAR"/>
    <x v="0"/>
  </r>
  <r>
    <x v="225"/>
    <n v="10"/>
    <n v="1"/>
    <n v="26"/>
    <n v="15"/>
    <n v="530.93039999999996"/>
    <n v="3.1415999999999999E-2"/>
    <s v="CONIF"/>
    <n v="314.35776105795452"/>
    <n v="5.0031474576323296"/>
    <s v="DEJAR"/>
    <s v="DEJAR"/>
    <x v="0"/>
  </r>
  <r>
    <x v="225"/>
    <n v="11"/>
    <n v="1"/>
    <n v="65"/>
    <n v="29"/>
    <n v="3318.3150000000001"/>
    <n v="3.1415999999999999E-2"/>
    <s v="CONIF"/>
    <n v="2652.6824781200198"/>
    <n v="42.218654159027565"/>
    <s v="DEJAR"/>
    <s v="DEJAR"/>
    <x v="0"/>
  </r>
  <r>
    <x v="225"/>
    <n v="12"/>
    <n v="1"/>
    <n v="30"/>
    <n v="17"/>
    <n v="706.86"/>
    <n v="3.1415999999999999E-2"/>
    <s v="CONIF"/>
    <n v="438.61364745199307"/>
    <n v="6.9807366859560904"/>
    <s v="DEJAR"/>
    <s v="DEJAR"/>
    <x v="0"/>
  </r>
  <r>
    <x v="226"/>
    <n v="1"/>
    <n v="1"/>
    <n v="63"/>
    <n v="30"/>
    <n v="3117.2525999999998"/>
    <n v="3.1415999999999999E-2"/>
    <s v="CONIF"/>
    <n v="2466.565540347191"/>
    <n v="39.256518021823133"/>
    <s v="DEJAR"/>
    <s v="DEJAR"/>
    <x v="0"/>
  </r>
  <r>
    <x v="226"/>
    <n v="2"/>
    <n v="1"/>
    <n v="58"/>
    <n v="22"/>
    <n v="2642.0855999999999"/>
    <n v="3.1415999999999999E-2"/>
    <s v="CONIF"/>
    <n v="2034.703622167259"/>
    <n v="32.383238193392842"/>
    <s v="DEJAR"/>
    <s v="DEJAR"/>
    <x v="0"/>
  </r>
  <r>
    <x v="226"/>
    <n v="3"/>
    <n v="1"/>
    <n v="24"/>
    <n v="9"/>
    <n v="452.3904"/>
    <n v="3.1415999999999999E-2"/>
    <s v="CONIF"/>
    <n v="260.92189134611579"/>
    <n v="4.1526911660637218"/>
    <s v="DEJAR"/>
    <s v="DEJAR"/>
    <x v="0"/>
  </r>
  <r>
    <x v="226"/>
    <n v="4"/>
    <n v="1"/>
    <n v="81"/>
    <n v="31"/>
    <n v="5153.0093999999999"/>
    <n v="3.1415999999999999E-2"/>
    <s v="CONIF"/>
    <n v="4427.3279449993188"/>
    <n v="70.462947940529006"/>
    <s v="DEJAR"/>
    <s v="DEJAR"/>
    <x v="0"/>
  </r>
  <r>
    <x v="226"/>
    <n v="5"/>
    <n v="1"/>
    <n v="20"/>
    <n v="9"/>
    <n v="314.15999999999997"/>
    <n v="3.1415999999999999E-2"/>
    <s v="CONIF"/>
    <n v="170.68882248683826"/>
    <n v="2.7165906303609346"/>
    <s v="DEJAR"/>
    <s v="DEJAR"/>
    <x v="0"/>
  </r>
  <r>
    <x v="226"/>
    <n v="6"/>
    <n v="1"/>
    <n v="37"/>
    <n v="17"/>
    <n v="1075.2126000000001"/>
    <n v="3.1415999999999999E-2"/>
    <s v="CONIF"/>
    <n v="714.63566127853471"/>
    <n v="11.373753203439882"/>
    <s v="DEJAR"/>
    <s v="DEJAR"/>
    <x v="0"/>
  </r>
  <r>
    <x v="227"/>
    <n v="1"/>
    <n v="1"/>
    <n v="28"/>
    <n v="10"/>
    <n v="615.75360000000001"/>
    <n v="3.1415999999999999E-2"/>
    <s v="CONIF"/>
    <n v="373.54122901136344"/>
    <n v="5.9450794023962859"/>
    <s v="DEJAR"/>
    <s v="DEJAR"/>
    <x v="0"/>
  </r>
  <r>
    <x v="227"/>
    <n v="2"/>
    <n v="1"/>
    <n v="60"/>
    <n v="23"/>
    <n v="2827.44"/>
    <n v="3.1415999999999999E-2"/>
    <s v="CONIF"/>
    <n v="2201.7682242118208"/>
    <n v="35.042147698813032"/>
    <s v="DEJAR"/>
    <s v="DEJAR"/>
    <x v="0"/>
  </r>
  <r>
    <x v="227"/>
    <n v="3"/>
    <n v="1"/>
    <n v="47"/>
    <n v="29"/>
    <n v="1734.9485999999999"/>
    <n v="3.1415999999999999E-2"/>
    <s v="CONIF"/>
    <n v="1247.146526062053"/>
    <n v="19.848907022887268"/>
    <s v="DEJAR"/>
    <s v="DEJAR"/>
    <x v="0"/>
  </r>
  <r>
    <x v="227"/>
    <n v="4"/>
    <n v="1"/>
    <n v="32"/>
    <n v="15"/>
    <n v="804.24959999999999"/>
    <n v="3.1415999999999999E-2"/>
    <s v="CONIF"/>
    <n v="509.70972386186907"/>
    <n v="8.1122632394618837"/>
    <s v="DEJAR"/>
    <s v="DEJAR"/>
    <x v="0"/>
  </r>
  <r>
    <x v="228"/>
    <n v="1"/>
    <n v="1"/>
    <n v="48"/>
    <n v="17"/>
    <n v="1809.5616"/>
    <n v="3.1415999999999999E-2"/>
    <s v="CONIF"/>
    <n v="1309.7848931615965"/>
    <n v="20.845825266768472"/>
    <s v="DEJAR"/>
    <s v="DEJAR"/>
    <x v="0"/>
  </r>
  <r>
    <x v="228"/>
    <n v="2"/>
    <n v="1"/>
    <n v="63"/>
    <n v="17"/>
    <n v="3117.2525999999998"/>
    <n v="3.1415999999999999E-2"/>
    <s v="CONIF"/>
    <n v="2466.565540347191"/>
    <n v="39.256518021823133"/>
    <s v="DEJAR"/>
    <s v="DEJAR"/>
    <x v="0"/>
  </r>
  <r>
    <x v="228"/>
    <n v="3"/>
    <n v="1"/>
    <n v="55"/>
    <n v="19"/>
    <n v="2375.835"/>
    <n v="3.1415999999999999E-2"/>
    <s v="CONIF"/>
    <n v="1798.0983141492186"/>
    <n v="28.617556565909389"/>
    <s v="DEJAR"/>
    <s v="DEJAR"/>
    <x v="0"/>
  </r>
  <r>
    <x v="228"/>
    <n v="4"/>
    <n v="1"/>
    <n v="26"/>
    <n v="16"/>
    <n v="530.93039999999996"/>
    <n v="3.1415999999999999E-2"/>
    <s v="CONIF"/>
    <n v="314.35776105795452"/>
    <n v="5.0031474576323296"/>
    <s v="DEJAR"/>
    <s v="DEJAR"/>
    <x v="0"/>
  </r>
  <r>
    <x v="228"/>
    <n v="5"/>
    <n v="1"/>
    <n v="14"/>
    <n v="8"/>
    <n v="153.9384"/>
    <n v="3.1415999999999999E-2"/>
    <s v="CONIF"/>
    <n v="74.413046354606593"/>
    <n v="1.1843176463363667"/>
    <s v="DEJAR"/>
    <s v="DEJAR"/>
    <x v="0"/>
  </r>
  <r>
    <x v="228"/>
    <n v="6"/>
    <n v="2"/>
    <n v="28"/>
    <n v="18"/>
    <n v="615.75360000000001"/>
    <n v="3.1415999999999999E-2"/>
    <s v="LATIF"/>
    <n v="384.0191047547313"/>
    <n v="6.1118395842044064"/>
    <s v="DEJAR"/>
    <s v="DEJAR"/>
    <x v="0"/>
  </r>
  <r>
    <x v="229"/>
    <n v="1"/>
    <n v="1"/>
    <n v="46"/>
    <n v="10"/>
    <n v="1661.9064000000001"/>
    <n v="3.1415999999999999E-2"/>
    <s v="CONIF"/>
    <n v="1186.2528329925287"/>
    <n v="18.879756063670246"/>
    <s v="DEJAR"/>
    <s v="DEJAR"/>
    <x v="0"/>
  </r>
  <r>
    <x v="229"/>
    <n v="2"/>
    <n v="1"/>
    <n v="28"/>
    <n v="11"/>
    <n v="615.75360000000001"/>
    <n v="3.1415999999999999E-2"/>
    <s v="CONIF"/>
    <n v="373.54122901136344"/>
    <n v="5.9450794023962859"/>
    <s v="DEJAR"/>
    <s v="DEJAR"/>
    <x v="0"/>
  </r>
  <r>
    <x v="229"/>
    <n v="3"/>
    <n v="1"/>
    <n v="57"/>
    <n v="18"/>
    <n v="2551.7646"/>
    <n v="3.1415999999999999E-2"/>
    <s v="CONIF"/>
    <n v="1953.9802616688428"/>
    <n v="31.098489013064089"/>
    <s v="DEJAR"/>
    <s v="DEJAR"/>
    <x v="0"/>
  </r>
  <r>
    <x v="229"/>
    <n v="4"/>
    <n v="1"/>
    <n v="51"/>
    <n v="18"/>
    <n v="2042.8253999999999"/>
    <n v="3.1415999999999999E-2"/>
    <s v="CONIF"/>
    <n v="1508.287972817684"/>
    <n v="24.005092513650435"/>
    <s v="DEJAR"/>
    <s v="DEJAR"/>
    <x v="0"/>
  </r>
  <r>
    <x v="229"/>
    <n v="5"/>
    <n v="1"/>
    <n v="48"/>
    <n v="17"/>
    <n v="1809.5616"/>
    <n v="3.1415999999999999E-2"/>
    <s v="CONIF"/>
    <n v="1309.7848931615965"/>
    <n v="20.845825266768472"/>
    <s v="DEJAR"/>
    <s v="DEJAR"/>
    <x v="0"/>
  </r>
  <r>
    <x v="229"/>
    <n v="6"/>
    <n v="1"/>
    <n v="26"/>
    <n v="15"/>
    <n v="530.93039999999996"/>
    <n v="3.1415999999999999E-2"/>
    <s v="CONIF"/>
    <n v="314.35776105795452"/>
    <n v="5.0031474576323296"/>
    <s v="DEJAR"/>
    <s v="DEJAR"/>
    <x v="0"/>
  </r>
  <r>
    <x v="229"/>
    <n v="7"/>
    <n v="1"/>
    <n v="43"/>
    <n v="28"/>
    <n v="1452.2046"/>
    <n v="3.1415999999999999E-2"/>
    <s v="CONIF"/>
    <n v="1013.9163800149536"/>
    <n v="16.136942640930634"/>
    <s v="DEJAR"/>
    <s v="DEJAR"/>
    <x v="0"/>
  </r>
  <r>
    <x v="230"/>
    <n v="1"/>
    <n v="1"/>
    <n v="37"/>
    <n v="10"/>
    <n v="1075.2126000000001"/>
    <n v="3.1415999999999999E-2"/>
    <s v="CONIF"/>
    <n v="714.63566127853471"/>
    <n v="11.373753203439882"/>
    <s v="DEJAR"/>
    <s v="DEJAR"/>
    <x v="0"/>
  </r>
  <r>
    <x v="230"/>
    <n v="2"/>
    <n v="1"/>
    <n v="41"/>
    <n v="8"/>
    <n v="1320.2574"/>
    <n v="3.1415999999999999E-2"/>
    <s v="CONIF"/>
    <n v="907.5192366572752"/>
    <n v="14.443583471117826"/>
    <s v="DEJAR"/>
    <s v="DEJAR"/>
    <x v="0"/>
  </r>
  <r>
    <x v="230"/>
    <n v="3"/>
    <n v="1"/>
    <n v="28"/>
    <n v="8"/>
    <n v="615.75360000000001"/>
    <n v="3.1415999999999999E-2"/>
    <s v="CONIF"/>
    <n v="373.54122901136344"/>
    <n v="5.9450794023962859"/>
    <s v="DEJAR"/>
    <s v="DEJAR"/>
    <x v="0"/>
  </r>
  <r>
    <x v="230"/>
    <n v="4"/>
    <n v="1"/>
    <n v="63"/>
    <n v="20"/>
    <n v="3117.2525999999998"/>
    <n v="3.1415999999999999E-2"/>
    <s v="CONIF"/>
    <n v="2466.565540347191"/>
    <n v="39.256518021823133"/>
    <s v="DEJAR"/>
    <s v="DEJAR"/>
    <x v="0"/>
  </r>
  <r>
    <x v="230"/>
    <n v="5"/>
    <n v="1"/>
    <n v="45"/>
    <n v="17"/>
    <n v="1590.4349999999999"/>
    <n v="3.1415999999999999E-2"/>
    <s v="CONIF"/>
    <n v="1127.0915630458203"/>
    <n v="17.938177410329455"/>
    <s v="DEJAR"/>
    <s v="DEJAR"/>
    <x v="0"/>
  </r>
  <r>
    <x v="231"/>
    <n v="1"/>
    <n v="1"/>
    <n v="51"/>
    <n v="17"/>
    <n v="2042.8253999999999"/>
    <n v="3.1415999999999999E-2"/>
    <s v="CONIF"/>
    <n v="1508.287972817684"/>
    <n v="24.005092513650435"/>
    <s v="DEJAR"/>
    <s v="DEJAR"/>
    <x v="0"/>
  </r>
  <r>
    <x v="231"/>
    <n v="2"/>
    <n v="1"/>
    <n v="19"/>
    <n v="8"/>
    <n v="283.52940000000001"/>
    <n v="3.1415999999999999E-2"/>
    <s v="CONIF"/>
    <n v="151.47942747069629"/>
    <n v="2.4108643282196378"/>
    <s v="DEJAR"/>
    <s v="DEJAR"/>
    <x v="0"/>
  </r>
  <r>
    <x v="231"/>
    <n v="3"/>
    <n v="1"/>
    <n v="14"/>
    <n v="8"/>
    <n v="153.9384"/>
    <n v="3.1415999999999999E-2"/>
    <s v="CONIF"/>
    <n v="74.413046354606593"/>
    <n v="1.1843176463363667"/>
    <s v="DEJAR"/>
    <s v="DEJAR"/>
    <x v="0"/>
  </r>
  <r>
    <x v="231"/>
    <n v="4"/>
    <n v="1"/>
    <n v="43"/>
    <n v="14"/>
    <n v="1452.2046"/>
    <n v="3.1415999999999999E-2"/>
    <s v="CONIF"/>
    <n v="1013.9163800149536"/>
    <n v="16.136942640930634"/>
    <s v="DEJAR"/>
    <s v="DEJAR"/>
    <x v="0"/>
  </r>
  <r>
    <x v="231"/>
    <n v="5"/>
    <n v="1"/>
    <n v="48"/>
    <n v="16"/>
    <n v="1809.5616"/>
    <n v="3.1415999999999999E-2"/>
    <s v="CONIF"/>
    <n v="1309.7848931615965"/>
    <n v="20.845825266768472"/>
    <s v="DEJAR"/>
    <s v="DEJAR"/>
    <x v="0"/>
  </r>
  <r>
    <x v="231"/>
    <n v="6"/>
    <n v="1"/>
    <n v="36"/>
    <n v="9"/>
    <n v="1017.8783999999999"/>
    <n v="3.1415999999999999E-2"/>
    <s v="CONIF"/>
    <n v="670.48269942934951"/>
    <n v="10.671038633647655"/>
    <s v="DEJAR"/>
    <s v="DEJAR"/>
    <x v="0"/>
  </r>
  <r>
    <x v="231"/>
    <n v="7"/>
    <n v="1"/>
    <n v="27"/>
    <n v="10"/>
    <n v="572.5566"/>
    <n v="3.1415999999999999E-2"/>
    <s v="CONIF"/>
    <n v="343.22204552912302"/>
    <n v="5.4625357386224058"/>
    <s v="DEJAR"/>
    <s v="DEJAR"/>
    <x v="0"/>
  </r>
  <r>
    <x v="231"/>
    <n v="8"/>
    <n v="1"/>
    <n v="64"/>
    <n v="26"/>
    <n v="3216.9983999999999"/>
    <n v="3.1415999999999999E-2"/>
    <s v="CONIF"/>
    <n v="2558.6588107559451"/>
    <n v="40.722224515468952"/>
    <s v="DEJAR"/>
    <s v="DEJAR"/>
    <x v="0"/>
  </r>
  <r>
    <x v="231"/>
    <n v="9"/>
    <n v="1"/>
    <n v="39"/>
    <n v="17"/>
    <n v="1194.5934"/>
    <n v="3.1415999999999999E-2"/>
    <s v="CONIF"/>
    <n v="807.79515713809144"/>
    <n v="12.856429162498273"/>
    <s v="DEJAR"/>
    <s v="DEJAR"/>
    <x v="0"/>
  </r>
  <r>
    <x v="232"/>
    <n v="1"/>
    <n v="1"/>
    <n v="49"/>
    <n v="13"/>
    <n v="1885.7454"/>
    <n v="3.1415999999999999E-2"/>
    <s v="CONIF"/>
    <n v="1374.1800111509867"/>
    <n v="21.870703004058232"/>
    <s v="DEJAR"/>
    <s v="DEJAR"/>
    <x v="0"/>
  </r>
  <r>
    <x v="232"/>
    <n v="2"/>
    <n v="1"/>
    <n v="44"/>
    <n v="18"/>
    <n v="1520.5344"/>
    <n v="3.1415999999999999E-2"/>
    <s v="CONIF"/>
    <n v="1069.6502848909329"/>
    <n v="17.023973212549862"/>
    <s v="DEJAR"/>
    <s v="DEJAR"/>
    <x v="0"/>
  </r>
  <r>
    <x v="233"/>
    <n v="1"/>
    <n v="1"/>
    <n v="39"/>
    <n v="11"/>
    <n v="1194.5934"/>
    <n v="3.1415999999999999E-2"/>
    <s v="CONIF"/>
    <n v="807.79515713809144"/>
    <n v="12.856429162498273"/>
    <s v="DEJAR"/>
    <s v="DEJAR"/>
    <x v="0"/>
  </r>
  <r>
    <x v="233"/>
    <n v="2"/>
    <n v="1"/>
    <n v="46"/>
    <n v="13"/>
    <n v="1661.9064000000001"/>
    <n v="3.1415999999999999E-2"/>
    <s v="CONIF"/>
    <n v="1186.2528329925287"/>
    <n v="18.879756063670246"/>
    <s v="DEJAR"/>
    <s v="DEJAR"/>
    <x v="0"/>
  </r>
  <r>
    <x v="233"/>
    <n v="3"/>
    <n v="1"/>
    <n v="45"/>
    <n v="13"/>
    <n v="1590.4349999999999"/>
    <n v="3.1415999999999999E-2"/>
    <s v="CONIF"/>
    <n v="1127.0915630458203"/>
    <n v="17.938177410329455"/>
    <s v="DEJAR"/>
    <s v="DEJAR"/>
    <x v="0"/>
  </r>
  <r>
    <x v="233"/>
    <n v="4"/>
    <n v="1"/>
    <n v="28"/>
    <n v="11"/>
    <n v="615.75360000000001"/>
    <n v="3.1415999999999999E-2"/>
    <s v="CONIF"/>
    <n v="373.54122901136344"/>
    <n v="5.9450794023962859"/>
    <s v="DEJAR"/>
    <s v="DEJAR"/>
    <x v="0"/>
  </r>
  <r>
    <x v="233"/>
    <n v="5"/>
    <n v="1"/>
    <n v="21"/>
    <n v="6"/>
    <n v="346.3614"/>
    <n v="3.1415999999999999E-2"/>
    <s v="CONIF"/>
    <n v="191.21684246269251"/>
    <n v="3.0433034514688777"/>
    <s v="DEJAR"/>
    <s v="DEJAR"/>
    <x v="0"/>
  </r>
  <r>
    <x v="233"/>
    <n v="6"/>
    <n v="1"/>
    <n v="49"/>
    <n v="19"/>
    <n v="1885.7454"/>
    <n v="3.1415999999999999E-2"/>
    <s v="CONIF"/>
    <n v="1374.1800111509867"/>
    <n v="21.870703004058232"/>
    <s v="DEJAR"/>
    <s v="DEJAR"/>
    <x v="0"/>
  </r>
  <r>
    <x v="234"/>
    <n v="1"/>
    <n v="2"/>
    <n v="35"/>
    <n v="13"/>
    <n v="962.11500000000001"/>
    <n v="3.1415999999999999E-2"/>
    <s v="LATIF"/>
    <n v="653.64029291244719"/>
    <n v="10.402984035403094"/>
    <s v="DEJAR"/>
    <s v="DEJAR"/>
    <x v="0"/>
  </r>
  <r>
    <x v="234"/>
    <n v="2"/>
    <n v="2"/>
    <n v="48.2"/>
    <n v="12"/>
    <n v="1824.6726960000001"/>
    <n v="3.1415999999999999E-2"/>
    <s v="LATIF"/>
    <n v="1401.5114095760257"/>
    <n v="22.30569470295432"/>
    <s v="DEJAR"/>
    <s v="DEJAR"/>
    <x v="0"/>
  </r>
  <r>
    <x v="234"/>
    <n v="3"/>
    <n v="2"/>
    <n v="10.199999999999999"/>
    <n v="15"/>
    <n v="81.713015999999996"/>
    <n v="3.1415999999999999E-2"/>
    <s v="LATIF"/>
    <n v="34.597585156277091"/>
    <n v="0.55063638203904208"/>
    <s v="DEJAR"/>
    <s v="DEJAR"/>
    <x v="0"/>
  </r>
  <r>
    <x v="234"/>
    <n v="4"/>
    <n v="2"/>
    <n v="45.4"/>
    <n v="23"/>
    <n v="1618.8350639999999"/>
    <n v="3.1415999999999999E-2"/>
    <s v="LATIF"/>
    <n v="1215.1961569210287"/>
    <n v="19.340402293752046"/>
    <s v="DEJAR"/>
    <s v="DEJAR"/>
    <x v="0"/>
  </r>
  <r>
    <x v="234"/>
    <n v="5"/>
    <n v="2"/>
    <n v="13"/>
    <n v="16"/>
    <n v="132.73259999999999"/>
    <n v="3.1415999999999999E-2"/>
    <s v="LATIF"/>
    <n v="61.678288096341362"/>
    <n v="0.98163814770087476"/>
    <s v="DEJAR"/>
    <s v="DEJAR"/>
    <x v="0"/>
  </r>
  <r>
    <x v="234"/>
    <n v="6"/>
    <n v="2"/>
    <n v="33.200000000000003"/>
    <n v="18"/>
    <n v="865.69929600000012"/>
    <n v="3.1415999999999999E-2"/>
    <s v="LATIF"/>
    <n v="576.3483118622363"/>
    <n v="9.1728468274483763"/>
    <s v="DEJAR"/>
    <s v="DEJAR"/>
    <x v="0"/>
  </r>
  <r>
    <x v="235"/>
    <n v="1"/>
    <n v="1"/>
    <n v="60.2"/>
    <n v="29"/>
    <n v="2846.3210160000003"/>
    <n v="3.1415999999999999E-2"/>
    <s v="CONIF"/>
    <n v="2218.8891175621247"/>
    <n v="35.314634542305271"/>
    <s v="DEJAR"/>
    <s v="DEJAR"/>
    <x v="0"/>
  </r>
  <r>
    <x v="235"/>
    <n v="2"/>
    <n v="1"/>
    <n v="70.900000000000006"/>
    <n v="30"/>
    <n v="3948.0565740000002"/>
    <n v="3.1415999999999999E-2"/>
    <s v="CONIF"/>
    <n v="3247.235798580648"/>
    <n v="51.681242019681818"/>
    <s v="DEJAR"/>
    <s v="DEJAR"/>
    <x v="0"/>
  </r>
  <r>
    <x v="236"/>
    <n v="1"/>
    <n v="1"/>
    <n v="146"/>
    <n v="18"/>
    <n v="16741.5864"/>
    <n v="3.1415999999999999E-2"/>
    <s v="CONIF"/>
    <n v="17446.563862946437"/>
    <n v="277.67003856230008"/>
    <s v="DEJAR"/>
    <s v="DEJAR"/>
    <x v="0"/>
  </r>
  <r>
    <x v="236"/>
    <n v="2"/>
    <n v="2"/>
    <n v="92"/>
    <n v="21"/>
    <n v="6647.6256000000003"/>
    <n v="3.1415999999999999E-2"/>
    <s v="LATIF"/>
    <n v="6542.5208584767652"/>
    <n v="104.1272099961288"/>
    <s v="DEJAR"/>
    <s v="DEJAR"/>
    <x v="0"/>
  </r>
  <r>
    <x v="237"/>
    <n v="1"/>
    <n v="2"/>
    <n v="33.299999999999997"/>
    <n v="18"/>
    <n v="870.92220599999985"/>
    <n v="3.1415999999999999E-2"/>
    <s v="LATIF"/>
    <n v="580.49468346922936"/>
    <n v="9.2388382268466618"/>
    <s v="DEJAR"/>
    <s v="DEJAR"/>
    <x v="0"/>
  </r>
  <r>
    <x v="237"/>
    <n v="2"/>
    <n v="2"/>
    <n v="18"/>
    <n v="9"/>
    <n v="254.46959999999999"/>
    <n v="3.1415999999999999E-2"/>
    <s v="LATIF"/>
    <n v="133.96512701589552"/>
    <n v="2.132116230836127"/>
    <s v="DEJAR"/>
    <s v="DEJAR"/>
    <x v="0"/>
  </r>
  <r>
    <x v="237"/>
    <n v="3"/>
    <n v="2"/>
    <n v="13.2"/>
    <n v="12"/>
    <n v="136.84809599999997"/>
    <n v="3.1415999999999999E-2"/>
    <s v="LATIF"/>
    <n v="63.96411012514131"/>
    <n v="1.0180180501200233"/>
    <s v="DEJAR"/>
    <s v="DEJAR"/>
    <x v="0"/>
  </r>
  <r>
    <x v="238"/>
    <n v="1"/>
    <n v="2"/>
    <n v="15.4"/>
    <n v="11"/>
    <n v="186.26546400000001"/>
    <n v="3.1415999999999999E-2"/>
    <s v="LATIF"/>
    <n v="92.364419453989825"/>
    <n v="1.4700219546407853"/>
    <s v="DEJAR"/>
    <s v="DEJAR"/>
    <x v="0"/>
  </r>
  <r>
    <x v="238"/>
    <n v="2"/>
    <n v="2"/>
    <n v="13.5"/>
    <n v="8"/>
    <n v="143.13915"/>
    <n v="3.1415999999999999E-2"/>
    <s v="LATIF"/>
    <n v="67.483722687063675"/>
    <n v="1.0740342928295086"/>
    <s v="DEJAR"/>
    <s v="DEJAR"/>
    <x v="0"/>
  </r>
  <r>
    <x v="238"/>
    <n v="3"/>
    <n v="1"/>
    <n v="84"/>
    <n v="37"/>
    <n v="5541.7824000000001"/>
    <n v="3.1415999999999999E-2"/>
    <s v="CONIF"/>
    <n v="4818.4245253298222"/>
    <n v="76.687428783578795"/>
    <s v="DEJAR"/>
    <s v="DEJAR"/>
    <x v="0"/>
  </r>
  <r>
    <x v="239"/>
    <n v="1"/>
    <n v="2"/>
    <n v="26"/>
    <n v="16"/>
    <n v="530.93039999999996"/>
    <n v="3.1415999999999999E-2"/>
    <s v="LATIF"/>
    <n v="321.84021980583157"/>
    <n v="5.1222342087762849"/>
    <s v="DEJAR"/>
    <s v="DEJAR"/>
    <x v="0"/>
  </r>
  <r>
    <x v="239"/>
    <n v="2"/>
    <n v="2"/>
    <n v="14"/>
    <n v="11"/>
    <n v="153.9384"/>
    <n v="3.1415999999999999E-2"/>
    <s v="LATIF"/>
    <n v="73.59440964790268"/>
    <n v="1.1712886689569435"/>
    <s v="DEJAR"/>
    <s v="DEJAR"/>
    <x v="0"/>
  </r>
  <r>
    <x v="239"/>
    <n v="3"/>
    <n v="2"/>
    <n v="29"/>
    <n v="14"/>
    <n v="660.52139999999997"/>
    <n v="3.1415999999999999E-2"/>
    <s v="LATIF"/>
    <n v="417.52015350701288"/>
    <n v="6.6450240881559219"/>
    <s v="DEJAR"/>
    <s v="DEJAR"/>
    <x v="0"/>
  </r>
  <r>
    <x v="239"/>
    <n v="4"/>
    <n v="2"/>
    <n v="36"/>
    <n v="19"/>
    <n v="1017.8783999999999"/>
    <n v="3.1415999999999999E-2"/>
    <s v="LATIF"/>
    <n v="699.03635875505904"/>
    <n v="11.125483173463508"/>
    <s v="DEJAR"/>
    <s v="DEJAR"/>
    <x v="0"/>
  </r>
  <r>
    <x v="239"/>
    <n v="5"/>
    <n v="2"/>
    <n v="32"/>
    <n v="18"/>
    <n v="804.24959999999999"/>
    <n v="3.1415999999999999E-2"/>
    <s v="LATIF"/>
    <n v="527.931063141393"/>
    <n v="8.4022641829226039"/>
    <s v="DEJAR"/>
    <s v="DEJAR"/>
    <x v="0"/>
  </r>
  <r>
    <x v="239"/>
    <n v="6"/>
    <n v="2"/>
    <n v="40"/>
    <n v="21"/>
    <n v="1256.6399999999999"/>
    <n v="3.1415999999999999E-2"/>
    <s v="LATIF"/>
    <n v="898.59335245759792"/>
    <n v="14.301523944130347"/>
    <s v="DEJAR"/>
    <s v="DEJAR"/>
    <x v="0"/>
  </r>
  <r>
    <x v="239"/>
    <n v="7"/>
    <n v="2"/>
    <n v="36"/>
    <n v="20"/>
    <n v="1017.8783999999999"/>
    <n v="3.1415999999999999E-2"/>
    <s v="LATIF"/>
    <n v="699.03635875505904"/>
    <n v="11.125483173463508"/>
    <s v="DEJAR"/>
    <s v="DEJAR"/>
    <x v="0"/>
  </r>
  <r>
    <x v="239"/>
    <n v="8"/>
    <n v="2"/>
    <n v="24"/>
    <n v="14"/>
    <n v="452.3904"/>
    <n v="3.1415999999999999E-2"/>
    <s v="LATIF"/>
    <n v="265.94050449183845"/>
    <n v="4.2325646882454562"/>
    <s v="DEJAR"/>
    <s v="DEJAR"/>
    <x v="0"/>
  </r>
  <r>
    <x v="240"/>
    <n v="1"/>
    <n v="1"/>
    <n v="100"/>
    <n v="33"/>
    <n v="7854"/>
    <n v="3.1415999999999999E-2"/>
    <s v="CONIF"/>
    <n v="7230.2884433481404"/>
    <n v="115.07334548236791"/>
    <s v="DEJAR"/>
    <s v="DEJAR"/>
    <x v="0"/>
  </r>
  <r>
    <x v="240"/>
    <n v="2"/>
    <n v="1"/>
    <n v="75"/>
    <n v="26"/>
    <n v="4417.875"/>
    <n v="3.1415999999999999E-2"/>
    <s v="CONIF"/>
    <n v="3701.2057006148193"/>
    <n v="58.906380516533282"/>
    <s v="DEJAR"/>
    <s v="DEJAR"/>
    <x v="0"/>
  </r>
  <r>
    <x v="240"/>
    <n v="3"/>
    <n v="1"/>
    <n v="94"/>
    <n v="29"/>
    <n v="6939.7943999999998"/>
    <n v="3.1415999999999999E-2"/>
    <s v="CONIF"/>
    <n v="6260.4700240663069"/>
    <n v="99.638242043326755"/>
    <s v="DEJAR"/>
    <s v="DEJAR"/>
    <x v="0"/>
  </r>
  <r>
    <x v="240"/>
    <n v="4"/>
    <n v="1"/>
    <n v="64"/>
    <n v="26"/>
    <n v="3216.9983999999999"/>
    <n v="3.1415999999999999E-2"/>
    <s v="CONIF"/>
    <n v="2558.6588107559451"/>
    <n v="40.722224515468952"/>
    <s v="DEJAR"/>
    <s v="DEJAR"/>
    <x v="0"/>
  </r>
  <r>
    <x v="240"/>
    <n v="5"/>
    <n v="1"/>
    <n v="66"/>
    <n v="29"/>
    <n v="3421.2024000000001"/>
    <n v="3.1415999999999999E-2"/>
    <s v="CONIF"/>
    <n v="2748.6463736677997"/>
    <n v="43.745963420992481"/>
    <s v="DEJAR"/>
    <s v="DEJAR"/>
    <x v="0"/>
  </r>
  <r>
    <x v="240"/>
    <n v="6"/>
    <n v="1"/>
    <n v="54"/>
    <n v="20"/>
    <n v="2290.2264"/>
    <n v="3.1415999999999999E-2"/>
    <s v="CONIF"/>
    <n v="1722.9181036317825"/>
    <n v="27.421029151257041"/>
    <s v="DEJAR"/>
    <s v="DEJAR"/>
    <x v="0"/>
  </r>
  <r>
    <x v="240"/>
    <n v="7"/>
    <n v="2"/>
    <n v="73"/>
    <n v="23"/>
    <n v="4185.3966"/>
    <n v="3.1415999999999999E-2"/>
    <s v="LATIF"/>
    <n v="3769.518350678316"/>
    <n v="59.993607567454738"/>
    <s v="DEJAR"/>
    <s v="DEJAR"/>
    <x v="0"/>
  </r>
  <r>
    <x v="240"/>
    <n v="8"/>
    <n v="2"/>
    <n v="49"/>
    <n v="18"/>
    <n v="1885.7454"/>
    <n v="3.1415999999999999E-2"/>
    <s v="LATIF"/>
    <n v="1457.5935916929586"/>
    <n v="23.198268266058037"/>
    <s v="DEJAR"/>
    <s v="DEJAR"/>
    <x v="0"/>
  </r>
  <r>
    <x v="240"/>
    <n v="9"/>
    <n v="2"/>
    <n v="27"/>
    <n v="15"/>
    <n v="572.5566"/>
    <n v="3.1415999999999999E-2"/>
    <s v="LATIF"/>
    <n v="352.13325163946445"/>
    <n v="5.6043616571088695"/>
    <s v="DEJAR"/>
    <s v="DEJAR"/>
    <x v="0"/>
  </r>
  <r>
    <x v="240"/>
    <n v="10"/>
    <n v="2"/>
    <n v="14"/>
    <n v="12"/>
    <n v="153.9384"/>
    <n v="3.1415999999999999E-2"/>
    <s v="LATIF"/>
    <n v="73.59440964790268"/>
    <n v="1.1712886689569435"/>
    <s v="DEJAR"/>
    <s v="DEJAR"/>
    <x v="0"/>
  </r>
  <r>
    <x v="241"/>
    <n v="1"/>
    <n v="1"/>
    <n v="73"/>
    <n v="34"/>
    <n v="4185.3966"/>
    <n v="3.1415999999999999E-2"/>
    <s v="CONIF"/>
    <n v="3475.5252288966076"/>
    <n v="55.314572652416089"/>
    <s v="DEJAR"/>
    <s v="DEJAR"/>
    <x v="0"/>
  </r>
  <r>
    <x v="241"/>
    <n v="2"/>
    <n v="1"/>
    <n v="65"/>
    <n v="27"/>
    <n v="3318.3150000000001"/>
    <n v="3.1415999999999999E-2"/>
    <s v="CONIF"/>
    <n v="2652.6824781200198"/>
    <n v="42.218654159027565"/>
    <s v="DEJAR"/>
    <s v="DEJAR"/>
    <x v="0"/>
  </r>
  <r>
    <x v="241"/>
    <n v="3"/>
    <n v="1"/>
    <n v="42"/>
    <n v="24"/>
    <n v="1385.4456"/>
    <n v="3.1415999999999999E-2"/>
    <s v="CONIF"/>
    <n v="959.87703555110068"/>
    <n v="15.276881772840284"/>
    <s v="DEJAR"/>
    <s v="DEJAR"/>
    <x v="0"/>
  </r>
  <r>
    <x v="241"/>
    <n v="4"/>
    <n v="1"/>
    <n v="96"/>
    <n v="38"/>
    <n v="7238.2464"/>
    <n v="3.1415999999999999E-2"/>
    <s v="CONIF"/>
    <n v="6574.9043037506517"/>
    <n v="104.64260732987414"/>
    <s v="DEJAR"/>
    <s v="DEJAR"/>
    <x v="0"/>
  </r>
  <r>
    <x v="241"/>
    <n v="5"/>
    <n v="2"/>
    <n v="19.5"/>
    <n v="11"/>
    <n v="298.64834999999999"/>
    <n v="3.1415999999999999E-2"/>
    <s v="LATIF"/>
    <n v="162.12410368814335"/>
    <n v="2.5802792158158794"/>
    <s v="DEJAR"/>
    <s v="DEJAR"/>
    <x v="0"/>
  </r>
  <r>
    <x v="241"/>
    <n v="6"/>
    <n v="2"/>
    <n v="28"/>
    <n v="14"/>
    <n v="615.75360000000001"/>
    <n v="3.1415999999999999E-2"/>
    <s v="LATIF"/>
    <n v="384.0191047547313"/>
    <n v="6.1118395842044064"/>
    <s v="DEJAR"/>
    <s v="DEJAR"/>
    <x v="0"/>
  </r>
  <r>
    <x v="241"/>
    <n v="7"/>
    <n v="2"/>
    <n v="32"/>
    <n v="14"/>
    <n v="804.24959999999999"/>
    <n v="3.1415999999999999E-2"/>
    <s v="LATIF"/>
    <n v="527.931063141393"/>
    <n v="8.4022641829226039"/>
    <s v="DEJAR"/>
    <s v="DEJAR"/>
    <x v="0"/>
  </r>
  <r>
    <x v="241"/>
    <n v="8"/>
    <n v="2"/>
    <n v="20"/>
    <n v="9"/>
    <n v="314.15999999999997"/>
    <n v="3.1415999999999999E-2"/>
    <s v="LATIF"/>
    <n v="172.20874292148596"/>
    <n v="2.7407808588217146"/>
    <s v="DEJAR"/>
    <s v="DEJAR"/>
    <x v="0"/>
  </r>
  <r>
    <x v="242"/>
    <n v="1"/>
    <n v="1"/>
    <n v="82"/>
    <n v="31"/>
    <n v="5281.0295999999998"/>
    <n v="3.1415999999999999E-2"/>
    <s v="CONIF"/>
    <n v="4555.5970037427105"/>
    <n v="72.504408641181413"/>
    <s v="DEJAR"/>
    <s v="DEJAR"/>
    <x v="0"/>
  </r>
  <r>
    <x v="242"/>
    <n v="2"/>
    <n v="1"/>
    <n v="64"/>
    <n v="28"/>
    <n v="3216.9983999999999"/>
    <n v="3.1415999999999999E-2"/>
    <s v="CONIF"/>
    <n v="2558.6588107559451"/>
    <n v="40.722224515468952"/>
    <s v="DEJAR"/>
    <s v="DEJAR"/>
    <x v="0"/>
  </r>
  <r>
    <x v="242"/>
    <n v="3"/>
    <n v="1"/>
    <n v="101"/>
    <n v="35"/>
    <n v="8011.8653999999997"/>
    <n v="3.1415999999999999E-2"/>
    <s v="CONIF"/>
    <n v="7399.701923771845"/>
    <n v="117.76963846084551"/>
    <s v="DEJAR"/>
    <s v="DEJAR"/>
    <x v="0"/>
  </r>
  <r>
    <x v="242"/>
    <n v="4"/>
    <n v="1"/>
    <n v="95"/>
    <n v="32"/>
    <n v="7088.2349999999997"/>
    <n v="3.1415999999999999E-2"/>
    <s v="CONIF"/>
    <n v="6416.588607791351"/>
    <n v="102.12294066385523"/>
    <s v="DEJAR"/>
    <s v="DEJAR"/>
    <x v="0"/>
  </r>
  <r>
    <x v="242"/>
    <n v="5"/>
    <n v="1"/>
    <n v="26"/>
    <n v="10"/>
    <n v="530.93039999999996"/>
    <n v="3.1415999999999999E-2"/>
    <s v="CONIF"/>
    <n v="314.35776105795452"/>
    <n v="5.0031474576323296"/>
    <s v="DEJAR"/>
    <s v="DEJAR"/>
    <x v="0"/>
  </r>
  <r>
    <x v="242"/>
    <n v="6"/>
    <n v="1"/>
    <n v="49"/>
    <n v="18"/>
    <n v="1885.7454"/>
    <n v="3.1415999999999999E-2"/>
    <s v="CONIF"/>
    <n v="1374.1800111509867"/>
    <n v="21.870703004058232"/>
    <s v="DEJAR"/>
    <s v="DEJAR"/>
    <x v="0"/>
  </r>
  <r>
    <x v="242"/>
    <n v="7"/>
    <n v="2"/>
    <n v="33"/>
    <n v="14"/>
    <n v="855.30060000000003"/>
    <n v="3.1415999999999999E-2"/>
    <s v="LATIF"/>
    <n v="568.10727714388111"/>
    <n v="9.0416869929953059"/>
    <s v="DEJAR"/>
    <s v="DEJAR"/>
    <x v="0"/>
  </r>
  <r>
    <x v="242"/>
    <n v="8"/>
    <n v="2"/>
    <n v="25"/>
    <n v="10"/>
    <n v="490.875"/>
    <n v="3.1415999999999999E-2"/>
    <s v="LATIF"/>
    <n v="293.11711779854511"/>
    <n v="4.6650929112322563"/>
    <s v="DEJAR"/>
    <s v="DEJAR"/>
    <x v="0"/>
  </r>
  <r>
    <x v="243"/>
    <n v="1"/>
    <n v="2"/>
    <n v="50"/>
    <n v="19"/>
    <n v="1963.5"/>
    <n v="3.1415999999999999E-2"/>
    <s v="LATIF"/>
    <n v="1529.4989619974792"/>
    <n v="24.342675101818806"/>
    <s v="DEJAR"/>
    <s v="DEJAR"/>
    <x v="0"/>
  </r>
  <r>
    <x v="243"/>
    <n v="2"/>
    <n v="2"/>
    <n v="20"/>
    <n v="8"/>
    <n v="314.15999999999997"/>
    <n v="3.1415999999999999E-2"/>
    <s v="LATIF"/>
    <n v="172.20874292148596"/>
    <n v="2.7407808588217146"/>
    <s v="DEJAR"/>
    <s v="DEJAR"/>
    <x v="0"/>
  </r>
  <r>
    <x v="243"/>
    <n v="3"/>
    <n v="1"/>
    <n v="100"/>
    <n v="30"/>
    <n v="7854"/>
    <n v="3.1415999999999999E-2"/>
    <s v="CONIF"/>
    <n v="7230.2884433481404"/>
    <n v="115.07334548236791"/>
    <s v="DEJAR"/>
    <s v="DEJAR"/>
    <x v="0"/>
  </r>
  <r>
    <x v="243"/>
    <n v="4"/>
    <n v="1"/>
    <n v="60.2"/>
    <n v="22"/>
    <n v="2846.3210160000003"/>
    <n v="3.1415999999999999E-2"/>
    <s v="CONIF"/>
    <n v="2218.8891175621247"/>
    <n v="35.314634542305271"/>
    <s v="DEJAR"/>
    <s v="DEJAR"/>
    <x v="0"/>
  </r>
  <r>
    <x v="243"/>
    <n v="5"/>
    <n v="1"/>
    <n v="117"/>
    <n v="35"/>
    <n v="10751.3406"/>
    <n v="3.1415999999999999E-2"/>
    <s v="CONIF"/>
    <n v="10420.001044860397"/>
    <n v="165.83907952731724"/>
    <s v="DEJAR"/>
    <s v="DEJAR"/>
    <x v="0"/>
  </r>
  <r>
    <x v="243"/>
    <n v="6"/>
    <n v="1"/>
    <n v="29"/>
    <n v="18"/>
    <n v="660.52139999999997"/>
    <n v="3.1415999999999999E-2"/>
    <s v="CONIF"/>
    <n v="405.3327536426039"/>
    <n v="6.4510560485517559"/>
    <s v="DEJAR"/>
    <s v="DEJAR"/>
    <x v="0"/>
  </r>
  <r>
    <x v="243"/>
    <n v="7"/>
    <n v="1"/>
    <n v="51"/>
    <n v="26"/>
    <n v="2042.8253999999999"/>
    <n v="3.1415999999999999E-2"/>
    <s v="CONIF"/>
    <n v="1508.287972817684"/>
    <n v="24.005092513650435"/>
    <s v="DEJAR"/>
    <s v="DEJAR"/>
    <x v="0"/>
  </r>
  <r>
    <x v="243"/>
    <n v="8"/>
    <n v="1"/>
    <n v="62"/>
    <n v="24"/>
    <n v="3019.0776000000001"/>
    <n v="3.1415999999999999E-2"/>
    <s v="CONIF"/>
    <n v="2376.3927318249489"/>
    <n v="37.821376556928776"/>
    <s v="DEJAR"/>
    <s v="DEJAR"/>
    <x v="0"/>
  </r>
  <r>
    <x v="243"/>
    <n v="9"/>
    <n v="1"/>
    <n v="70"/>
    <n v="32"/>
    <n v="3848.46"/>
    <n v="3.1415999999999999E-2"/>
    <s v="CONIF"/>
    <n v="3152.0973737663971"/>
    <n v="50.167070501757024"/>
    <s v="DEJAR"/>
    <s v="DEJAR"/>
    <x v="0"/>
  </r>
  <r>
    <x v="243"/>
    <n v="10"/>
    <n v="1"/>
    <n v="43"/>
    <n v="28"/>
    <n v="1452.2046"/>
    <n v="3.1415999999999999E-2"/>
    <s v="CONIF"/>
    <n v="1013.9163800149536"/>
    <n v="16.136942640930634"/>
    <s v="DEJAR"/>
    <s v="DEJAR"/>
    <x v="0"/>
  </r>
  <r>
    <x v="244"/>
    <n v="1"/>
    <n v="1"/>
    <n v="108"/>
    <n v="35"/>
    <n v="9160.9056"/>
    <n v="3.1415999999999999E-2"/>
    <s v="CONIF"/>
    <n v="8648.7649336331961"/>
    <n v="137.64904719940787"/>
    <s v="DEJAR"/>
    <s v="DEJAR"/>
    <x v="0"/>
  </r>
  <r>
    <x v="244"/>
    <n v="2"/>
    <n v="1"/>
    <n v="106"/>
    <n v="38"/>
    <n v="8824.7543999999998"/>
    <n v="3.1415999999999999E-2"/>
    <s v="CONIF"/>
    <n v="8280.5382475412935"/>
    <n v="131.78855117680951"/>
    <s v="DEJAR"/>
    <s v="DEJAR"/>
    <x v="0"/>
  </r>
  <r>
    <x v="244"/>
    <n v="3"/>
    <n v="1"/>
    <n v="66.5"/>
    <n v="36"/>
    <n v="3473.23515"/>
    <n v="3.1415999999999999E-2"/>
    <s v="CONIF"/>
    <n v="2797.3589515320282"/>
    <n v="44.5212463638278"/>
    <s v="DEJAR"/>
    <s v="DEJAR"/>
    <x v="0"/>
  </r>
  <r>
    <x v="244"/>
    <n v="4"/>
    <n v="1"/>
    <n v="60"/>
    <n v="35"/>
    <n v="2827.44"/>
    <n v="3.1415999999999999E-2"/>
    <s v="CONIF"/>
    <n v="2201.7682242118208"/>
    <n v="35.042147698813032"/>
    <s v="DEJAR"/>
    <s v="DEJAR"/>
    <x v="0"/>
  </r>
  <r>
    <x v="244"/>
    <n v="5"/>
    <n v="1"/>
    <n v="146"/>
    <n v="37"/>
    <n v="16741.5864"/>
    <n v="3.1415999999999999E-2"/>
    <s v="CONIF"/>
    <n v="17446.563862946437"/>
    <n v="277.67003856230008"/>
    <s v="DEJAR"/>
    <s v="DEJAR"/>
    <x v="0"/>
  </r>
  <r>
    <x v="245"/>
    <n v="1"/>
    <n v="2"/>
    <n v="63"/>
    <n v="13"/>
    <n v="3117.2525999999998"/>
    <n v="3.1415999999999999E-2"/>
    <s v="LATIF"/>
    <n v="2653.2818400598117"/>
    <n v="42.228193278262857"/>
    <s v="DEJAR"/>
    <s v="DEJAR"/>
    <x v="0"/>
  </r>
  <r>
    <x v="245"/>
    <n v="2"/>
    <n v="2"/>
    <n v="71"/>
    <n v="14"/>
    <n v="3959.2013999999999"/>
    <n v="3.1415999999999999E-2"/>
    <s v="LATIF"/>
    <n v="3528.0113879365035"/>
    <n v="56.149913864535648"/>
    <s v="DEJAR"/>
    <s v="DEJAR"/>
    <x v="0"/>
  </r>
  <r>
    <x v="245"/>
    <n v="3"/>
    <n v="2"/>
    <n v="44"/>
    <n v="12"/>
    <n v="1520.5344"/>
    <n v="3.1415999999999999E-2"/>
    <s v="LATIF"/>
    <n v="1127.7766031692836"/>
    <n v="17.949080137020683"/>
    <s v="DEJAR"/>
    <s v="DEJAR"/>
    <x v="0"/>
  </r>
  <r>
    <x v="245"/>
    <n v="4"/>
    <n v="2"/>
    <n v="38"/>
    <n v="10"/>
    <n v="1134.1176"/>
    <n v="3.1415999999999999E-2"/>
    <s v="LATIF"/>
    <n v="795.18319242881773"/>
    <n v="12.65570397932292"/>
    <s v="DEJAR"/>
    <s v="DEJAR"/>
    <x v="0"/>
  </r>
  <r>
    <x v="245"/>
    <n v="5"/>
    <n v="2"/>
    <n v="35"/>
    <n v="11"/>
    <n v="962.11500000000001"/>
    <n v="3.1415999999999999E-2"/>
    <s v="LATIF"/>
    <n v="653.64029291244719"/>
    <n v="10.402984035403094"/>
    <s v="DEJAR"/>
    <s v="DEJAR"/>
    <x v="0"/>
  </r>
  <r>
    <x v="245"/>
    <n v="6"/>
    <n v="2"/>
    <n v="36"/>
    <n v="10"/>
    <n v="1017.8783999999999"/>
    <n v="3.1415999999999999E-2"/>
    <s v="LATIF"/>
    <n v="699.03635875505904"/>
    <n v="11.125483173463508"/>
    <s v="DEJAR"/>
    <s v="DEJAR"/>
    <x v="0"/>
  </r>
  <r>
    <x v="245"/>
    <n v="7"/>
    <n v="2"/>
    <n v="20"/>
    <n v="9"/>
    <n v="314.15999999999997"/>
    <n v="3.1415999999999999E-2"/>
    <s v="LATIF"/>
    <n v="172.20874292148596"/>
    <n v="2.7407808588217146"/>
    <s v="DEJAR"/>
    <s v="DEJAR"/>
    <x v="0"/>
  </r>
  <r>
    <x v="245"/>
    <n v="8"/>
    <n v="2"/>
    <n v="17"/>
    <n v="9"/>
    <n v="226.98060000000001"/>
    <n v="3.1415999999999999E-2"/>
    <s v="LATIF"/>
    <n v="116.90268878718483"/>
    <n v="1.8605597273234151"/>
    <s v="DEJAR"/>
    <s v="DEJAR"/>
    <x v="0"/>
  </r>
  <r>
    <x v="245"/>
    <n v="9"/>
    <n v="2"/>
    <n v="14"/>
    <n v="7"/>
    <n v="153.9384"/>
    <n v="3.1415999999999999E-2"/>
    <s v="LATIF"/>
    <n v="73.59440964790268"/>
    <n v="1.1712886689569435"/>
    <s v="DEJAR"/>
    <s v="DEJAR"/>
    <x v="0"/>
  </r>
  <r>
    <x v="246"/>
    <n v="1"/>
    <n v="1"/>
    <n v="60"/>
    <n v="30"/>
    <n v="2827.44"/>
    <n v="3.1415999999999999E-2"/>
    <s v="CONIF"/>
    <n v="2201.7682242118208"/>
    <n v="35.042147698813032"/>
    <s v="DEJAR"/>
    <s v="DEJAR"/>
    <x v="0"/>
  </r>
  <r>
    <x v="246"/>
    <n v="2"/>
    <n v="1"/>
    <n v="34.5"/>
    <n v="28"/>
    <n v="934.82235000000003"/>
    <n v="3.1415999999999999E-2"/>
    <s v="CONIF"/>
    <n v="607.2462782424343"/>
    <n v="9.6646020856002401"/>
    <s v="DEJAR"/>
    <s v="DEJAR"/>
    <x v="0"/>
  </r>
  <r>
    <x v="246"/>
    <n v="3"/>
    <n v="1"/>
    <n v="49.5"/>
    <n v="30"/>
    <n v="1924.42635"/>
    <n v="3.1415999999999999E-2"/>
    <s v="CONIF"/>
    <n v="1407.0400796461972"/>
    <n v="22.393686014231559"/>
    <s v="DEJAR"/>
    <s v="DEJAR"/>
    <x v="0"/>
  </r>
  <r>
    <x v="246"/>
    <n v="4"/>
    <n v="1"/>
    <n v="14.5"/>
    <n v="23"/>
    <n v="165.13034999999999"/>
    <n v="3.1415999999999999E-2"/>
    <s v="CONIF"/>
    <n v="80.746227305821435"/>
    <n v="1.2851131160208404"/>
    <s v="DEJAR"/>
    <s v="DEJAR"/>
    <x v="0"/>
  </r>
  <r>
    <x v="246"/>
    <n v="5"/>
    <n v="1"/>
    <n v="52"/>
    <n v="18"/>
    <n v="2123.7215999999999"/>
    <n v="3.1415999999999999E-2"/>
    <s v="CONIF"/>
    <n v="1578.0241525830156"/>
    <n v="25.114975690460525"/>
    <s v="DEJAR"/>
    <s v="DEJAR"/>
    <x v="0"/>
  </r>
  <r>
    <x v="247"/>
    <n v="1"/>
    <n v="2"/>
    <n v="23"/>
    <n v="12"/>
    <n v="415.47660000000002"/>
    <n v="3.1415999999999999E-2"/>
    <s v="LATIF"/>
    <n v="240.28635306200815"/>
    <n v="3.8242671419341763"/>
    <s v="DEJAR"/>
    <s v="DEJAR"/>
    <x v="0"/>
  </r>
  <r>
    <x v="247"/>
    <n v="2"/>
    <n v="2"/>
    <n v="20"/>
    <n v="10"/>
    <n v="314.15999999999997"/>
    <n v="3.1415999999999999E-2"/>
    <s v="LATIF"/>
    <n v="172.20874292148596"/>
    <n v="2.7407808588217146"/>
    <s v="DEJAR"/>
    <s v="DEJAR"/>
    <x v="0"/>
  </r>
  <r>
    <x v="247"/>
    <n v="3"/>
    <n v="2"/>
    <n v="14"/>
    <n v="5"/>
    <n v="153.9384"/>
    <n v="3.1415999999999999E-2"/>
    <s v="LATIF"/>
    <n v="73.59440964790268"/>
    <n v="1.1712886689569435"/>
    <s v="DEJAR"/>
    <s v="DEJAR"/>
    <x v="0"/>
  </r>
  <r>
    <x v="248"/>
    <n v="1"/>
    <n v="1"/>
    <n v="115.5"/>
    <n v="48"/>
    <n v="10477.432349999999"/>
    <n v="3.1415999999999999E-2"/>
    <s v="CONIF"/>
    <n v="10111.694803847315"/>
    <n v="160.93224477730001"/>
    <s v="DEJAR"/>
    <s v="DEJAR"/>
    <x v="0"/>
  </r>
  <r>
    <x v="248"/>
    <n v="2"/>
    <n v="1"/>
    <n v="94.2"/>
    <n v="27"/>
    <n v="6969.3568560000012"/>
    <n v="3.1415999999999999E-2"/>
    <s v="CONIF"/>
    <n v="6291.518336071561"/>
    <n v="100.13239012082316"/>
    <s v="DEJAR"/>
    <s v="DEJAR"/>
    <x v="0"/>
  </r>
  <r>
    <x v="248"/>
    <n v="3"/>
    <n v="1"/>
    <n v="93.1"/>
    <n v="27"/>
    <n v="6807.5408939999988"/>
    <n v="3.1415999999999999E-2"/>
    <s v="CONIF"/>
    <n v="6121.8355456274121"/>
    <n v="97.431810950270759"/>
    <s v="DEJAR"/>
    <s v="DEJAR"/>
    <x v="0"/>
  </r>
  <r>
    <x v="248"/>
    <n v="4"/>
    <n v="2"/>
    <n v="54.3"/>
    <n v="30"/>
    <n v="2315.7440459999998"/>
    <n v="3.1415999999999999E-2"/>
    <s v="LATIF"/>
    <n v="1861.8724826607458"/>
    <n v="29.632551608427963"/>
    <s v="DEJAR"/>
    <s v="DEJAR"/>
    <x v="0"/>
  </r>
  <r>
    <x v="249"/>
    <n v="1"/>
    <n v="1"/>
    <n v="63"/>
    <n v="18"/>
    <n v="3117.2525999999998"/>
    <n v="3.1415999999999999E-2"/>
    <s v="CONIF"/>
    <n v="2466.565540347191"/>
    <n v="39.256518021823133"/>
    <s v="DEJAR"/>
    <s v="DEJAR"/>
    <x v="0"/>
  </r>
  <r>
    <x v="249"/>
    <n v="2"/>
    <n v="1"/>
    <n v="20"/>
    <n v="8"/>
    <n v="314.15999999999997"/>
    <n v="3.1415999999999999E-2"/>
    <s v="CONIF"/>
    <n v="170.68882248683826"/>
    <n v="2.7165906303609346"/>
    <s v="DEJAR"/>
    <s v="DEJAR"/>
    <x v="0"/>
  </r>
  <r>
    <x v="249"/>
    <n v="3"/>
    <n v="1"/>
    <n v="56"/>
    <n v="20"/>
    <n v="2463.0144"/>
    <n v="3.1415999999999999E-2"/>
    <s v="CONIF"/>
    <n v="1875.1154079405869"/>
    <n v="29.843318817490879"/>
    <s v="DEJAR"/>
    <s v="DEJAR"/>
    <x v="0"/>
  </r>
  <r>
    <x v="249"/>
    <n v="4"/>
    <n v="1"/>
    <n v="43"/>
    <n v="33"/>
    <n v="1452.2046"/>
    <n v="3.1415999999999999E-2"/>
    <s v="CONIF"/>
    <n v="1013.9163800149536"/>
    <n v="16.136942640930634"/>
    <s v="DEJAR"/>
    <s v="DEJAR"/>
    <x v="0"/>
  </r>
  <r>
    <x v="249"/>
    <n v="5"/>
    <n v="1"/>
    <n v="72"/>
    <n v="28"/>
    <n v="4071.5135999999998"/>
    <n v="3.1415999999999999E-2"/>
    <s v="CONIF"/>
    <n v="3365.712651813657"/>
    <n v="53.566855293698389"/>
    <s v="DEJAR"/>
    <s v="DEJAR"/>
    <x v="0"/>
  </r>
  <r>
    <x v="250"/>
    <n v="1"/>
    <n v="1"/>
    <n v="172"/>
    <n v="43"/>
    <n v="23235.2736"/>
    <n v="3.1415999999999999E-2"/>
    <s v="CONIF"/>
    <n v="25549.4206952553"/>
    <n v="406.6307087989448"/>
    <s v="DEJAR"/>
    <s v="DEJAR"/>
    <x v="0"/>
  </r>
  <r>
    <x v="250"/>
    <n v="2"/>
    <n v="2"/>
    <n v="16.3"/>
    <n v="15"/>
    <n v="208.67292599999999"/>
    <n v="3.1415999999999999E-2"/>
    <s v="LATIF"/>
    <n v="105.75440558010409"/>
    <n v="1.6831297042924638"/>
    <s v="DEJAR"/>
    <s v="DEJAR"/>
    <x v="0"/>
  </r>
  <r>
    <x v="250"/>
    <n v="3"/>
    <n v="2"/>
    <n v="12.3"/>
    <n v="17"/>
    <n v="118.82316600000001"/>
    <n v="3.1415999999999999E-2"/>
    <s v="LATIF"/>
    <n v="54.055130942699968"/>
    <n v="0.86031211711707356"/>
    <s v="DEJAR"/>
    <s v="DEJAR"/>
    <x v="0"/>
  </r>
  <r>
    <x v="250"/>
    <n v="4"/>
    <n v="2"/>
    <n v="14"/>
    <n v="10"/>
    <n v="153.9384"/>
    <n v="3.1415999999999999E-2"/>
    <s v="LATIF"/>
    <n v="73.59440964790268"/>
    <n v="1.1712886689569435"/>
    <s v="DEJAR"/>
    <s v="DEJAR"/>
    <x v="0"/>
  </r>
  <r>
    <x v="250"/>
    <n v="5"/>
    <n v="2"/>
    <n v="12.5"/>
    <n v="13"/>
    <n v="122.71875"/>
    <n v="3.1415999999999999E-2"/>
    <s v="LATIF"/>
    <n v="56.173718898324978"/>
    <n v="0.89403041282029827"/>
    <s v="DEJAR"/>
    <s v="DEJAR"/>
    <x v="0"/>
  </r>
  <r>
    <x v="251"/>
    <n v="1"/>
    <n v="2"/>
    <n v="38.200000000000003"/>
    <n v="29"/>
    <n v="1146.0870960000002"/>
    <n v="3.1415999999999999E-2"/>
    <s v="LATIF"/>
    <n v="805.19494120184959"/>
    <n v="12.815045537335267"/>
    <s v="DEJAR"/>
    <s v="DEJAR"/>
    <x v="0"/>
  </r>
  <r>
    <x v="251"/>
    <n v="2"/>
    <n v="2"/>
    <n v="49"/>
    <n v="18"/>
    <n v="1885.7454"/>
    <n v="3.1415999999999999E-2"/>
    <s v="LATIF"/>
    <n v="1457.5935916929586"/>
    <n v="23.198268266058037"/>
    <s v="DEJAR"/>
    <s v="DEJAR"/>
    <x v="0"/>
  </r>
  <r>
    <x v="251"/>
    <n v="3"/>
    <n v="2"/>
    <n v="17"/>
    <n v="15"/>
    <n v="226.98060000000001"/>
    <n v="3.1415999999999999E-2"/>
    <s v="LATIF"/>
    <n v="116.90268878718483"/>
    <n v="1.8605597273234151"/>
    <s v="DEJAR"/>
    <s v="DEJAR"/>
    <x v="0"/>
  </r>
  <r>
    <x v="251"/>
    <n v="4"/>
    <n v="2"/>
    <n v="10.5"/>
    <n v="17"/>
    <n v="86.590350000000001"/>
    <n v="3.1415999999999999E-2"/>
    <s v="LATIF"/>
    <n v="37.072519114679302"/>
    <n v="0.59002608725934713"/>
    <s v="DEJAR"/>
    <s v="DEJAR"/>
    <x v="0"/>
  </r>
  <r>
    <x v="251"/>
    <n v="5"/>
    <n v="2"/>
    <n v="17.2"/>
    <n v="14"/>
    <n v="232.35273599999996"/>
    <n v="3.1415999999999999E-2"/>
    <s v="LATIF"/>
    <n v="120.20750968079929"/>
    <n v="1.9131574624522425"/>
    <s v="DEJAR"/>
    <s v="DEJAR"/>
    <x v="0"/>
  </r>
  <r>
    <x v="252"/>
    <n v="1"/>
    <n v="2"/>
    <n v="38"/>
    <n v="9"/>
    <n v="1134.1176"/>
    <n v="3.1415999999999999E-2"/>
    <s v="LATIF"/>
    <n v="795.18319242881773"/>
    <n v="12.65570397932292"/>
    <s v="DEJAR"/>
    <s v="DEJAR"/>
    <x v="0"/>
  </r>
  <r>
    <x v="252"/>
    <n v="2"/>
    <n v="2"/>
    <n v="36"/>
    <n v="18"/>
    <n v="1017.8783999999999"/>
    <n v="3.1415999999999999E-2"/>
    <s v="LATIF"/>
    <n v="699.03635875505904"/>
    <n v="11.125483173463508"/>
    <s v="DEJAR"/>
    <s v="DEJAR"/>
    <x v="0"/>
  </r>
  <r>
    <x v="252"/>
    <n v="3"/>
    <n v="2"/>
    <n v="55"/>
    <n v="15"/>
    <n v="2375.835"/>
    <n v="3.1415999999999999E-2"/>
    <s v="LATIF"/>
    <n v="1919.5925934627444"/>
    <n v="30.551193555238484"/>
    <s v="DEJAR"/>
    <s v="DEJAR"/>
    <x v="0"/>
  </r>
  <r>
    <x v="252"/>
    <n v="4"/>
    <n v="2"/>
    <n v="26"/>
    <n v="13"/>
    <n v="530.93039999999996"/>
    <n v="3.1415999999999999E-2"/>
    <s v="LATIF"/>
    <n v="321.84021980583157"/>
    <n v="5.1222342087762849"/>
    <s v="DEJAR"/>
    <s v="DEJAR"/>
    <x v="0"/>
  </r>
  <r>
    <x v="252"/>
    <n v="5"/>
    <n v="2"/>
    <n v="47"/>
    <n v="15"/>
    <n v="1734.9485999999999"/>
    <n v="3.1415999999999999E-2"/>
    <s v="LATIF"/>
    <n v="1319.7727496718996"/>
    <n v="21.004786568498531"/>
    <s v="DEJAR"/>
    <s v="DEJAR"/>
    <x v="0"/>
  </r>
  <r>
    <x v="252"/>
    <n v="6"/>
    <n v="2"/>
    <n v="28"/>
    <n v="12"/>
    <n v="615.75360000000001"/>
    <n v="3.1415999999999999E-2"/>
    <s v="LATIF"/>
    <n v="384.0191047547313"/>
    <n v="6.1118395842044064"/>
    <s v="DEJAR"/>
    <s v="DEJAR"/>
    <x v="0"/>
  </r>
  <r>
    <x v="252"/>
    <n v="7"/>
    <n v="2"/>
    <n v="19"/>
    <n v="10"/>
    <n v="283.52940000000001"/>
    <n v="3.1415999999999999E-2"/>
    <s v="LATIF"/>
    <n v="152.39095368994771"/>
    <n v="2.4253716846503011"/>
    <s v="DEJAR"/>
    <s v="DEJAR"/>
    <x v="0"/>
  </r>
  <r>
    <x v="253"/>
    <n v="1"/>
    <n v="2"/>
    <n v="40"/>
    <n v="12"/>
    <n v="1256.6399999999999"/>
    <n v="3.1415999999999999E-2"/>
    <s v="LATIF"/>
    <n v="898.59335245759792"/>
    <n v="14.301523944130347"/>
    <s v="DEJAR"/>
    <s v="DEJAR"/>
    <x v="0"/>
  </r>
  <r>
    <x v="253"/>
    <n v="2"/>
    <n v="2"/>
    <n v="43"/>
    <n v="15"/>
    <n v="1452.2046"/>
    <n v="3.1415999999999999E-2"/>
    <s v="LATIF"/>
    <n v="1067.6418523356226"/>
    <n v="16.992008090393789"/>
    <s v="DEJAR"/>
    <s v="DEJAR"/>
    <x v="0"/>
  </r>
  <r>
    <x v="253"/>
    <n v="3"/>
    <n v="2"/>
    <n v="27"/>
    <n v="8"/>
    <n v="572.5566"/>
    <n v="3.1415999999999999E-2"/>
    <s v="LATIF"/>
    <n v="352.13325163946445"/>
    <n v="5.6043616571088695"/>
    <s v="DEJAR"/>
    <s v="DEJAR"/>
    <x v="0"/>
  </r>
  <r>
    <x v="253"/>
    <n v="4"/>
    <n v="2"/>
    <n v="56"/>
    <n v="21"/>
    <n v="2463.0144"/>
    <n v="3.1415999999999999E-2"/>
    <s v="LATIF"/>
    <n v="2003.8298224303778"/>
    <n v="31.89186755841574"/>
    <s v="DEJAR"/>
    <s v="DEJAR"/>
    <x v="0"/>
  </r>
  <r>
    <x v="253"/>
    <n v="5"/>
    <n v="2"/>
    <n v="39"/>
    <n v="18"/>
    <n v="1194.5934"/>
    <n v="3.1415999999999999E-2"/>
    <s v="LATIF"/>
    <n v="845.97122872984858"/>
    <n v="13.464018791855242"/>
    <s v="DEJAR"/>
    <s v="DEJAR"/>
    <x v="0"/>
  </r>
  <r>
    <x v="253"/>
    <n v="6"/>
    <n v="2"/>
    <n v="24"/>
    <n v="12"/>
    <n v="452.3904"/>
    <n v="3.1415999999999999E-2"/>
    <s v="LATIF"/>
    <n v="265.94050449183845"/>
    <n v="4.2325646882454562"/>
    <s v="DEJAR"/>
    <s v="DEJAR"/>
    <x v="0"/>
  </r>
  <r>
    <x v="254"/>
    <n v="1"/>
    <n v="2"/>
    <n v="32"/>
    <n v="13"/>
    <n v="804.24959999999999"/>
    <n v="3.1415999999999999E-2"/>
    <s v="LATIF"/>
    <n v="527.931063141393"/>
    <n v="8.4022641829226039"/>
    <s v="DEJAR"/>
    <s v="DEJAR"/>
    <x v="0"/>
  </r>
  <r>
    <x v="254"/>
    <n v="2"/>
    <n v="2"/>
    <n v="26"/>
    <n v="8"/>
    <n v="530.93039999999996"/>
    <n v="3.1415999999999999E-2"/>
    <s v="LATIF"/>
    <n v="321.84021980583157"/>
    <n v="5.1222342087762849"/>
    <s v="DEJAR"/>
    <s v="DEJAR"/>
    <x v="0"/>
  </r>
  <r>
    <x v="254"/>
    <n v="3"/>
    <n v="2"/>
    <n v="34"/>
    <n v="15"/>
    <n v="907.92240000000004"/>
    <n v="3.1415999999999999E-2"/>
    <s v="LATIF"/>
    <n v="610.00375036985031"/>
    <n v="9.7084885149263176"/>
    <s v="DEJAR"/>
    <s v="DEJAR"/>
    <x v="0"/>
  </r>
  <r>
    <x v="254"/>
    <n v="4"/>
    <n v="2"/>
    <n v="21"/>
    <n v="13"/>
    <n v="346.3614"/>
    <n v="3.1415999999999999E-2"/>
    <s v="LATIF"/>
    <n v="193.44615534703902"/>
    <n v="3.0787839850241761"/>
    <s v="DEJAR"/>
    <s v="DEJAR"/>
    <x v="0"/>
  </r>
  <r>
    <x v="254"/>
    <n v="5"/>
    <n v="2"/>
    <n v="89"/>
    <n v="20"/>
    <n v="6221.1534000000001"/>
    <n v="3.1415999999999999E-2"/>
    <s v="LATIF"/>
    <n v="6045.4379267801514"/>
    <n v="96.215907925581732"/>
    <s v="DEJAR"/>
    <s v="DEJAR"/>
    <x v="0"/>
  </r>
  <r>
    <x v="254"/>
    <n v="6"/>
    <n v="2"/>
    <n v="73"/>
    <n v="15"/>
    <n v="4185.3966"/>
    <n v="3.1415999999999999E-2"/>
    <s v="LATIF"/>
    <n v="3769.518350678316"/>
    <n v="59.993607567454738"/>
    <s v="DEJAR"/>
    <s v="DEJAR"/>
    <x v="0"/>
  </r>
  <r>
    <x v="254"/>
    <n v="7"/>
    <n v="2"/>
    <n v="76"/>
    <n v="15"/>
    <n v="4536.4704000000002"/>
    <n v="3.1415999999999999E-2"/>
    <s v="LATIF"/>
    <n v="4149.3034475510067"/>
    <n v="66.038060980885646"/>
    <s v="DEJAR"/>
    <s v="DEJAR"/>
    <x v="0"/>
  </r>
  <r>
    <x v="255"/>
    <n v="1"/>
    <n v="2"/>
    <n v="12"/>
    <n v="13"/>
    <n v="113.0976"/>
    <n v="3.1415999999999999E-2"/>
    <s v="LATIF"/>
    <n v="50.965522775338236"/>
    <n v="0.81113959089855869"/>
    <s v="DEJAR"/>
    <s v="DEJAR"/>
    <x v="0"/>
  </r>
  <r>
    <x v="255"/>
    <n v="2"/>
    <n v="2"/>
    <n v="10.5"/>
    <n v="10"/>
    <n v="86.590350000000001"/>
    <n v="3.1415999999999999E-2"/>
    <s v="LATIF"/>
    <n v="37.072519114679302"/>
    <n v="0.59002608725934713"/>
    <s v="DEJAR"/>
    <s v="DEJAR"/>
    <x v="0"/>
  </r>
  <r>
    <x v="255"/>
    <n v="3"/>
    <n v="2"/>
    <n v="14"/>
    <n v="16"/>
    <n v="153.9384"/>
    <n v="3.1415999999999999E-2"/>
    <s v="LATIF"/>
    <n v="73.59440964790268"/>
    <n v="1.1712886689569435"/>
    <s v="DEJAR"/>
    <s v="DEJAR"/>
    <x v="0"/>
  </r>
  <r>
    <x v="255"/>
    <n v="4"/>
    <n v="2"/>
    <n v="15"/>
    <n v="12"/>
    <n v="176.715"/>
    <n v="3.1415999999999999E-2"/>
    <s v="LATIF"/>
    <n v="86.748598761993364"/>
    <n v="1.3806436013813561"/>
    <s v="DEJAR"/>
    <s v="DEJAR"/>
    <x v="0"/>
  </r>
  <r>
    <x v="255"/>
    <n v="5"/>
    <n v="2"/>
    <n v="13.3"/>
    <n v="9"/>
    <n v="138.929406"/>
    <n v="3.1415999999999999E-2"/>
    <s v="LATIF"/>
    <n v="65.125161953048021"/>
    <n v="1.0364967206685769"/>
    <s v="DEJAR"/>
    <s v="DEJAR"/>
    <x v="0"/>
  </r>
  <r>
    <x v="255"/>
    <n v="6"/>
    <n v="1"/>
    <n v="126"/>
    <n v="29"/>
    <n v="12469.010399999999"/>
    <n v="3.1415999999999999E-2"/>
    <s v="CONIF"/>
    <n v="12381.752508662463"/>
    <n v="197.06125077448533"/>
    <s v="DEJAR"/>
    <s v="DEJAR"/>
    <x v="0"/>
  </r>
  <r>
    <x v="256"/>
    <n v="1"/>
    <n v="1"/>
    <n v="85"/>
    <n v="39"/>
    <n v="5674.5150000000003"/>
    <n v="3.1415999999999999E-2"/>
    <s v="CONIF"/>
    <n v="4952.9995842357694"/>
    <n v="78.82925235924003"/>
    <s v="DEJAR"/>
    <s v="DEJAR"/>
    <x v="0"/>
  </r>
  <r>
    <x v="256"/>
    <n v="2"/>
    <n v="1"/>
    <n v="70.5"/>
    <n v="35"/>
    <n v="3903.6343499999998"/>
    <n v="3.1415999999999999E-2"/>
    <s v="CONIF"/>
    <n v="3204.7528287643986"/>
    <n v="51.005106136433639"/>
    <s v="DEJAR"/>
    <s v="DEJAR"/>
    <x v="0"/>
  </r>
  <r>
    <x v="256"/>
    <n v="3"/>
    <n v="1"/>
    <n v="80.3"/>
    <n v="29"/>
    <n v="5064.3298859999995"/>
    <n v="3.1415999999999999E-2"/>
    <s v="CONIF"/>
    <n v="4338.7808543823212"/>
    <n v="69.053680519199148"/>
    <s v="DEJAR"/>
    <s v="DEJAR"/>
    <x v="0"/>
  </r>
  <r>
    <x v="257"/>
    <n v="1"/>
    <n v="1"/>
    <n v="118"/>
    <n v="40"/>
    <n v="10935.909599999999"/>
    <n v="3.1415999999999999E-2"/>
    <s v="CONIF"/>
    <n v="10628.477531027142"/>
    <n v="169.15707809757993"/>
    <s v="DEJAR"/>
    <s v="DEJAR"/>
    <x v="0"/>
  </r>
  <r>
    <x v="257"/>
    <n v="2"/>
    <n v="2"/>
    <n v="96"/>
    <n v="16"/>
    <n v="7238.2464"/>
    <n v="3.1415999999999999E-2"/>
    <s v="LATIF"/>
    <n v="7241.0325246506218"/>
    <n v="115.24434244732974"/>
    <s v="DEJAR"/>
    <s v="DEJAR"/>
    <x v="0"/>
  </r>
  <r>
    <x v="257"/>
    <n v="3"/>
    <n v="2"/>
    <n v="40"/>
    <n v="19"/>
    <n v="1256.6399999999999"/>
    <n v="3.1415999999999999E-2"/>
    <s v="LATIF"/>
    <n v="898.59335245759792"/>
    <n v="14.301523944130347"/>
    <s v="DEJAR"/>
    <s v="DEJAR"/>
    <x v="0"/>
  </r>
  <r>
    <x v="257"/>
    <n v="4"/>
    <n v="2"/>
    <n v="38"/>
    <n v="14"/>
    <n v="1134.1176"/>
    <n v="3.1415999999999999E-2"/>
    <s v="LATIF"/>
    <n v="795.18319242881773"/>
    <n v="12.65570397932292"/>
    <s v="DEJAR"/>
    <s v="DEJAR"/>
    <x v="0"/>
  </r>
  <r>
    <x v="258"/>
    <n v="1"/>
    <n v="2"/>
    <n v="22"/>
    <n v="3.5"/>
    <n v="380.1336"/>
    <n v="3.1415999999999999E-2"/>
    <s v="LATIF"/>
    <n v="216.13001097424697"/>
    <n v="3.4398079159384864"/>
    <s v="DEJAR"/>
    <s v="DEPURAR"/>
    <x v="1"/>
  </r>
  <r>
    <x v="258"/>
    <n v="2"/>
    <n v="2"/>
    <n v="17"/>
    <n v="11"/>
    <n v="226.98060000000001"/>
    <n v="3.1415999999999999E-2"/>
    <s v="LATIF"/>
    <n v="116.90268878718483"/>
    <n v="1.8605597273234151"/>
    <s v="DEJAR"/>
    <s v="DEJAR"/>
    <x v="0"/>
  </r>
  <r>
    <x v="258"/>
    <n v="3"/>
    <n v="2"/>
    <n v="20"/>
    <n v="10"/>
    <n v="314.15999999999997"/>
    <n v="3.1415999999999999E-2"/>
    <s v="LATIF"/>
    <n v="172.20874292148596"/>
    <n v="2.7407808588217146"/>
    <s v="DEJAR"/>
    <s v="DEJAR"/>
    <x v="0"/>
  </r>
  <r>
    <x v="258"/>
    <n v="4"/>
    <n v="2"/>
    <n v="26"/>
    <n v="14"/>
    <n v="530.93039999999996"/>
    <n v="3.1415999999999999E-2"/>
    <s v="LATIF"/>
    <n v="321.84021980583157"/>
    <n v="5.1222342087762849"/>
    <s v="DEJAR"/>
    <s v="DEJAR"/>
    <x v="0"/>
  </r>
  <r>
    <x v="258"/>
    <n v="5"/>
    <n v="2"/>
    <n v="34"/>
    <n v="10"/>
    <n v="907.92240000000004"/>
    <n v="3.1415999999999999E-2"/>
    <s v="LATIF"/>
    <n v="610.00375036985031"/>
    <n v="9.7084885149263176"/>
    <s v="DEJAR"/>
    <s v="DEJAR"/>
    <x v="0"/>
  </r>
  <r>
    <x v="258"/>
    <n v="6"/>
    <n v="2"/>
    <n v="21"/>
    <n v="10"/>
    <n v="346.3614"/>
    <n v="3.1415999999999999E-2"/>
    <s v="LATIF"/>
    <n v="193.44615534703902"/>
    <n v="3.0787839850241761"/>
    <s v="DEJAR"/>
    <s v="DEJAR"/>
    <x v="0"/>
  </r>
  <r>
    <x v="258"/>
    <n v="7"/>
    <n v="2"/>
    <n v="18"/>
    <n v="11"/>
    <n v="254.46959999999999"/>
    <n v="3.1415999999999999E-2"/>
    <s v="LATIF"/>
    <n v="133.96512701589552"/>
    <n v="2.132116230836127"/>
    <s v="DEJAR"/>
    <s v="DEJAR"/>
    <x v="0"/>
  </r>
  <r>
    <x v="259"/>
    <n v="1"/>
    <n v="1"/>
    <n v="24.6"/>
    <n v="15"/>
    <n v="475.29266400000006"/>
    <n v="3.1415999999999999E-2"/>
    <s v="CONIF"/>
    <n v="276.3578567838818"/>
    <n v="4.3983616116609658"/>
    <s v="DEJAR"/>
    <s v="DEJAR"/>
    <x v="0"/>
  </r>
  <r>
    <x v="259"/>
    <n v="2"/>
    <n v="1"/>
    <n v="187"/>
    <n v="40"/>
    <n v="27464.652600000001"/>
    <n v="3.1415999999999999E-2"/>
    <s v="CONIF"/>
    <n v="31038.806988963745"/>
    <n v="493.99680081747749"/>
    <s v="DEJAR"/>
    <s v="DEJAR"/>
    <x v="0"/>
  </r>
  <r>
    <x v="259"/>
    <n v="3"/>
    <n v="2"/>
    <n v="14"/>
    <n v="10"/>
    <n v="153.9384"/>
    <n v="3.1415999999999999E-2"/>
    <s v="LATIF"/>
    <n v="73.59440964790268"/>
    <n v="1.1712886689569435"/>
    <s v="DEJAR"/>
    <s v="DEJAR"/>
    <x v="0"/>
  </r>
  <r>
    <x v="259"/>
    <n v="4"/>
    <n v="2"/>
    <n v="12.8"/>
    <n v="11"/>
    <n v="128.67993600000003"/>
    <n v="3.1415999999999999E-2"/>
    <s v="LATIF"/>
    <n v="59.440605709239286"/>
    <n v="0.94602440968358936"/>
    <s v="DEJAR"/>
    <s v="DEJAR"/>
    <x v="0"/>
  </r>
  <r>
    <x v="259"/>
    <n v="5"/>
    <n v="2"/>
    <n v="69.599999999999994"/>
    <n v="35"/>
    <n v="3804.6032639999989"/>
    <n v="3.1415999999999999E-2"/>
    <s v="LATIF"/>
    <n v="3364.4551264183324"/>
    <n v="53.546841202227085"/>
    <s v="DEJAR"/>
    <s v="DEJAR"/>
    <x v="0"/>
  </r>
  <r>
    <x v="259"/>
    <n v="6"/>
    <n v="2"/>
    <n v="12.1"/>
    <n v="9"/>
    <n v="114.990414"/>
    <n v="3.1415999999999999E-2"/>
    <s v="LATIF"/>
    <n v="51.983671497205123"/>
    <n v="0.82734389319463209"/>
    <s v="DEJAR"/>
    <s v="DEJAR"/>
    <x v="0"/>
  </r>
  <r>
    <x v="259"/>
    <n v="7"/>
    <n v="2"/>
    <n v="15.7"/>
    <n v="16"/>
    <n v="193.59324599999999"/>
    <n v="3.1415999999999999E-2"/>
    <s v="LATIF"/>
    <n v="96.711021847370617"/>
    <n v="1.5392001185283075"/>
    <s v="DEJAR"/>
    <s v="DEJAR"/>
    <x v="0"/>
  </r>
  <r>
    <x v="259"/>
    <n v="8"/>
    <n v="2"/>
    <n v="17"/>
    <n v="9"/>
    <n v="226.98060000000001"/>
    <n v="3.1415999999999999E-2"/>
    <s v="LATIF"/>
    <n v="116.90268878718483"/>
    <n v="1.8605597273234151"/>
    <s v="DEJAR"/>
    <s v="DEJAR"/>
    <x v="0"/>
  </r>
  <r>
    <x v="260"/>
    <n v="5"/>
    <n v="2"/>
    <n v="25.5"/>
    <n v="12"/>
    <n v="510.70634999999999"/>
    <n v="3.1415999999999999E-2"/>
    <s v="LATIF"/>
    <n v="307.28387935722469"/>
    <n v="4.8905633969509914"/>
    <s v="DEJAR"/>
    <s v="DEJAR"/>
    <x v="0"/>
  </r>
  <r>
    <x v="260"/>
    <n v="4"/>
    <n v="2"/>
    <n v="21.4"/>
    <n v="14"/>
    <n v="359.68178399999994"/>
    <n v="3.1415999999999999E-2"/>
    <s v="LATIF"/>
    <n v="202.34464923024288"/>
    <n v="3.2204075826050875"/>
    <s v="DEJAR"/>
    <s v="DEJAR"/>
    <x v="0"/>
  </r>
  <r>
    <x v="260"/>
    <n v="1"/>
    <n v="2"/>
    <n v="18.8"/>
    <n v="10"/>
    <n v="277.59177600000004"/>
    <n v="3.1415999999999999E-2"/>
    <s v="LATIF"/>
    <n v="148.59533207280828"/>
    <n v="2.3649626316655254"/>
    <s v="DEJAR"/>
    <s v="DEJAR"/>
    <x v="0"/>
  </r>
  <r>
    <x v="260"/>
    <n v="2"/>
    <n v="1"/>
    <n v="13.4"/>
    <n v="12"/>
    <n v="141.02642399999999"/>
    <n v="3.1415999999999999E-2"/>
    <s v="CONIF"/>
    <n v="67.200087128968363"/>
    <n v="1.0695201032748978"/>
    <s v="DEJAR"/>
    <s v="DEJAR"/>
    <x v="0"/>
  </r>
  <r>
    <x v="260"/>
    <n v="3"/>
    <n v="1"/>
    <n v="24.7"/>
    <n v="15"/>
    <n v="479.1646859999999"/>
    <n v="3.1415999999999999E-2"/>
    <s v="CONIF"/>
    <n v="278.97980062344601"/>
    <n v="4.4400910463369945"/>
    <s v="DEJAR"/>
    <s v="DEJAR"/>
    <x v="0"/>
  </r>
  <r>
    <x v="260"/>
    <n v="6"/>
    <n v="1"/>
    <n v="12"/>
    <n v="15"/>
    <n v="113.0976"/>
    <n v="3.1415999999999999E-2"/>
    <s v="CONIF"/>
    <n v="51.978178813240163"/>
    <n v="0.82725647461866825"/>
    <s v="DEJAR"/>
    <s v="DEJAR"/>
    <x v="0"/>
  </r>
  <r>
    <x v="260"/>
    <n v="7"/>
    <n v="1"/>
    <n v="18.3"/>
    <n v="15"/>
    <n v="263.02260600000005"/>
    <n v="3.1415999999999999E-2"/>
    <s v="CONIF"/>
    <n v="138.80569270165631"/>
    <n v="2.2091560463085105"/>
    <s v="DEJAR"/>
    <s v="DEJAR"/>
    <x v="0"/>
  </r>
  <r>
    <x v="260"/>
    <n v="8"/>
    <n v="1"/>
    <n v="19"/>
    <n v="11"/>
    <n v="283.52940000000001"/>
    <n v="3.1415999999999999E-2"/>
    <s v="CONIF"/>
    <n v="151.47942747069629"/>
    <n v="2.4108643282196378"/>
    <s v="DEJAR"/>
    <s v="DEJAR"/>
    <x v="0"/>
  </r>
  <r>
    <x v="260"/>
    <n v="1"/>
    <n v="1"/>
    <n v="13.4"/>
    <n v="12"/>
    <n v="141.02642399999999"/>
    <n v="3.1415999999999999E-2"/>
    <s v="CONIF"/>
    <n v="67.200087128968363"/>
    <n v="1.0695201032748978"/>
    <s v="DEJAR"/>
    <s v="DEJAR"/>
    <x v="0"/>
  </r>
  <r>
    <x v="260"/>
    <n v="2"/>
    <n v="1"/>
    <n v="24.7"/>
    <n v="15"/>
    <n v="479.1646859999999"/>
    <n v="3.1415999999999999E-2"/>
    <s v="CONIF"/>
    <n v="278.97980062344601"/>
    <n v="4.4400910463369945"/>
    <s v="DEJAR"/>
    <s v="DEJAR"/>
    <x v="0"/>
  </r>
  <r>
    <x v="260"/>
    <n v="3"/>
    <n v="1"/>
    <n v="12"/>
    <n v="15"/>
    <n v="113.0976"/>
    <n v="3.1415999999999999E-2"/>
    <s v="CONIF"/>
    <n v="51.978178813240163"/>
    <n v="0.82725647461866825"/>
    <s v="DEJAR"/>
    <s v="DEJAR"/>
    <x v="0"/>
  </r>
  <r>
    <x v="260"/>
    <n v="4"/>
    <n v="1"/>
    <n v="18.3"/>
    <n v="15"/>
    <n v="263.02260600000005"/>
    <n v="3.1415999999999999E-2"/>
    <s v="CONIF"/>
    <n v="138.80569270165631"/>
    <n v="2.2091560463085105"/>
    <s v="DEJAR"/>
    <s v="DEJAR"/>
    <x v="0"/>
  </r>
  <r>
    <x v="260"/>
    <n v="5"/>
    <n v="1"/>
    <n v="19"/>
    <n v="11"/>
    <n v="283.52940000000001"/>
    <n v="3.1415999999999999E-2"/>
    <s v="CONIF"/>
    <n v="151.47942747069629"/>
    <n v="2.4108643282196378"/>
    <s v="DEJAR"/>
    <s v="DEJAR"/>
    <x v="0"/>
  </r>
  <r>
    <x v="260"/>
    <n v="6"/>
    <n v="2"/>
    <n v="21.4"/>
    <n v="4"/>
    <n v="359.68178399999994"/>
    <n v="3.1415999999999999E-2"/>
    <s v="LATIF"/>
    <n v="202.34464923024288"/>
    <n v="3.2204075826050875"/>
    <s v="DEJAR"/>
    <s v="DEPURAR"/>
    <x v="1"/>
  </r>
  <r>
    <x v="260"/>
    <n v="7"/>
    <n v="2"/>
    <n v="25.5"/>
    <n v="12"/>
    <n v="510.70634999999999"/>
    <n v="3.1415999999999999E-2"/>
    <s v="LATIF"/>
    <n v="307.28387935722469"/>
    <n v="4.8905633969509914"/>
    <s v="DEJAR"/>
    <s v="DEJAR"/>
    <x v="0"/>
  </r>
  <r>
    <x v="260"/>
    <n v="8"/>
    <n v="2"/>
    <n v="18.8"/>
    <n v="10"/>
    <n v="277.59177600000004"/>
    <n v="3.1415999999999999E-2"/>
    <s v="LATIF"/>
    <n v="148.59533207280828"/>
    <n v="2.3649626316655254"/>
    <s v="DEJAR"/>
    <s v="DEJAR"/>
    <x v="0"/>
  </r>
  <r>
    <x v="261"/>
    <n v="6"/>
    <n v="1"/>
    <n v="15.6"/>
    <n v="10"/>
    <n v="191.13494399999999"/>
    <n v="3.1415999999999999E-2"/>
    <s v="CONIF"/>
    <n v="95.728259633756082"/>
    <n v="1.5235590086859576"/>
    <s v="DEJAR"/>
    <s v="DEJAR"/>
    <x v="0"/>
  </r>
  <r>
    <x v="261"/>
    <n v="1"/>
    <n v="1"/>
    <n v="18"/>
    <n v="10"/>
    <n v="254.46959999999999"/>
    <n v="3.1415999999999999E-2"/>
    <s v="CONIF"/>
    <n v="133.5666756910525"/>
    <n v="2.1257746958723658"/>
    <s v="DEJAR"/>
    <s v="DEJAR"/>
    <x v="0"/>
  </r>
  <r>
    <x v="261"/>
    <n v="2"/>
    <n v="1"/>
    <n v="10.4"/>
    <n v="6"/>
    <n v="84.948864"/>
    <n v="3.1415999999999999E-2"/>
    <s v="CONIF"/>
    <n v="37.253158925905474"/>
    <n v="0.59290105242401125"/>
    <s v="DEJAR"/>
    <s v="DEJAR"/>
    <x v="0"/>
  </r>
  <r>
    <x v="261"/>
    <n v="3"/>
    <n v="2"/>
    <n v="10"/>
    <n v="5"/>
    <n v="78.539999999999992"/>
    <n v="3.1415999999999999E-2"/>
    <s v="LATIF"/>
    <n v="33.002526735248487"/>
    <n v="0.52525029818004332"/>
    <s v="DEJAR"/>
    <s v="DEJAR"/>
    <x v="0"/>
  </r>
  <r>
    <x v="261"/>
    <n v="4"/>
    <n v="2"/>
    <n v="11.5"/>
    <n v="6"/>
    <n v="103.86915"/>
    <n v="3.1415999999999999E-2"/>
    <s v="LATIF"/>
    <n v="46.049095165044989"/>
    <n v="0.73289239822136798"/>
    <s v="DEJAR"/>
    <s v="DEJAR"/>
    <x v="0"/>
  </r>
  <r>
    <x v="261"/>
    <n v="5"/>
    <n v="1"/>
    <n v="13"/>
    <n v="6"/>
    <n v="132.73259999999999"/>
    <n v="3.1415999999999999E-2"/>
    <s v="CONIF"/>
    <n v="62.623123844849545"/>
    <n v="0.9966756405151761"/>
    <s v="DEJAR"/>
    <s v="DEJAR"/>
    <x v="0"/>
  </r>
  <r>
    <x v="261"/>
    <n v="1"/>
    <n v="1"/>
    <n v="18"/>
    <n v="10"/>
    <n v="254.46959999999999"/>
    <n v="3.1415999999999999E-2"/>
    <s v="CONIF"/>
    <n v="133.5666756910525"/>
    <n v="2.1257746958723658"/>
    <s v="DEJAR"/>
    <s v="DEJAR"/>
    <x v="0"/>
  </r>
  <r>
    <x v="261"/>
    <n v="2"/>
    <n v="1"/>
    <n v="10.4"/>
    <n v="6"/>
    <n v="84.948864"/>
    <n v="3.1415999999999999E-2"/>
    <s v="CONIF"/>
    <n v="37.253158925905474"/>
    <n v="0.59290105242401125"/>
    <s v="DEJAR"/>
    <s v="DEJAR"/>
    <x v="0"/>
  </r>
  <r>
    <x v="261"/>
    <n v="3"/>
    <n v="1"/>
    <n v="13"/>
    <n v="6"/>
    <n v="132.73259999999999"/>
    <n v="3.1415999999999999E-2"/>
    <s v="CONIF"/>
    <n v="62.623123844849545"/>
    <n v="0.9966756405151761"/>
    <s v="DEJAR"/>
    <s v="DEJAR"/>
    <x v="0"/>
  </r>
  <r>
    <x v="261"/>
    <n v="4"/>
    <n v="1"/>
    <n v="15.6"/>
    <n v="10"/>
    <n v="191.13494399999999"/>
    <n v="3.1415999999999999E-2"/>
    <s v="CONIF"/>
    <n v="95.728259633756082"/>
    <n v="1.5235590086859576"/>
    <s v="DEJAR"/>
    <s v="DEJAR"/>
    <x v="0"/>
  </r>
  <r>
    <x v="261"/>
    <n v="5"/>
    <n v="2"/>
    <n v="10"/>
    <n v="5"/>
    <n v="78.539999999999992"/>
    <n v="3.1415999999999999E-2"/>
    <s v="LATIF"/>
    <n v="33.002526735248487"/>
    <n v="0.52525029818004332"/>
    <s v="DEJAR"/>
    <s v="DEJAR"/>
    <x v="0"/>
  </r>
  <r>
    <x v="261"/>
    <n v="6"/>
    <n v="2"/>
    <n v="11.5"/>
    <n v="6"/>
    <n v="103.86915"/>
    <n v="3.1415999999999999E-2"/>
    <s v="LATIF"/>
    <n v="46.049095165044989"/>
    <n v="0.73289239822136798"/>
    <s v="DEJAR"/>
    <s v="DEJAR"/>
    <x v="0"/>
  </r>
  <r>
    <x v="262"/>
    <n v="13"/>
    <n v="1"/>
    <n v="11"/>
    <n v="12"/>
    <n v="95.0334"/>
    <n v="3.1415999999999999E-2"/>
    <s v="CONIF"/>
    <n v="42.448553244104822"/>
    <n v="0.67558812777095778"/>
    <s v="DEJAR"/>
    <s v="DEJAR"/>
    <x v="0"/>
  </r>
  <r>
    <x v="262"/>
    <n v="12"/>
    <n v="1"/>
    <n v="28"/>
    <n v="22"/>
    <n v="615.75360000000001"/>
    <n v="3.1415999999999999E-2"/>
    <s v="CONIF"/>
    <n v="373.54122901136344"/>
    <n v="5.9450794023962859"/>
    <s v="DEJAR"/>
    <s v="DEJAR"/>
    <x v="0"/>
  </r>
  <r>
    <x v="262"/>
    <n v="9"/>
    <n v="1"/>
    <n v="34"/>
    <n v="22"/>
    <n v="907.92240000000004"/>
    <n v="3.1415999999999999E-2"/>
    <s v="CONIF"/>
    <n v="586.95824798631986"/>
    <n v="9.3417088105793216"/>
    <s v="DEJAR"/>
    <s v="DEJAR"/>
    <x v="0"/>
  </r>
  <r>
    <x v="262"/>
    <n v="11"/>
    <n v="1"/>
    <n v="21"/>
    <n v="20"/>
    <n v="346.3614"/>
    <n v="3.1415999999999999E-2"/>
    <s v="CONIF"/>
    <n v="191.21684246269251"/>
    <n v="3.0433034514688777"/>
    <s v="DEJAR"/>
    <s v="DEJAR"/>
    <x v="0"/>
  </r>
  <r>
    <x v="262"/>
    <n v="10"/>
    <n v="1"/>
    <n v="23.7"/>
    <n v="20"/>
    <n v="441.15132599999993"/>
    <n v="3.1415999999999999E-2"/>
    <s v="CONIF"/>
    <n v="253.39314591595584"/>
    <n v="4.0328677412139653"/>
    <s v="DEJAR"/>
    <s v="DEJAR"/>
    <x v="0"/>
  </r>
  <r>
    <x v="262"/>
    <n v="8"/>
    <n v="1"/>
    <n v="20.8"/>
    <n v="10"/>
    <n v="339.795456"/>
    <n v="3.1415999999999999E-2"/>
    <s v="CONIF"/>
    <n v="187.00471827783079"/>
    <n v="2.9762655697388403"/>
    <s v="DEJAR"/>
    <s v="DEJAR"/>
    <x v="0"/>
  </r>
  <r>
    <x v="262"/>
    <n v="7"/>
    <n v="1"/>
    <n v="28"/>
    <n v="13"/>
    <n v="615.75360000000001"/>
    <n v="3.1415999999999999E-2"/>
    <s v="CONIF"/>
    <n v="373.54122901136344"/>
    <n v="5.9450794023962859"/>
    <s v="DEJAR"/>
    <s v="DEJAR"/>
    <x v="0"/>
  </r>
  <r>
    <x v="262"/>
    <n v="6"/>
    <n v="1"/>
    <n v="22"/>
    <n v="16"/>
    <n v="380.1336"/>
    <n v="3.1415999999999999E-2"/>
    <s v="CONIF"/>
    <n v="213.08474152497325"/>
    <n v="3.3913410606852121"/>
    <s v="DEJAR"/>
    <s v="DEJAR"/>
    <x v="0"/>
  </r>
  <r>
    <x v="262"/>
    <n v="5"/>
    <n v="1"/>
    <n v="20.5"/>
    <n v="15"/>
    <n v="330.06434999999999"/>
    <n v="3.1415999999999999E-2"/>
    <s v="CONIF"/>
    <n v="180.78665962471501"/>
    <n v="2.8773023240500861"/>
    <s v="DEJAR"/>
    <s v="DEJAR"/>
    <x v="0"/>
  </r>
  <r>
    <x v="262"/>
    <n v="4"/>
    <n v="1"/>
    <n v="25"/>
    <n v="11"/>
    <n v="490.875"/>
    <n v="3.1415999999999999E-2"/>
    <s v="CONIF"/>
    <n v="286.93049335184679"/>
    <n v="4.5666299553069578"/>
    <s v="DEJAR"/>
    <s v="DEJAR"/>
    <x v="0"/>
  </r>
  <r>
    <x v="262"/>
    <n v="3"/>
    <n v="1"/>
    <n v="26"/>
    <n v="15"/>
    <n v="530.93039999999996"/>
    <n v="3.1415999999999999E-2"/>
    <s v="CONIF"/>
    <n v="314.35776105795452"/>
    <n v="5.0031474576323296"/>
    <s v="DEJAR"/>
    <s v="DEJAR"/>
    <x v="0"/>
  </r>
  <r>
    <x v="262"/>
    <n v="2"/>
    <n v="1"/>
    <n v="10.4"/>
    <n v="10"/>
    <n v="84.948864"/>
    <n v="3.1415999999999999E-2"/>
    <s v="CONIF"/>
    <n v="37.253158925905474"/>
    <n v="0.59290105242401125"/>
    <s v="DEJAR"/>
    <s v="DEJAR"/>
    <x v="0"/>
  </r>
  <r>
    <x v="262"/>
    <n v="1"/>
    <n v="1"/>
    <n v="28"/>
    <n v="16"/>
    <n v="615.75360000000001"/>
    <n v="3.1415999999999999E-2"/>
    <s v="CONIF"/>
    <n v="373.54122901136344"/>
    <n v="5.9450794023962859"/>
    <s v="DEJAR"/>
    <s v="DEJAR"/>
    <x v="0"/>
  </r>
  <r>
    <x v="262"/>
    <n v="1"/>
    <n v="1"/>
    <n v="28"/>
    <n v="16"/>
    <n v="615.75360000000001"/>
    <n v="3.1415999999999999E-2"/>
    <s v="CONIF"/>
    <n v="373.54122901136344"/>
    <n v="5.9450794023962859"/>
    <s v="DEJAR"/>
    <s v="DEJAR"/>
    <x v="0"/>
  </r>
  <r>
    <x v="262"/>
    <n v="2"/>
    <n v="1"/>
    <n v="10.4"/>
    <n v="10"/>
    <n v="84.948864"/>
    <n v="3.1415999999999999E-2"/>
    <s v="CONIF"/>
    <n v="37.253158925905474"/>
    <n v="0.59290105242401125"/>
    <s v="DEJAR"/>
    <s v="DEJAR"/>
    <x v="0"/>
  </r>
  <r>
    <x v="262"/>
    <n v="3"/>
    <n v="1"/>
    <n v="26"/>
    <n v="15"/>
    <n v="530.93039999999996"/>
    <n v="3.1415999999999999E-2"/>
    <s v="CONIF"/>
    <n v="314.35776105795452"/>
    <n v="5.0031474576323296"/>
    <s v="DEJAR"/>
    <s v="DEJAR"/>
    <x v="0"/>
  </r>
  <r>
    <x v="262"/>
    <n v="4"/>
    <n v="1"/>
    <n v="25"/>
    <n v="11"/>
    <n v="490.875"/>
    <n v="3.1415999999999999E-2"/>
    <s v="CONIF"/>
    <n v="286.93049335184679"/>
    <n v="4.5666299553069578"/>
    <s v="DEJAR"/>
    <s v="DEJAR"/>
    <x v="0"/>
  </r>
  <r>
    <x v="262"/>
    <n v="5"/>
    <n v="1"/>
    <n v="20.5"/>
    <n v="15"/>
    <n v="330.06434999999999"/>
    <n v="3.1415999999999999E-2"/>
    <s v="CONIF"/>
    <n v="180.78665962471501"/>
    <n v="2.8773023240500861"/>
    <s v="DEJAR"/>
    <s v="DEJAR"/>
    <x v="0"/>
  </r>
  <r>
    <x v="262"/>
    <n v="6"/>
    <n v="1"/>
    <n v="22"/>
    <n v="16"/>
    <n v="380.1336"/>
    <n v="3.1415999999999999E-2"/>
    <s v="CONIF"/>
    <n v="213.08474152497325"/>
    <n v="3.3913410606852121"/>
    <s v="DEJAR"/>
    <s v="DEJAR"/>
    <x v="0"/>
  </r>
  <r>
    <x v="262"/>
    <n v="7"/>
    <n v="1"/>
    <n v="28"/>
    <n v="13"/>
    <n v="615.75360000000001"/>
    <n v="3.1415999999999999E-2"/>
    <s v="CONIF"/>
    <n v="373.54122901136344"/>
    <n v="5.9450794023962859"/>
    <s v="DEJAR"/>
    <s v="DEJAR"/>
    <x v="0"/>
  </r>
  <r>
    <x v="262"/>
    <n v="8"/>
    <n v="1"/>
    <n v="20.8"/>
    <n v="10"/>
    <n v="339.795456"/>
    <n v="3.1415999999999999E-2"/>
    <s v="CONIF"/>
    <n v="187.00471827783079"/>
    <n v="2.9762655697388403"/>
    <s v="DEJAR"/>
    <s v="DEJAR"/>
    <x v="0"/>
  </r>
  <r>
    <x v="262"/>
    <n v="9"/>
    <n v="1"/>
    <n v="34"/>
    <n v="22"/>
    <n v="907.92240000000004"/>
    <n v="3.1415999999999999E-2"/>
    <s v="CONIF"/>
    <n v="586.95824798631986"/>
    <n v="9.3417088105793216"/>
    <s v="DEJAR"/>
    <s v="DEJAR"/>
    <x v="0"/>
  </r>
  <r>
    <x v="262"/>
    <n v="10"/>
    <n v="1"/>
    <n v="23.7"/>
    <n v="20"/>
    <n v="441.15132599999993"/>
    <n v="3.1415999999999999E-2"/>
    <s v="CONIF"/>
    <n v="253.39314591595584"/>
    <n v="4.0328677412139653"/>
    <s v="DEJAR"/>
    <s v="DEJAR"/>
    <x v="0"/>
  </r>
  <r>
    <x v="262"/>
    <n v="11"/>
    <n v="1"/>
    <n v="21"/>
    <n v="20"/>
    <n v="346.3614"/>
    <n v="3.1415999999999999E-2"/>
    <s v="CONIF"/>
    <n v="191.21684246269251"/>
    <n v="3.0433034514688777"/>
    <s v="DEJAR"/>
    <s v="DEJAR"/>
    <x v="0"/>
  </r>
  <r>
    <x v="262"/>
    <n v="12"/>
    <n v="1"/>
    <n v="28"/>
    <n v="22"/>
    <n v="615.75360000000001"/>
    <n v="3.1415999999999999E-2"/>
    <s v="CONIF"/>
    <n v="373.54122901136344"/>
    <n v="5.9450794023962859"/>
    <s v="DEJAR"/>
    <s v="DEJAR"/>
    <x v="0"/>
  </r>
  <r>
    <x v="262"/>
    <n v="13"/>
    <n v="1"/>
    <n v="11"/>
    <n v="12"/>
    <n v="95.0334"/>
    <n v="3.1415999999999999E-2"/>
    <s v="CONIF"/>
    <n v="42.448553244104822"/>
    <n v="0.67558812777095778"/>
    <s v="DEJAR"/>
    <s v="DEJAR"/>
    <x v="0"/>
  </r>
  <r>
    <x v="263"/>
    <n v="9"/>
    <n v="1"/>
    <n v="24"/>
    <n v="20"/>
    <n v="452.3904"/>
    <n v="3.1415999999999999E-2"/>
    <s v="CONIF"/>
    <n v="260.92189134611579"/>
    <n v="4.1526911660637218"/>
    <s v="DEJAR"/>
    <s v="DEJAR"/>
    <x v="0"/>
  </r>
  <r>
    <x v="263"/>
    <n v="8"/>
    <n v="1"/>
    <n v="24"/>
    <n v="16"/>
    <n v="452.3904"/>
    <n v="3.1415999999999999E-2"/>
    <s v="CONIF"/>
    <n v="260.92189134611579"/>
    <n v="4.1526911660637218"/>
    <s v="DEJAR"/>
    <s v="DEJAR"/>
    <x v="0"/>
  </r>
  <r>
    <x v="263"/>
    <n v="7"/>
    <n v="1"/>
    <n v="16"/>
    <n v="8"/>
    <n v="201.0624"/>
    <n v="3.1415999999999999E-2"/>
    <s v="CONIF"/>
    <n v="101.53913507623321"/>
    <n v="1.6160417474572384"/>
    <s v="DEJAR"/>
    <s v="DEJAR"/>
    <x v="0"/>
  </r>
  <r>
    <x v="263"/>
    <n v="6"/>
    <n v="1"/>
    <n v="13"/>
    <n v="9"/>
    <n v="132.73259999999999"/>
    <n v="3.1415999999999999E-2"/>
    <s v="CONIF"/>
    <n v="62.623123844849545"/>
    <n v="0.9966756405151761"/>
    <s v="DEJAR"/>
    <s v="DEJAR"/>
    <x v="0"/>
  </r>
  <r>
    <x v="263"/>
    <n v="5"/>
    <n v="1"/>
    <n v="42"/>
    <n v="38"/>
    <n v="1385.4456"/>
    <n v="3.1415999999999999E-2"/>
    <s v="CONIF"/>
    <n v="959.87703555110068"/>
    <n v="15.276881772840284"/>
    <s v="DEJAR"/>
    <s v="DEJAR"/>
    <x v="0"/>
  </r>
  <r>
    <x v="263"/>
    <n v="4"/>
    <n v="2"/>
    <n v="22"/>
    <n v="12"/>
    <n v="380.1336"/>
    <n v="3.1415999999999999E-2"/>
    <s v="LATIF"/>
    <n v="216.13001097424697"/>
    <n v="3.4398079159384864"/>
    <s v="DEJAR"/>
    <s v="DEJAR"/>
    <x v="0"/>
  </r>
  <r>
    <x v="263"/>
    <n v="3"/>
    <n v="2"/>
    <n v="26"/>
    <n v="11"/>
    <n v="530.93039999999996"/>
    <n v="3.1415999999999999E-2"/>
    <s v="LATIF"/>
    <n v="321.84021980583157"/>
    <n v="5.1222342087762849"/>
    <s v="DEJAR"/>
    <s v="DEJAR"/>
    <x v="0"/>
  </r>
  <r>
    <x v="263"/>
    <n v="2"/>
    <n v="2"/>
    <n v="13"/>
    <n v="5"/>
    <n v="132.73259999999999"/>
    <n v="3.1415999999999999E-2"/>
    <s v="LATIF"/>
    <n v="61.678288096341362"/>
    <n v="0.98163814770087476"/>
    <s v="DEJAR"/>
    <s v="DEJAR"/>
    <x v="0"/>
  </r>
  <r>
    <x v="263"/>
    <n v="1"/>
    <n v="2"/>
    <n v="23.4"/>
    <n v="11"/>
    <n v="430.05362399999996"/>
    <n v="3.1415999999999999E-2"/>
    <s v="LATIF"/>
    <n v="250.36688145833153"/>
    <n v="3.9847033590898193"/>
    <s v="DEJAR"/>
    <s v="DEJAR"/>
    <x v="0"/>
  </r>
  <r>
    <x v="263"/>
    <n v="1"/>
    <n v="1"/>
    <n v="42"/>
    <n v="38"/>
    <n v="1385.4456"/>
    <n v="3.1415999999999999E-2"/>
    <s v="CONIF"/>
    <n v="959.87703555110068"/>
    <n v="15.276881772840284"/>
    <s v="DEJAR"/>
    <s v="DEJAR"/>
    <x v="0"/>
  </r>
  <r>
    <x v="263"/>
    <n v="2"/>
    <n v="1"/>
    <n v="13"/>
    <n v="9"/>
    <n v="132.73259999999999"/>
    <n v="3.1415999999999999E-2"/>
    <s v="CONIF"/>
    <n v="62.623123844849545"/>
    <n v="0.9966756405151761"/>
    <s v="DEJAR"/>
    <s v="DEJAR"/>
    <x v="0"/>
  </r>
  <r>
    <x v="263"/>
    <n v="3"/>
    <n v="1"/>
    <n v="16"/>
    <n v="8"/>
    <n v="201.0624"/>
    <n v="3.1415999999999999E-2"/>
    <s v="CONIF"/>
    <n v="101.53913507623321"/>
    <n v="1.6160417474572384"/>
    <s v="DEJAR"/>
    <s v="DEJAR"/>
    <x v="0"/>
  </r>
  <r>
    <x v="263"/>
    <n v="4"/>
    <n v="1"/>
    <n v="24"/>
    <n v="16"/>
    <n v="452.3904"/>
    <n v="3.1415999999999999E-2"/>
    <s v="CONIF"/>
    <n v="260.92189134611579"/>
    <n v="4.1526911660637218"/>
    <s v="DEJAR"/>
    <s v="DEJAR"/>
    <x v="0"/>
  </r>
  <r>
    <x v="263"/>
    <n v="5"/>
    <n v="1"/>
    <n v="24"/>
    <n v="20"/>
    <n v="452.3904"/>
    <n v="3.1415999999999999E-2"/>
    <s v="CONIF"/>
    <n v="260.92189134611579"/>
    <n v="4.1526911660637218"/>
    <s v="DEJAR"/>
    <s v="DEJAR"/>
    <x v="0"/>
  </r>
  <r>
    <x v="263"/>
    <n v="6"/>
    <n v="2"/>
    <n v="23.4"/>
    <n v="11"/>
    <n v="430.05362399999996"/>
    <n v="3.1415999999999999E-2"/>
    <s v="LATIF"/>
    <n v="250.36688145833153"/>
    <n v="3.9847033590898193"/>
    <s v="DEJAR"/>
    <s v="DEJAR"/>
    <x v="0"/>
  </r>
  <r>
    <x v="263"/>
    <n v="7"/>
    <n v="2"/>
    <n v="13"/>
    <n v="5"/>
    <n v="132.73259999999999"/>
    <n v="3.1415999999999999E-2"/>
    <s v="LATIF"/>
    <n v="61.678288096341362"/>
    <n v="0.98163814770087476"/>
    <s v="DEJAR"/>
    <s v="DEJAR"/>
    <x v="0"/>
  </r>
  <r>
    <x v="263"/>
    <n v="8"/>
    <n v="2"/>
    <n v="26"/>
    <n v="11"/>
    <n v="530.93039999999996"/>
    <n v="3.1415999999999999E-2"/>
    <s v="LATIF"/>
    <n v="321.84021980583157"/>
    <n v="5.1222342087762849"/>
    <s v="DEJAR"/>
    <s v="DEJAR"/>
    <x v="0"/>
  </r>
  <r>
    <x v="263"/>
    <n v="9"/>
    <n v="2"/>
    <n v="22"/>
    <n v="12"/>
    <n v="380.1336"/>
    <n v="3.1415999999999999E-2"/>
    <s v="LATIF"/>
    <n v="216.13001097424697"/>
    <n v="3.4398079159384864"/>
    <s v="DEJAR"/>
    <s v="DEJAR"/>
    <x v="0"/>
  </r>
  <r>
    <x v="264"/>
    <n v="1"/>
    <n v="1"/>
    <n v="34"/>
    <n v="15"/>
    <n v="907.92240000000004"/>
    <n v="3.1415999999999999E-2"/>
    <s v="CONIF"/>
    <n v="586.95824798631986"/>
    <n v="9.3417088105793216"/>
    <s v="DEJAR"/>
    <s v="DEJAR"/>
    <x v="0"/>
  </r>
  <r>
    <x v="264"/>
    <n v="2"/>
    <n v="1"/>
    <n v="28"/>
    <n v="13"/>
    <n v="615.75360000000001"/>
    <n v="3.1415999999999999E-2"/>
    <s v="CONIF"/>
    <n v="373.54122901136344"/>
    <n v="5.9450794023962859"/>
    <s v="DEJAR"/>
    <s v="DEJAR"/>
    <x v="0"/>
  </r>
  <r>
    <x v="264"/>
    <n v="3"/>
    <n v="1"/>
    <n v="36.5"/>
    <n v="13"/>
    <n v="1046.34915"/>
    <n v="3.1415999999999999E-2"/>
    <s v="CONIF"/>
    <n v="692.35843296061068"/>
    <n v="11.019200932018887"/>
    <s v="DEJAR"/>
    <s v="DEJAR"/>
    <x v="0"/>
  </r>
  <r>
    <x v="264"/>
    <n v="4"/>
    <n v="1"/>
    <n v="25"/>
    <n v="13"/>
    <n v="490.875"/>
    <n v="3.1415999999999999E-2"/>
    <s v="CONIF"/>
    <n v="286.93049335184679"/>
    <n v="4.5666299553069578"/>
    <s v="DEJAR"/>
    <s v="DEJAR"/>
    <x v="0"/>
  </r>
  <r>
    <x v="265"/>
    <n v="1"/>
    <n v="1"/>
    <n v="60.1"/>
    <n v="25"/>
    <n v="2836.8726540000002"/>
    <n v="3.1415999999999999E-2"/>
    <s v="CONIF"/>
    <n v="2210.3192156552195"/>
    <n v="35.17824063622389"/>
    <s v="DEJAR"/>
    <s v="DEJAR"/>
    <x v="0"/>
  </r>
  <r>
    <x v="265"/>
    <n v="2"/>
    <n v="1"/>
    <n v="65.7"/>
    <n v="27"/>
    <n v="3390.1712460000003"/>
    <n v="3.1415999999999999E-2"/>
    <s v="CONIF"/>
    <n v="2719.6529001768722"/>
    <n v="43.284519037701685"/>
    <s v="DEJAR"/>
    <s v="DEJAR"/>
    <x v="0"/>
  </r>
  <r>
    <x v="266"/>
    <n v="1"/>
    <n v="1"/>
    <n v="71.5"/>
    <n v="30"/>
    <n v="4015.1611499999999"/>
    <n v="3.1415999999999999E-2"/>
    <s v="CONIF"/>
    <n v="3311.5593157344279"/>
    <n v="52.704980196944675"/>
    <s v="DEJAR"/>
    <s v="DEJAR"/>
    <x v="0"/>
  </r>
  <r>
    <x v="267"/>
    <n v="1"/>
    <n v="2"/>
    <n v="54.3"/>
    <n v="11"/>
    <n v="2315.7440459999998"/>
    <n v="3.1415999999999999E-2"/>
    <s v="LATIF"/>
    <n v="1861.8724826607458"/>
    <n v="29.632551608427963"/>
    <s v="DEJAR"/>
    <s v="DEJAR"/>
    <x v="0"/>
  </r>
  <r>
    <x v="267"/>
    <n v="2"/>
    <n v="2"/>
    <n v="34.4"/>
    <n v="14"/>
    <n v="929.41094399999986"/>
    <n v="3.1415999999999999E-2"/>
    <s v="LATIF"/>
    <n v="627.24846185014258"/>
    <n v="9.9829459805535805"/>
    <s v="DEJAR"/>
    <s v="DEJAR"/>
    <x v="0"/>
  </r>
  <r>
    <x v="268"/>
    <n v="1"/>
    <n v="1"/>
    <n v="30"/>
    <n v="18"/>
    <n v="706.86"/>
    <n v="3.1415999999999999E-2"/>
    <s v="CONIF"/>
    <n v="438.61364745199307"/>
    <n v="6.9807366859560904"/>
    <s v="DEJAR"/>
    <s v="DEJAR"/>
    <x v="0"/>
  </r>
  <r>
    <x v="268"/>
    <n v="2"/>
    <n v="1"/>
    <n v="28"/>
    <n v="13"/>
    <n v="615.75360000000001"/>
    <n v="3.1415999999999999E-2"/>
    <s v="CONIF"/>
    <n v="373.54122901136344"/>
    <n v="5.9450794023962859"/>
    <s v="DEJAR"/>
    <s v="DEJAR"/>
    <x v="0"/>
  </r>
  <r>
    <x v="268"/>
    <n v="3"/>
    <n v="2"/>
    <n v="36"/>
    <n v="11"/>
    <n v="1017.8783999999999"/>
    <n v="3.1415999999999999E-2"/>
    <s v="LATIF"/>
    <n v="699.03635875505904"/>
    <n v="11.125483173463508"/>
    <s v="DEJAR"/>
    <s v="DEJAR"/>
    <x v="0"/>
  </r>
  <r>
    <x v="268"/>
    <n v="4"/>
    <n v="2"/>
    <n v="21"/>
    <n v="7"/>
    <n v="346.3614"/>
    <n v="3.1415999999999999E-2"/>
    <s v="LATIF"/>
    <n v="193.44615534703902"/>
    <n v="3.0787839850241761"/>
    <s v="DEJAR"/>
    <s v="DEJAR"/>
    <x v="0"/>
  </r>
  <r>
    <x v="269"/>
    <n v="1"/>
    <n v="1"/>
    <n v="21.5"/>
    <n v="12"/>
    <n v="363.05115000000001"/>
    <n v="3.1415999999999999E-2"/>
    <s v="CONIF"/>
    <n v="201.98200553506376"/>
    <n v="3.2146359424348065"/>
    <s v="DEJAR"/>
    <s v="DEJAR"/>
    <x v="0"/>
  </r>
  <r>
    <x v="269"/>
    <n v="2"/>
    <n v="1"/>
    <n v="54"/>
    <n v="32"/>
    <n v="2290.2264"/>
    <n v="3.1415999999999999E-2"/>
    <s v="CONIF"/>
    <n v="1722.9181036317825"/>
    <n v="27.421029151257041"/>
    <s v="DEJAR"/>
    <s v="DEJAR"/>
    <x v="0"/>
  </r>
  <r>
    <x v="269"/>
    <n v="3"/>
    <n v="1"/>
    <n v="35"/>
    <n v="15"/>
    <n v="962.11500000000001"/>
    <n v="3.1415999999999999E-2"/>
    <s v="CONIF"/>
    <n v="627.92845814933332"/>
    <n v="9.9937684324760205"/>
    <s v="DEJAR"/>
    <s v="DEJAR"/>
    <x v="0"/>
  </r>
  <r>
    <x v="269"/>
    <n v="4"/>
    <n v="2"/>
    <n v="26"/>
    <n v="9"/>
    <n v="530.93039999999996"/>
    <n v="3.1415999999999999E-2"/>
    <s v="LATIF"/>
    <n v="321.84021980583157"/>
    <n v="5.1222342087762849"/>
    <s v="DEJAR"/>
    <s v="DEJAR"/>
    <x v="0"/>
  </r>
  <r>
    <x v="269"/>
    <n v="5"/>
    <n v="2"/>
    <n v="12"/>
    <n v="4"/>
    <n v="113.0976"/>
    <n v="3.1415999999999999E-2"/>
    <s v="LATIF"/>
    <n v="50.965522775338236"/>
    <n v="0.81113959089855869"/>
    <s v="DEJAR"/>
    <s v="DEPURAR"/>
    <x v="1"/>
  </r>
  <r>
    <x v="269"/>
    <n v="6"/>
    <n v="2"/>
    <n v="54"/>
    <n v="12"/>
    <n v="2290.2264"/>
    <n v="3.1415999999999999E-2"/>
    <s v="LATIF"/>
    <n v="1837.4479351885566"/>
    <n v="29.243823771144587"/>
    <s v="DEJAR"/>
    <s v="DEJAR"/>
    <x v="0"/>
  </r>
  <r>
    <x v="270"/>
    <n v="1"/>
    <n v="2"/>
    <n v="56"/>
    <n v="9"/>
    <n v="2463.0144"/>
    <n v="3.1415999999999999E-2"/>
    <s v="LATIF"/>
    <n v="2003.8298224303778"/>
    <n v="31.89186755841574"/>
    <s v="DEJAR"/>
    <s v="DEJAR"/>
    <x v="0"/>
  </r>
  <r>
    <x v="270"/>
    <n v="2"/>
    <n v="2"/>
    <n v="44"/>
    <n v="6"/>
    <n v="1520.5344"/>
    <n v="3.1415999999999999E-2"/>
    <s v="LATIF"/>
    <n v="1127.7766031692836"/>
    <n v="17.949080137020683"/>
    <s v="DEJAR"/>
    <s v="DEJAR"/>
    <x v="0"/>
  </r>
  <r>
    <x v="271"/>
    <n v="1"/>
    <n v="1"/>
    <n v="48.2"/>
    <n v="18"/>
    <n v="1824.6726960000001"/>
    <n v="3.1415999999999999E-2"/>
    <s v="CONIF"/>
    <n v="1322.5229932230202"/>
    <n v="21.048557951728743"/>
    <s v="DEJAR"/>
    <s v="DEJAR"/>
    <x v="0"/>
  </r>
  <r>
    <x v="272"/>
    <n v="1"/>
    <n v="1"/>
    <n v="37"/>
    <n v="20"/>
    <n v="1075.2126000000001"/>
    <n v="3.1415999999999999E-2"/>
    <s v="CONIF"/>
    <n v="714.63566127853471"/>
    <n v="11.373753203439882"/>
    <s v="DEJAR"/>
    <s v="DEJAR"/>
    <x v="0"/>
  </r>
  <r>
    <x v="272"/>
    <n v="2"/>
    <n v="1"/>
    <n v="25"/>
    <n v="14"/>
    <n v="490.875"/>
    <n v="3.1415999999999999E-2"/>
    <s v="CONIF"/>
    <n v="286.93049335184679"/>
    <n v="4.5666299553069578"/>
    <s v="DEJAR"/>
    <s v="DEJAR"/>
    <x v="0"/>
  </r>
  <r>
    <x v="272"/>
    <n v="3"/>
    <n v="1"/>
    <n v="49"/>
    <n v="28"/>
    <n v="1885.7454"/>
    <n v="3.1415999999999999E-2"/>
    <s v="CONIF"/>
    <n v="1374.1800111509867"/>
    <n v="21.870703004058232"/>
    <s v="DEJAR"/>
    <s v="DEJAR"/>
    <x v="0"/>
  </r>
  <r>
    <x v="273"/>
    <n v="1"/>
    <n v="1"/>
    <n v="41"/>
    <n v="22"/>
    <n v="1320.2574"/>
    <n v="3.1415999999999999E-2"/>
    <s v="CONIF"/>
    <n v="907.5192366572752"/>
    <n v="14.443583471117826"/>
    <s v="DEJAR"/>
    <s v="DEJAR"/>
    <x v="0"/>
  </r>
  <r>
    <x v="273"/>
    <n v="2"/>
    <n v="1"/>
    <n v="28"/>
    <n v="9"/>
    <n v="615.75360000000001"/>
    <n v="3.1415999999999999E-2"/>
    <s v="CONIF"/>
    <n v="373.54122901136344"/>
    <n v="5.9450794023962859"/>
    <s v="DEJAR"/>
    <s v="DEJAR"/>
    <x v="0"/>
  </r>
  <r>
    <x v="273"/>
    <n v="3"/>
    <n v="2"/>
    <n v="42"/>
    <n v="14"/>
    <n v="1385.4456"/>
    <n v="3.1415999999999999E-2"/>
    <s v="LATIF"/>
    <n v="1009.4111733489757"/>
    <n v="16.065240217547995"/>
    <s v="DEJAR"/>
    <s v="DEJAR"/>
    <x v="0"/>
  </r>
  <r>
    <x v="274"/>
    <n v="1"/>
    <n v="1"/>
    <n v="39.5"/>
    <n v="26"/>
    <n v="1225.4203499999999"/>
    <n v="3.1415999999999999E-2"/>
    <s v="CONIF"/>
    <n v="832.10644716957381"/>
    <n v="13.24335445584374"/>
    <s v="DEJAR"/>
    <s v="DEJAR"/>
    <x v="0"/>
  </r>
  <r>
    <x v="274"/>
    <n v="2"/>
    <n v="1"/>
    <n v="14"/>
    <n v="11"/>
    <n v="153.9384"/>
    <n v="3.1415999999999999E-2"/>
    <s v="CONIF"/>
    <n v="74.413046354606593"/>
    <n v="1.1843176463363667"/>
    <s v="DEJAR"/>
    <s v="DEJAR"/>
    <x v="0"/>
  </r>
  <r>
    <x v="274"/>
    <n v="3"/>
    <n v="1"/>
    <n v="23"/>
    <n v="20"/>
    <n v="415.47660000000002"/>
    <n v="3.1415999999999999E-2"/>
    <s v="CONIF"/>
    <n v="236.31310333101464"/>
    <n v="3.7610310563250358"/>
    <s v="DEJAR"/>
    <s v="DEJAR"/>
    <x v="0"/>
  </r>
  <r>
    <x v="274"/>
    <n v="4"/>
    <n v="1"/>
    <n v="16"/>
    <n v="10"/>
    <n v="201.0624"/>
    <n v="3.1415999999999999E-2"/>
    <s v="CONIF"/>
    <n v="101.53913507623321"/>
    <n v="1.6160417474572384"/>
    <s v="DEJAR"/>
    <s v="DEJAR"/>
    <x v="0"/>
  </r>
  <r>
    <x v="274"/>
    <n v="5"/>
    <n v="2"/>
    <n v="28"/>
    <n v="5"/>
    <n v="615.75360000000001"/>
    <n v="3.1415999999999999E-2"/>
    <s v="LATIF"/>
    <n v="384.0191047547313"/>
    <n v="6.1118395842044064"/>
    <s v="DEJAR"/>
    <s v="DEJAR"/>
    <x v="0"/>
  </r>
  <r>
    <x v="274"/>
    <n v="6"/>
    <n v="2"/>
    <n v="26"/>
    <n v="5"/>
    <n v="530.93039999999996"/>
    <n v="3.1415999999999999E-2"/>
    <s v="LATIF"/>
    <n v="321.84021980583157"/>
    <n v="5.1222342087762849"/>
    <s v="DEJAR"/>
    <s v="DEJAR"/>
    <x v="0"/>
  </r>
  <r>
    <x v="275"/>
    <n v="8"/>
    <n v="2"/>
    <n v="18"/>
    <n v="12"/>
    <n v="254.46959999999999"/>
    <n v="3.1415999999999999E-2"/>
    <s v="LATIF"/>
    <n v="133.96512701589552"/>
    <n v="2.132116230836127"/>
    <s v="DEJAR"/>
    <s v="DEJAR"/>
    <x v="0"/>
  </r>
  <r>
    <x v="275"/>
    <n v="7"/>
    <n v="2"/>
    <n v="35"/>
    <n v="15"/>
    <n v="962.11500000000001"/>
    <n v="3.1415999999999999E-2"/>
    <s v="LATIF"/>
    <n v="653.64029291244719"/>
    <n v="10.402984035403094"/>
    <s v="DEJAR"/>
    <s v="DEJAR"/>
    <x v="0"/>
  </r>
  <r>
    <x v="275"/>
    <n v="6"/>
    <n v="2"/>
    <n v="30"/>
    <n v="20"/>
    <n v="706.86"/>
    <n v="3.1415999999999999E-2"/>
    <s v="LATIF"/>
    <n v="452.65828470787153"/>
    <n v="7.2042635075737129"/>
    <s v="DEJAR"/>
    <s v="DEJAR"/>
    <x v="0"/>
  </r>
  <r>
    <x v="275"/>
    <n v="5"/>
    <n v="2"/>
    <n v="26"/>
    <n v="12"/>
    <n v="530.93039999999996"/>
    <n v="3.1415999999999999E-2"/>
    <s v="LATIF"/>
    <n v="321.84021980583157"/>
    <n v="5.1222342087762849"/>
    <s v="DEJAR"/>
    <s v="DEJAR"/>
    <x v="0"/>
  </r>
  <r>
    <x v="275"/>
    <n v="4"/>
    <n v="2"/>
    <n v="12"/>
    <n v="10"/>
    <n v="113.0976"/>
    <n v="3.1415999999999999E-2"/>
    <s v="LATIF"/>
    <n v="50.965522775338236"/>
    <n v="0.81113959089855869"/>
    <s v="DEJAR"/>
    <s v="DEJAR"/>
    <x v="0"/>
  </r>
  <r>
    <x v="275"/>
    <n v="3"/>
    <n v="2"/>
    <n v="28"/>
    <n v="18"/>
    <n v="615.75360000000001"/>
    <n v="3.1415999999999999E-2"/>
    <s v="LATIF"/>
    <n v="384.0191047547313"/>
    <n v="6.1118395842044064"/>
    <s v="DEJAR"/>
    <s v="DEJAR"/>
    <x v="0"/>
  </r>
  <r>
    <x v="275"/>
    <n v="2"/>
    <n v="2"/>
    <n v="23"/>
    <n v="11"/>
    <n v="415.47660000000002"/>
    <n v="3.1415999999999999E-2"/>
    <s v="LATIF"/>
    <n v="240.28635306200815"/>
    <n v="3.8242671419341763"/>
    <s v="DEJAR"/>
    <s v="DEJAR"/>
    <x v="0"/>
  </r>
  <r>
    <x v="275"/>
    <n v="1"/>
    <n v="2"/>
    <n v="48"/>
    <n v="23"/>
    <n v="1809.5616"/>
    <n v="3.1415999999999999E-2"/>
    <s v="LATIF"/>
    <n v="1387.6901104524011"/>
    <n v="22.085722409797572"/>
    <s v="DEJAR"/>
    <s v="DEJAR"/>
    <x v="0"/>
  </r>
  <r>
    <x v="276"/>
    <n v="7"/>
    <n v="2"/>
    <n v="10.5"/>
    <n v="8"/>
    <n v="86.590350000000001"/>
    <n v="3.1415999999999999E-2"/>
    <s v="LATIF"/>
    <n v="37.072519114679302"/>
    <n v="0.59002608725934713"/>
    <s v="DEJAR"/>
    <s v="DEJAR"/>
    <x v="0"/>
  </r>
  <r>
    <x v="276"/>
    <n v="6"/>
    <n v="2"/>
    <n v="12"/>
    <n v="8"/>
    <n v="113.0976"/>
    <n v="3.1415999999999999E-2"/>
    <s v="LATIF"/>
    <n v="50.965522775338236"/>
    <n v="0.81113959089855869"/>
    <s v="DEJAR"/>
    <s v="DEJAR"/>
    <x v="0"/>
  </r>
  <r>
    <x v="276"/>
    <n v="5"/>
    <n v="2"/>
    <n v="11"/>
    <n v="12"/>
    <n v="95.0334"/>
    <n v="3.1415999999999999E-2"/>
    <s v="LATIF"/>
    <n v="41.419711592222448"/>
    <n v="0.65921364260603599"/>
    <s v="DEJAR"/>
    <s v="DEJAR"/>
    <x v="0"/>
  </r>
  <r>
    <x v="276"/>
    <n v="4"/>
    <n v="2"/>
    <n v="25"/>
    <n v="10"/>
    <n v="490.875"/>
    <n v="3.1415999999999999E-2"/>
    <s v="LATIF"/>
    <n v="293.11711779854511"/>
    <n v="4.6650929112322563"/>
    <s v="DEJAR"/>
    <s v="DEJAR"/>
    <x v="0"/>
  </r>
  <r>
    <x v="276"/>
    <n v="3"/>
    <n v="2"/>
    <n v="16"/>
    <n v="8"/>
    <n v="201.0624"/>
    <n v="3.1415999999999999E-2"/>
    <s v="LATIF"/>
    <n v="101.17406776284028"/>
    <n v="1.610231534295268"/>
    <s v="DEJAR"/>
    <s v="DEJAR"/>
    <x v="0"/>
  </r>
  <r>
    <x v="276"/>
    <n v="2"/>
    <n v="2"/>
    <n v="20"/>
    <n v="9"/>
    <n v="314.15999999999997"/>
    <n v="3.1415999999999999E-2"/>
    <s v="LATIF"/>
    <n v="172.20874292148596"/>
    <n v="2.7407808588217146"/>
    <s v="DEJAR"/>
    <s v="DEJAR"/>
    <x v="0"/>
  </r>
  <r>
    <x v="276"/>
    <n v="1"/>
    <n v="2"/>
    <n v="27"/>
    <n v="9"/>
    <n v="572.5566"/>
    <n v="3.1415999999999999E-2"/>
    <s v="LATIF"/>
    <n v="352.13325163946445"/>
    <n v="5.6043616571088695"/>
    <s v="DEJAR"/>
    <s v="DEJAR"/>
    <x v="0"/>
  </r>
  <r>
    <x v="277"/>
    <n v="7"/>
    <n v="2"/>
    <n v="15"/>
    <n v="8"/>
    <n v="176.715"/>
    <n v="3.1415999999999999E-2"/>
    <s v="LATIF"/>
    <n v="86.748598761993364"/>
    <n v="1.3806436013813561"/>
    <s v="DEJAR"/>
    <s v="DEJAR"/>
    <x v="0"/>
  </r>
  <r>
    <x v="277"/>
    <n v="6"/>
    <n v="2"/>
    <n v="17"/>
    <n v="8"/>
    <n v="226.98060000000001"/>
    <n v="3.1415999999999999E-2"/>
    <s v="LATIF"/>
    <n v="116.90268878718483"/>
    <n v="1.8605597273234151"/>
    <s v="DEJAR"/>
    <s v="DEJAR"/>
    <x v="0"/>
  </r>
  <r>
    <x v="277"/>
    <n v="5"/>
    <n v="2"/>
    <n v="26"/>
    <n v="11"/>
    <n v="530.93039999999996"/>
    <n v="3.1415999999999999E-2"/>
    <s v="LATIF"/>
    <n v="321.84021980583157"/>
    <n v="5.1222342087762849"/>
    <s v="DEJAR"/>
    <s v="DEJAR"/>
    <x v="0"/>
  </r>
  <r>
    <x v="277"/>
    <n v="4"/>
    <n v="2"/>
    <n v="15"/>
    <n v="10"/>
    <n v="176.715"/>
    <n v="3.1415999999999999E-2"/>
    <s v="LATIF"/>
    <n v="86.748598761993364"/>
    <n v="1.3806436013813561"/>
    <s v="DEJAR"/>
    <s v="DEJAR"/>
    <x v="0"/>
  </r>
  <r>
    <x v="277"/>
    <n v="3"/>
    <n v="2"/>
    <n v="27"/>
    <n v="10"/>
    <n v="572.5566"/>
    <n v="3.1415999999999999E-2"/>
    <s v="LATIF"/>
    <n v="352.13325163946445"/>
    <n v="5.6043616571088695"/>
    <s v="DEJAR"/>
    <s v="DEJAR"/>
    <x v="0"/>
  </r>
  <r>
    <x v="277"/>
    <n v="2"/>
    <n v="2"/>
    <n v="18.5"/>
    <n v="8"/>
    <n v="268.80315000000002"/>
    <n v="3.1415999999999999E-2"/>
    <s v="LATIF"/>
    <n v="143.00580858322684"/>
    <n v="2.2760028104027699"/>
    <s v="DEJAR"/>
    <s v="DEJAR"/>
    <x v="0"/>
  </r>
  <r>
    <x v="277"/>
    <n v="1"/>
    <n v="2"/>
    <n v="28"/>
    <n v="16"/>
    <n v="615.75360000000001"/>
    <n v="3.1415999999999999E-2"/>
    <s v="LATIF"/>
    <n v="384.0191047547313"/>
    <n v="6.1118395842044064"/>
    <s v="DEJAR"/>
    <s v="DEJAR"/>
    <x v="0"/>
  </r>
  <r>
    <x v="278"/>
    <n v="2"/>
    <n v="2"/>
    <n v="40.4"/>
    <n v="8"/>
    <n v="1281.8984639999999"/>
    <n v="3.1415999999999999E-2"/>
    <s v="LATIF"/>
    <n v="920.15976450291521"/>
    <n v="14.644763249664427"/>
    <s v="DEJAR"/>
    <s v="DEJAR"/>
    <x v="0"/>
  </r>
  <r>
    <x v="278"/>
    <n v="3"/>
    <n v="2"/>
    <n v="9"/>
    <n v="17"/>
    <n v="63.617399999999996"/>
    <n v="3.1415999999999999E-2"/>
    <s v="LATIF"/>
    <n v="25.673421749259127"/>
    <n v="0.4086042422532965"/>
    <s v="DEPURAR"/>
    <s v="DEJAR"/>
    <x v="1"/>
  </r>
  <r>
    <x v="278"/>
    <n v="4"/>
    <n v="2"/>
    <n v="27"/>
    <n v="10"/>
    <n v="572.5566"/>
    <n v="3.1415999999999999E-2"/>
    <s v="LATIF"/>
    <n v="352.13325163946445"/>
    <n v="5.6043616571088695"/>
    <s v="DEJAR"/>
    <s v="DEJAR"/>
    <x v="0"/>
  </r>
  <r>
    <x v="278"/>
    <n v="5"/>
    <n v="2"/>
    <n v="40"/>
    <n v="10"/>
    <n v="1256.6399999999999"/>
    <n v="3.1415999999999999E-2"/>
    <s v="LATIF"/>
    <n v="898.59335245759792"/>
    <n v="14.301523944130347"/>
    <s v="DEJAR"/>
    <s v="DEJAR"/>
    <x v="0"/>
  </r>
  <r>
    <x v="278"/>
    <n v="6"/>
    <n v="2"/>
    <n v="43"/>
    <n v="8"/>
    <n v="1452.2046"/>
    <n v="3.1415999999999999E-2"/>
    <s v="LATIF"/>
    <n v="1067.6418523356226"/>
    <n v="16.992008090393789"/>
    <s v="DEJAR"/>
    <s v="DEJAR"/>
    <x v="0"/>
  </r>
  <r>
    <x v="278"/>
    <n v="7"/>
    <n v="2"/>
    <n v="21"/>
    <n v="7"/>
    <n v="346.3614"/>
    <n v="3.1415999999999999E-2"/>
    <s v="LATIF"/>
    <n v="193.44615534703902"/>
    <n v="3.0787839850241761"/>
    <s v="DEJAR"/>
    <s v="DEJAR"/>
    <x v="0"/>
  </r>
  <r>
    <x v="278"/>
    <n v="8"/>
    <n v="2"/>
    <n v="18"/>
    <n v="6"/>
    <n v="254.46959999999999"/>
    <n v="3.1415999999999999E-2"/>
    <s v="LATIF"/>
    <n v="133.96512701589552"/>
    <n v="2.132116230836127"/>
    <s v="DEJAR"/>
    <s v="DEJAR"/>
    <x v="0"/>
  </r>
  <r>
    <x v="278"/>
    <n v="9"/>
    <n v="2"/>
    <n v="16"/>
    <n v="11"/>
    <n v="201.0624"/>
    <n v="3.1415999999999999E-2"/>
    <s v="LATIF"/>
    <n v="101.17406776284028"/>
    <n v="1.610231534295268"/>
    <s v="DEJAR"/>
    <s v="DEJAR"/>
    <x v="0"/>
  </r>
  <r>
    <x v="278"/>
    <n v="10"/>
    <n v="2"/>
    <n v="20"/>
    <n v="5"/>
    <n v="314.15999999999997"/>
    <n v="3.1415999999999999E-2"/>
    <s v="LATIF"/>
    <n v="172.20874292148596"/>
    <n v="2.7407808588217146"/>
    <s v="DEJAR"/>
    <s v="DEJAR"/>
    <x v="0"/>
  </r>
  <r>
    <x v="279"/>
    <n v="1"/>
    <n v="2"/>
    <n v="21"/>
    <n v="10"/>
    <n v="346.3614"/>
    <n v="3.1415999999999999E-2"/>
    <s v="LATIF"/>
    <n v="193.44615534703902"/>
    <n v="3.0787839850241761"/>
    <s v="DEJAR"/>
    <s v="DEJAR"/>
    <x v="0"/>
  </r>
  <r>
    <x v="279"/>
    <n v="4"/>
    <n v="2"/>
    <n v="18"/>
    <n v="8"/>
    <n v="254.46959999999999"/>
    <n v="3.1415999999999999E-2"/>
    <s v="LATIF"/>
    <n v="133.96512701589552"/>
    <n v="2.132116230836127"/>
    <s v="DEJAR"/>
    <s v="DEJAR"/>
    <x v="0"/>
  </r>
  <r>
    <x v="279"/>
    <n v="3"/>
    <n v="2"/>
    <n v="15"/>
    <n v="7"/>
    <n v="176.715"/>
    <n v="3.1415999999999999E-2"/>
    <s v="LATIF"/>
    <n v="86.748598761993364"/>
    <n v="1.3806436013813561"/>
    <s v="DEJAR"/>
    <s v="DEJAR"/>
    <x v="0"/>
  </r>
  <r>
    <x v="280"/>
    <n v="1"/>
    <n v="2"/>
    <n v="40"/>
    <n v="20"/>
    <n v="1256.6399999999999"/>
    <n v="3.1415999999999999E-2"/>
    <s v="LATIF"/>
    <n v="898.59335245759792"/>
    <n v="14.301523944130347"/>
    <s v="DEJAR"/>
    <s v="DEJAR"/>
    <x v="0"/>
  </r>
  <r>
    <x v="280"/>
    <n v="2"/>
    <n v="2"/>
    <n v="27"/>
    <n v="16"/>
    <n v="572.5566"/>
    <n v="3.1415999999999999E-2"/>
    <s v="LATIF"/>
    <n v="352.13325163946445"/>
    <n v="5.6043616571088695"/>
    <s v="DEJAR"/>
    <s v="DEJAR"/>
    <x v="0"/>
  </r>
  <r>
    <x v="280"/>
    <n v="3"/>
    <n v="2"/>
    <n v="14"/>
    <n v="12"/>
    <n v="153.9384"/>
    <n v="3.1415999999999999E-2"/>
    <s v="LATIF"/>
    <n v="73.59440964790268"/>
    <n v="1.1712886689569435"/>
    <s v="DEJAR"/>
    <s v="DEJAR"/>
    <x v="0"/>
  </r>
  <r>
    <x v="280"/>
    <n v="4"/>
    <n v="2"/>
    <n v="35"/>
    <n v="15"/>
    <n v="962.11500000000001"/>
    <n v="3.1415999999999999E-2"/>
    <s v="LATIF"/>
    <n v="653.64029291244719"/>
    <n v="10.402984035403094"/>
    <s v="DEJAR"/>
    <s v="DEJAR"/>
    <x v="0"/>
  </r>
  <r>
    <x v="280"/>
    <n v="5"/>
    <n v="2"/>
    <n v="12"/>
    <n v="10"/>
    <n v="113.0976"/>
    <n v="3.1415999999999999E-2"/>
    <s v="LATIF"/>
    <n v="50.965522775338236"/>
    <n v="0.81113959089855869"/>
    <s v="DEJAR"/>
    <s v="DEJAR"/>
    <x v="0"/>
  </r>
  <r>
    <x v="281"/>
    <n v="1"/>
    <n v="2"/>
    <n v="27"/>
    <n v="14"/>
    <n v="572.5566"/>
    <n v="3.1415999999999999E-2"/>
    <s v="LATIF"/>
    <n v="352.13325163946445"/>
    <n v="5.6043616571088695"/>
    <s v="DEJAR"/>
    <s v="DEJAR"/>
    <x v="0"/>
  </r>
  <r>
    <x v="281"/>
    <n v="2"/>
    <n v="2"/>
    <n v="29"/>
    <n v="15"/>
    <n v="660.52139999999997"/>
    <n v="3.1415999999999999E-2"/>
    <s v="LATIF"/>
    <n v="417.52015350701288"/>
    <n v="6.6450240881559219"/>
    <s v="DEJAR"/>
    <s v="DEJAR"/>
    <x v="0"/>
  </r>
  <r>
    <x v="281"/>
    <n v="3"/>
    <n v="2"/>
    <n v="11"/>
    <n v="10"/>
    <n v="95.0334"/>
    <n v="3.1415999999999999E-2"/>
    <s v="LATIF"/>
    <n v="41.419711592222448"/>
    <n v="0.65921364260603599"/>
    <s v="DEJAR"/>
    <s v="DEJAR"/>
    <x v="0"/>
  </r>
  <r>
    <x v="281"/>
    <n v="4"/>
    <n v="2"/>
    <n v="27"/>
    <n v="20"/>
    <n v="572.5566"/>
    <n v="3.1415999999999999E-2"/>
    <s v="LATIF"/>
    <n v="352.13325163946445"/>
    <n v="5.6043616571088695"/>
    <s v="DEJAR"/>
    <s v="DEJAR"/>
    <x v="0"/>
  </r>
  <r>
    <x v="281"/>
    <n v="5"/>
    <n v="2"/>
    <n v="17"/>
    <n v="12"/>
    <n v="226.98060000000001"/>
    <n v="3.1415999999999999E-2"/>
    <s v="LATIF"/>
    <n v="116.90268878718483"/>
    <n v="1.8605597273234151"/>
    <s v="DEJAR"/>
    <s v="DEJAR"/>
    <x v="0"/>
  </r>
  <r>
    <x v="282"/>
    <n v="1"/>
    <n v="2"/>
    <n v="10"/>
    <n v="15"/>
    <n v="78.539999999999992"/>
    <n v="3.1415999999999999E-2"/>
    <s v="LATIF"/>
    <n v="33.002526735248487"/>
    <n v="0.52525029818004332"/>
    <s v="DEJAR"/>
    <s v="DEJAR"/>
    <x v="0"/>
  </r>
  <r>
    <x v="282"/>
    <n v="2"/>
    <n v="2"/>
    <n v="13"/>
    <n v="12"/>
    <n v="132.73259999999999"/>
    <n v="3.1415999999999999E-2"/>
    <s v="LATIF"/>
    <n v="61.678288096341362"/>
    <n v="0.98163814770087476"/>
    <s v="DEJAR"/>
    <s v="DEJAR"/>
    <x v="0"/>
  </r>
  <r>
    <x v="282"/>
    <n v="3"/>
    <n v="2"/>
    <n v="80"/>
    <n v="15"/>
    <n v="5026.5599999999995"/>
    <n v="3.1415999999999999E-2"/>
    <s v="LATIF"/>
    <n v="4688.9025457269008"/>
    <n v="74.62602727474696"/>
    <s v="DEJAR"/>
    <s v="DEJAR"/>
    <x v="0"/>
  </r>
  <r>
    <x v="282"/>
    <n v="4"/>
    <n v="2"/>
    <n v="23"/>
    <n v="11"/>
    <n v="415.47660000000002"/>
    <n v="3.1415999999999999E-2"/>
    <s v="LATIF"/>
    <n v="240.28635306200815"/>
    <n v="3.8242671419341763"/>
    <s v="DEJAR"/>
    <s v="DEJAR"/>
    <x v="0"/>
  </r>
  <r>
    <x v="282"/>
    <n v="5"/>
    <n v="2"/>
    <n v="33"/>
    <n v="9"/>
    <n v="855.30060000000003"/>
    <n v="3.1415999999999999E-2"/>
    <s v="LATIF"/>
    <n v="568.10727714388111"/>
    <n v="9.0416869929953059"/>
    <s v="DEJAR"/>
    <s v="DEJAR"/>
    <x v="0"/>
  </r>
  <r>
    <x v="282"/>
    <n v="6"/>
    <n v="2"/>
    <n v="21"/>
    <n v="20"/>
    <n v="346.3614"/>
    <n v="3.1415999999999999E-2"/>
    <s v="LATIF"/>
    <n v="193.44615534703902"/>
    <n v="3.0787839850241761"/>
    <s v="DEJAR"/>
    <s v="DEJAR"/>
    <x v="0"/>
  </r>
  <r>
    <x v="282"/>
    <n v="7"/>
    <n v="2"/>
    <n v="19"/>
    <n v="10"/>
    <n v="283.52940000000001"/>
    <n v="3.1415999999999999E-2"/>
    <s v="LATIF"/>
    <n v="152.39095368994771"/>
    <n v="2.4253716846503011"/>
    <s v="DEJAR"/>
    <s v="DEJAR"/>
    <x v="0"/>
  </r>
  <r>
    <x v="282"/>
    <n v="8"/>
    <n v="2"/>
    <n v="40"/>
    <n v="5"/>
    <n v="1256.6399999999999"/>
    <n v="3.1415999999999999E-2"/>
    <s v="LATIF"/>
    <n v="898.59335245759792"/>
    <n v="14.301523944130347"/>
    <s v="DEJAR"/>
    <s v="DEJAR"/>
    <x v="0"/>
  </r>
  <r>
    <x v="283"/>
    <n v="1"/>
    <n v="2"/>
    <n v="30"/>
    <n v="10"/>
    <n v="706.86"/>
    <n v="3.1415999999999999E-2"/>
    <s v="LATIF"/>
    <n v="452.65828470787153"/>
    <n v="7.2042635075737129"/>
    <s v="DEJAR"/>
    <s v="DEJAR"/>
    <x v="0"/>
  </r>
  <r>
    <x v="283"/>
    <n v="2"/>
    <n v="2"/>
    <n v="14"/>
    <n v="10"/>
    <n v="153.9384"/>
    <n v="3.1415999999999999E-2"/>
    <s v="LATIF"/>
    <n v="73.59440964790268"/>
    <n v="1.1712886689569435"/>
    <s v="DEJAR"/>
    <s v="DEJAR"/>
    <x v="0"/>
  </r>
  <r>
    <x v="283"/>
    <n v="3"/>
    <n v="2"/>
    <n v="25"/>
    <n v="9"/>
    <n v="490.875"/>
    <n v="3.1415999999999999E-2"/>
    <s v="LATIF"/>
    <n v="293.11711779854511"/>
    <n v="4.6650929112322563"/>
    <s v="DEJAR"/>
    <s v="DEJAR"/>
    <x v="0"/>
  </r>
  <r>
    <x v="283"/>
    <n v="4"/>
    <n v="2"/>
    <n v="26"/>
    <n v="12"/>
    <n v="530.93039999999996"/>
    <n v="3.1415999999999999E-2"/>
    <s v="LATIF"/>
    <n v="321.84021980583157"/>
    <n v="5.1222342087762849"/>
    <s v="DEJAR"/>
    <s v="DEJAR"/>
    <x v="0"/>
  </r>
  <r>
    <x v="284"/>
    <n v="1"/>
    <n v="2"/>
    <n v="108.5"/>
    <n v="55"/>
    <n v="9245.9251499999991"/>
    <n v="3.1415999999999999E-2"/>
    <s v="LATIF"/>
    <n v="9694.0292726606967"/>
    <n v="154.2849069369222"/>
    <s v="DEJAR"/>
    <s v="DEJAR"/>
    <x v="0"/>
  </r>
  <r>
    <x v="284"/>
    <n v="2"/>
    <n v="2"/>
    <n v="158"/>
    <n v="50"/>
    <n v="19606.725599999998"/>
    <n v="3.1415999999999999E-2"/>
    <s v="LATIF"/>
    <n v="23744.243910801444"/>
    <n v="377.90049514262546"/>
    <s v="DEJAR"/>
    <s v="DEJAR"/>
    <x v="0"/>
  </r>
  <r>
    <x v="284"/>
    <n v="3"/>
    <n v="2"/>
    <n v="38"/>
    <n v="16"/>
    <n v="1134.1176"/>
    <n v="3.1415999999999999E-2"/>
    <s v="LATIF"/>
    <n v="795.18319242881773"/>
    <n v="12.65570397932292"/>
    <s v="DEJAR"/>
    <s v="DEJAR"/>
    <x v="0"/>
  </r>
  <r>
    <x v="284"/>
    <n v="4"/>
    <n v="2"/>
    <n v="15"/>
    <n v="12"/>
    <n v="176.715"/>
    <n v="3.1415999999999999E-2"/>
    <s v="LATIF"/>
    <n v="86.748598761993364"/>
    <n v="1.3806436013813561"/>
    <s v="DEJAR"/>
    <s v="DEJAR"/>
    <x v="0"/>
  </r>
  <r>
    <x v="284"/>
    <n v="5"/>
    <n v="2"/>
    <n v="13"/>
    <n v="7"/>
    <n v="132.73259999999999"/>
    <n v="3.1415999999999999E-2"/>
    <s v="LATIF"/>
    <n v="61.678288096341362"/>
    <n v="0.98163814770087476"/>
    <s v="DEJAR"/>
    <s v="DEJAR"/>
    <x v="0"/>
  </r>
  <r>
    <x v="284"/>
    <n v="6"/>
    <n v="2"/>
    <n v="15"/>
    <n v="18"/>
    <n v="176.715"/>
    <n v="3.1415999999999999E-2"/>
    <s v="LATIF"/>
    <n v="86.748598761993364"/>
    <n v="1.3806436013813561"/>
    <s v="DEJAR"/>
    <s v="DEJAR"/>
    <x v="0"/>
  </r>
  <r>
    <x v="284"/>
    <n v="7"/>
    <n v="2"/>
    <n v="18"/>
    <n v="20"/>
    <n v="254.46959999999999"/>
    <n v="3.1415999999999999E-2"/>
    <s v="LATIF"/>
    <n v="133.96512701589552"/>
    <n v="2.132116230836127"/>
    <s v="DEJAR"/>
    <s v="DEJAR"/>
    <x v="0"/>
  </r>
  <r>
    <x v="284"/>
    <n v="8"/>
    <n v="2"/>
    <n v="30"/>
    <n v="10"/>
    <n v="706.86"/>
    <n v="3.1415999999999999E-2"/>
    <s v="LATIF"/>
    <n v="452.65828470787153"/>
    <n v="7.2042635075737129"/>
    <s v="DEJAR"/>
    <s v="DEJAR"/>
    <x v="0"/>
  </r>
  <r>
    <x v="285"/>
    <n v="1"/>
    <n v="2"/>
    <n v="47"/>
    <n v="12"/>
    <n v="1734.9485999999999"/>
    <n v="3.1415999999999999E-2"/>
    <s v="LATIF"/>
    <n v="1319.7727496718996"/>
    <n v="21.004786568498531"/>
    <s v="DEJAR"/>
    <s v="DEJAR"/>
    <x v="0"/>
  </r>
  <r>
    <x v="285"/>
    <n v="2"/>
    <n v="2"/>
    <n v="15"/>
    <n v="5"/>
    <n v="176.715"/>
    <n v="3.1415999999999999E-2"/>
    <s v="LATIF"/>
    <n v="86.748598761993364"/>
    <n v="1.3806436013813561"/>
    <s v="DEJAR"/>
    <s v="DEJAR"/>
    <x v="0"/>
  </r>
  <r>
    <x v="285"/>
    <n v="3"/>
    <n v="2"/>
    <n v="12"/>
    <n v="5"/>
    <n v="113.0976"/>
    <n v="3.1415999999999999E-2"/>
    <s v="LATIF"/>
    <n v="50.965522775338236"/>
    <n v="0.81113959089855869"/>
    <s v="DEJAR"/>
    <s v="DEJAR"/>
    <x v="0"/>
  </r>
  <r>
    <x v="285"/>
    <n v="4"/>
    <n v="2"/>
    <n v="10"/>
    <n v="7"/>
    <n v="78.539999999999992"/>
    <n v="3.1415999999999999E-2"/>
    <s v="LATIF"/>
    <n v="33.002526735248487"/>
    <n v="0.52525029818004332"/>
    <s v="DEJAR"/>
    <s v="DEJAR"/>
    <x v="0"/>
  </r>
  <r>
    <x v="285"/>
    <n v="5"/>
    <n v="2"/>
    <n v="12"/>
    <n v="7"/>
    <n v="113.0976"/>
    <n v="3.1415999999999999E-2"/>
    <s v="LATIF"/>
    <n v="50.965522775338236"/>
    <n v="0.81113959089855869"/>
    <s v="DEJAR"/>
    <s v="DEJAR"/>
    <x v="0"/>
  </r>
  <r>
    <x v="285"/>
    <n v="6"/>
    <n v="2"/>
    <n v="17"/>
    <n v="12"/>
    <n v="226.98060000000001"/>
    <n v="3.1415999999999999E-2"/>
    <s v="LATIF"/>
    <n v="116.90268878718483"/>
    <n v="1.8605597273234151"/>
    <s v="DEJAR"/>
    <s v="DEJAR"/>
    <x v="0"/>
  </r>
  <r>
    <x v="285"/>
    <n v="7"/>
    <n v="2"/>
    <n v="15"/>
    <n v="10"/>
    <n v="176.715"/>
    <n v="3.1415999999999999E-2"/>
    <s v="LATIF"/>
    <n v="86.748598761993364"/>
    <n v="1.3806436013813561"/>
    <s v="DEJAR"/>
    <s v="DEJAR"/>
    <x v="0"/>
  </r>
  <r>
    <x v="285"/>
    <n v="8"/>
    <n v="2"/>
    <n v="15"/>
    <n v="5"/>
    <n v="176.715"/>
    <n v="3.1415999999999999E-2"/>
    <s v="LATIF"/>
    <n v="86.748598761993364"/>
    <n v="1.3806436013813561"/>
    <s v="DEJAR"/>
    <s v="DEJAR"/>
    <x v="0"/>
  </r>
  <r>
    <x v="285"/>
    <n v="9"/>
    <n v="2"/>
    <n v="11"/>
    <n v="4"/>
    <n v="95.0334"/>
    <n v="3.1415999999999999E-2"/>
    <s v="LATIF"/>
    <n v="41.419711592222448"/>
    <n v="0.65921364260603599"/>
    <s v="DEJAR"/>
    <s v="DEPURAR"/>
    <x v="1"/>
  </r>
  <r>
    <x v="285"/>
    <n v="10"/>
    <n v="2"/>
    <n v="13"/>
    <n v="6"/>
    <n v="132.73259999999999"/>
    <n v="3.1415999999999999E-2"/>
    <s v="LATIF"/>
    <n v="61.678288096341362"/>
    <n v="0.98163814770087476"/>
    <s v="DEJAR"/>
    <s v="DEJAR"/>
    <x v="0"/>
  </r>
  <r>
    <x v="285"/>
    <n v="11"/>
    <n v="2"/>
    <n v="11"/>
    <n v="5"/>
    <n v="95.0334"/>
    <n v="3.1415999999999999E-2"/>
    <s v="LATIF"/>
    <n v="41.419711592222448"/>
    <n v="0.65921364260603599"/>
    <s v="DEJAR"/>
    <s v="DEJAR"/>
    <x v="0"/>
  </r>
  <r>
    <x v="286"/>
    <n v="1"/>
    <n v="2"/>
    <n v="32"/>
    <n v="10"/>
    <n v="804.24959999999999"/>
    <n v="3.1415999999999999E-2"/>
    <s v="LATIF"/>
    <n v="527.931063141393"/>
    <n v="8.4022641829226039"/>
    <s v="DEJAR"/>
    <s v="DEJAR"/>
    <x v="0"/>
  </r>
  <r>
    <x v="286"/>
    <n v="2"/>
    <n v="2"/>
    <n v="39"/>
    <n v="11"/>
    <n v="1194.5934"/>
    <n v="3.1415999999999999E-2"/>
    <s v="LATIF"/>
    <n v="845.97122872984858"/>
    <n v="13.464018791855242"/>
    <s v="DEJAR"/>
    <s v="DEJAR"/>
    <x v="0"/>
  </r>
  <r>
    <x v="286"/>
    <n v="3"/>
    <n v="2"/>
    <n v="34"/>
    <n v="15"/>
    <n v="907.92240000000004"/>
    <n v="3.1415999999999999E-2"/>
    <s v="LATIF"/>
    <n v="610.00375036985031"/>
    <n v="9.7084885149263176"/>
    <s v="DEJAR"/>
    <s v="DEJAR"/>
    <x v="0"/>
  </r>
  <r>
    <x v="286"/>
    <n v="4"/>
    <n v="2"/>
    <n v="14"/>
    <n v="4"/>
    <n v="153.9384"/>
    <n v="3.1415999999999999E-2"/>
    <s v="LATIF"/>
    <n v="73.59440964790268"/>
    <n v="1.1712886689569435"/>
    <s v="DEJAR"/>
    <s v="DEPURAR"/>
    <x v="1"/>
  </r>
  <r>
    <x v="287"/>
    <n v="1"/>
    <n v="2"/>
    <n v="24"/>
    <n v="10"/>
    <n v="452.3904"/>
    <n v="3.1415999999999999E-2"/>
    <s v="LATIF"/>
    <n v="265.94050449183845"/>
    <n v="4.2325646882454562"/>
    <s v="DEJAR"/>
    <s v="DEJAR"/>
    <x v="0"/>
  </r>
  <r>
    <x v="287"/>
    <n v="2"/>
    <n v="2"/>
    <n v="16"/>
    <n v="15"/>
    <n v="201.0624"/>
    <n v="3.1415999999999999E-2"/>
    <s v="LATIF"/>
    <n v="101.17406776284028"/>
    <n v="1.610231534295268"/>
    <s v="DEJAR"/>
    <s v="DEJAR"/>
    <x v="0"/>
  </r>
  <r>
    <x v="287"/>
    <n v="3"/>
    <n v="2"/>
    <n v="20"/>
    <n v="63"/>
    <n v="314.15999999999997"/>
    <n v="3.1415999999999999E-2"/>
    <s v="LATIF"/>
    <n v="172.20874292148596"/>
    <n v="2.7407808588217146"/>
    <s v="DEJAR"/>
    <s v="DEJAR"/>
    <x v="0"/>
  </r>
  <r>
    <x v="288"/>
    <n v="1"/>
    <n v="2"/>
    <n v="18"/>
    <n v="15"/>
    <n v="254.46959999999999"/>
    <n v="3.1415999999999999E-2"/>
    <s v="LATIF"/>
    <n v="133.96512701589552"/>
    <n v="2.132116230836127"/>
    <s v="DEJAR"/>
    <s v="DEJAR"/>
    <x v="0"/>
  </r>
  <r>
    <x v="288"/>
    <n v="2"/>
    <n v="2"/>
    <n v="12"/>
    <n v="10"/>
    <n v="113.0976"/>
    <n v="3.1415999999999999E-2"/>
    <s v="LATIF"/>
    <n v="50.965522775338236"/>
    <n v="0.81113959089855869"/>
    <s v="DEJAR"/>
    <s v="DEJAR"/>
    <x v="0"/>
  </r>
  <r>
    <x v="288"/>
    <n v="3"/>
    <n v="2"/>
    <n v="19"/>
    <n v="10"/>
    <n v="283.52940000000001"/>
    <n v="3.1415999999999999E-2"/>
    <s v="LATIF"/>
    <n v="152.39095368994771"/>
    <n v="2.4253716846503011"/>
    <s v="DEJAR"/>
    <s v="DEJAR"/>
    <x v="0"/>
  </r>
  <r>
    <x v="288"/>
    <n v="4"/>
    <n v="2"/>
    <n v="70"/>
    <n v="12"/>
    <n v="3848.46"/>
    <n v="3.1415999999999999E-2"/>
    <s v="LATIF"/>
    <n v="3410.7259140574133"/>
    <n v="54.283261937506573"/>
    <s v="DEJAR"/>
    <s v="DEJAR"/>
    <x v="0"/>
  </r>
  <r>
    <x v="288"/>
    <n v="5"/>
    <n v="2"/>
    <n v="34"/>
    <n v="14"/>
    <n v="907.92240000000004"/>
    <n v="3.1415999999999999E-2"/>
    <s v="LATIF"/>
    <n v="610.00375036985031"/>
    <n v="9.7084885149263176"/>
    <s v="DEJAR"/>
    <s v="DEJAR"/>
    <x v="0"/>
  </r>
  <r>
    <x v="289"/>
    <n v="1"/>
    <n v="2"/>
    <n v="27"/>
    <n v="14"/>
    <n v="572.5566"/>
    <n v="3.1415999999999999E-2"/>
    <s v="LATIF"/>
    <n v="352.13325163946445"/>
    <n v="5.6043616571088695"/>
    <s v="DEJAR"/>
    <s v="DEJAR"/>
    <x v="0"/>
  </r>
  <r>
    <x v="289"/>
    <n v="2"/>
    <n v="2"/>
    <n v="27"/>
    <n v="15"/>
    <n v="572.5566"/>
    <n v="3.1415999999999999E-2"/>
    <s v="LATIF"/>
    <n v="352.13325163946445"/>
    <n v="5.6043616571088695"/>
    <s v="DEJAR"/>
    <s v="DEJAR"/>
    <x v="0"/>
  </r>
  <r>
    <x v="289"/>
    <n v="3"/>
    <n v="2"/>
    <n v="16.5"/>
    <n v="14.5"/>
    <n v="213.82515000000001"/>
    <n v="3.1415999999999999E-2"/>
    <s v="LATIF"/>
    <n v="108.87354082236264"/>
    <n v="1.7327721674045493"/>
    <s v="DEJAR"/>
    <s v="DEJAR"/>
    <x v="0"/>
  </r>
  <r>
    <x v="289"/>
    <n v="4"/>
    <n v="2"/>
    <n v="15"/>
    <n v="12"/>
    <n v="176.715"/>
    <n v="3.1415999999999999E-2"/>
    <s v="LATIF"/>
    <n v="86.748598761993364"/>
    <n v="1.3806436013813561"/>
    <s v="DEJAR"/>
    <s v="DEJAR"/>
    <x v="0"/>
  </r>
  <r>
    <x v="289"/>
    <n v="5"/>
    <n v="2"/>
    <n v="19"/>
    <n v="13"/>
    <n v="283.52940000000001"/>
    <n v="3.1415999999999999E-2"/>
    <s v="LATIF"/>
    <n v="152.39095368994771"/>
    <n v="2.4253716846503011"/>
    <s v="DEJAR"/>
    <s v="DEJAR"/>
    <x v="0"/>
  </r>
  <r>
    <x v="289"/>
    <n v="6"/>
    <n v="2"/>
    <n v="10"/>
    <n v="9"/>
    <n v="78.539999999999992"/>
    <n v="3.1415999999999999E-2"/>
    <s v="LATIF"/>
    <n v="33.002526735248487"/>
    <n v="0.52525029818004332"/>
    <s v="DEJAR"/>
    <s v="DEJAR"/>
    <x v="0"/>
  </r>
  <r>
    <x v="289"/>
    <n v="7"/>
    <n v="2"/>
    <n v="12"/>
    <n v="17"/>
    <n v="113.0976"/>
    <n v="3.1415999999999999E-2"/>
    <s v="LATIF"/>
    <n v="50.965522775338236"/>
    <n v="0.81113959089855869"/>
    <s v="DEJAR"/>
    <s v="DEJAR"/>
    <x v="0"/>
  </r>
  <r>
    <x v="289"/>
    <n v="8"/>
    <n v="2"/>
    <n v="26"/>
    <n v="20"/>
    <n v="530.93039999999996"/>
    <n v="3.1415999999999999E-2"/>
    <s v="LATIF"/>
    <n v="321.84021980583157"/>
    <n v="5.1222342087762849"/>
    <s v="DEJAR"/>
    <s v="DEJAR"/>
    <x v="0"/>
  </r>
  <r>
    <x v="289"/>
    <n v="9"/>
    <n v="2"/>
    <n v="21"/>
    <n v="12"/>
    <n v="346.3614"/>
    <n v="3.1415999999999999E-2"/>
    <s v="LATIF"/>
    <n v="193.44615534703902"/>
    <n v="3.0787839850241761"/>
    <s v="DEJAR"/>
    <s v="DEJAR"/>
    <x v="0"/>
  </r>
  <r>
    <x v="289"/>
    <n v="10"/>
    <n v="2"/>
    <n v="17"/>
    <n v="11"/>
    <n v="226.98060000000001"/>
    <n v="3.1415999999999999E-2"/>
    <s v="LATIF"/>
    <n v="116.90268878718483"/>
    <n v="1.8605597273234151"/>
    <s v="DEJAR"/>
    <s v="DEJAR"/>
    <x v="0"/>
  </r>
  <r>
    <x v="289"/>
    <n v="11"/>
    <n v="2"/>
    <n v="25"/>
    <n v="22"/>
    <n v="490.875"/>
    <n v="3.1415999999999999E-2"/>
    <s v="LATIF"/>
    <n v="293.11711779854511"/>
    <n v="4.6650929112322563"/>
    <s v="DEJAR"/>
    <s v="DEJAR"/>
    <x v="0"/>
  </r>
  <r>
    <x v="289"/>
    <n v="12"/>
    <n v="2"/>
    <n v="26"/>
    <n v="15"/>
    <n v="530.93039999999996"/>
    <n v="3.1415999999999999E-2"/>
    <s v="LATIF"/>
    <n v="321.84021980583157"/>
    <n v="5.1222342087762849"/>
    <s v="DEJAR"/>
    <s v="DEJAR"/>
    <x v="0"/>
  </r>
  <r>
    <x v="289"/>
    <n v="13"/>
    <n v="2"/>
    <n v="30"/>
    <n v="12"/>
    <n v="706.86"/>
    <n v="3.1415999999999999E-2"/>
    <s v="LATIF"/>
    <n v="452.65828470787153"/>
    <n v="7.2042635075737129"/>
    <s v="DEJAR"/>
    <s v="DEJAR"/>
    <x v="0"/>
  </r>
  <r>
    <x v="289"/>
    <n v="14"/>
    <n v="2"/>
    <n v="24"/>
    <n v="15"/>
    <n v="452.3904"/>
    <n v="3.1415999999999999E-2"/>
    <s v="LATIF"/>
    <n v="265.94050449183845"/>
    <n v="4.2325646882454562"/>
    <s v="DEJAR"/>
    <s v="DEJAR"/>
    <x v="0"/>
  </r>
  <r>
    <x v="289"/>
    <n v="15"/>
    <n v="2"/>
    <n v="14"/>
    <n v="11"/>
    <n v="153.9384"/>
    <n v="3.1415999999999999E-2"/>
    <s v="LATIF"/>
    <n v="73.59440964790268"/>
    <n v="1.1712886689569435"/>
    <s v="DEJAR"/>
    <s v="DEJAR"/>
    <x v="0"/>
  </r>
  <r>
    <x v="289"/>
    <n v="16"/>
    <n v="2"/>
    <n v="13"/>
    <n v="12"/>
    <n v="132.73259999999999"/>
    <n v="3.1415999999999999E-2"/>
    <s v="LATIF"/>
    <n v="61.678288096341362"/>
    <n v="0.98163814770087476"/>
    <s v="DEJAR"/>
    <s v="DEJAR"/>
    <x v="0"/>
  </r>
  <r>
    <x v="289"/>
    <n v="17"/>
    <n v="2"/>
    <n v="18"/>
    <n v="12"/>
    <n v="254.46959999999999"/>
    <n v="3.1415999999999999E-2"/>
    <s v="LATIF"/>
    <n v="133.96512701589552"/>
    <n v="2.132116230836127"/>
    <s v="DEJAR"/>
    <s v="DEJAR"/>
    <x v="0"/>
  </r>
  <r>
    <x v="289"/>
    <n v="18"/>
    <n v="2"/>
    <n v="23"/>
    <n v="14"/>
    <n v="415.47660000000002"/>
    <n v="3.1415999999999999E-2"/>
    <s v="LATIF"/>
    <n v="240.28635306200815"/>
    <n v="3.8242671419341763"/>
    <s v="DEJAR"/>
    <s v="DEJAR"/>
    <x v="0"/>
  </r>
  <r>
    <x v="289"/>
    <n v="19"/>
    <n v="2"/>
    <n v="18"/>
    <n v="9"/>
    <n v="254.46959999999999"/>
    <n v="3.1415999999999999E-2"/>
    <s v="LATIF"/>
    <n v="133.96512701589552"/>
    <n v="2.132116230836127"/>
    <s v="DEJAR"/>
    <s v="DEJAR"/>
    <x v="0"/>
  </r>
  <r>
    <x v="289"/>
    <n v="20"/>
    <n v="2"/>
    <n v="12"/>
    <n v="9"/>
    <n v="113.0976"/>
    <n v="3.1415999999999999E-2"/>
    <s v="LATIF"/>
    <n v="50.965522775338236"/>
    <n v="0.81113959089855869"/>
    <s v="DEJAR"/>
    <s v="DEJAR"/>
    <x v="0"/>
  </r>
  <r>
    <x v="290"/>
    <n v="1"/>
    <n v="2"/>
    <n v="101"/>
    <n v="20"/>
    <n v="8011.8653999999997"/>
    <n v="3.1415999999999999E-2"/>
    <s v="LATIF"/>
    <n v="8172.5432797608491"/>
    <n v="130.06976190095571"/>
    <s v="DEJAR"/>
    <s v="DEJAR"/>
    <x v="0"/>
  </r>
  <r>
    <x v="290"/>
    <n v="2"/>
    <n v="2"/>
    <n v="34.5"/>
    <n v="16"/>
    <n v="934.82235000000003"/>
    <n v="3.1415999999999999E-2"/>
    <s v="LATIF"/>
    <n v="631.60328895350312"/>
    <n v="10.05225504445988"/>
    <s v="DEJAR"/>
    <s v="DEJAR"/>
    <x v="0"/>
  </r>
  <r>
    <x v="290"/>
    <n v="3"/>
    <n v="2"/>
    <n v="22"/>
    <n v="12"/>
    <n v="380.1336"/>
    <n v="3.1415999999999999E-2"/>
    <s v="LATIF"/>
    <n v="216.13001097424697"/>
    <n v="3.4398079159384864"/>
    <s v="DEJAR"/>
    <s v="DEJAR"/>
    <x v="0"/>
  </r>
  <r>
    <x v="290"/>
    <n v="4"/>
    <n v="2"/>
    <n v="13"/>
    <n v="12"/>
    <n v="132.73259999999999"/>
    <n v="3.1415999999999999E-2"/>
    <s v="LATIF"/>
    <n v="61.678288096341362"/>
    <n v="0.98163814770087476"/>
    <s v="DEJAR"/>
    <s v="DEJAR"/>
    <x v="0"/>
  </r>
  <r>
    <x v="290"/>
    <n v="5"/>
    <n v="2"/>
    <n v="18"/>
    <n v="8"/>
    <n v="254.46959999999999"/>
    <n v="3.1415999999999999E-2"/>
    <s v="LATIF"/>
    <n v="133.96512701589552"/>
    <n v="2.132116230836127"/>
    <s v="DEJAR"/>
    <s v="DEJAR"/>
    <x v="0"/>
  </r>
  <r>
    <x v="290"/>
    <n v="6"/>
    <n v="2"/>
    <n v="23"/>
    <n v="7"/>
    <n v="415.47660000000002"/>
    <n v="3.1415999999999999E-2"/>
    <s v="LATIF"/>
    <n v="240.28635306200815"/>
    <n v="3.8242671419341763"/>
    <s v="DEJAR"/>
    <s v="DEJAR"/>
    <x v="0"/>
  </r>
  <r>
    <x v="290"/>
    <n v="7"/>
    <n v="2"/>
    <n v="15"/>
    <n v="18"/>
    <n v="176.715"/>
    <n v="3.1415999999999999E-2"/>
    <s v="LATIF"/>
    <n v="86.748598761993364"/>
    <n v="1.3806436013813561"/>
    <s v="DEJAR"/>
    <s v="DEJAR"/>
    <x v="0"/>
  </r>
  <r>
    <x v="290"/>
    <n v="8"/>
    <n v="2"/>
    <n v="18"/>
    <n v="19"/>
    <n v="254.46959999999999"/>
    <n v="3.1415999999999999E-2"/>
    <s v="LATIF"/>
    <n v="133.96512701589552"/>
    <n v="2.132116230836127"/>
    <s v="DEJAR"/>
    <s v="DEJAR"/>
    <x v="0"/>
  </r>
  <r>
    <x v="291"/>
    <n v="1"/>
    <n v="2"/>
    <n v="14"/>
    <n v="7"/>
    <n v="153.9384"/>
    <n v="3.1415999999999999E-2"/>
    <s v="LATIF"/>
    <n v="73.59440964790268"/>
    <n v="1.1712886689569435"/>
    <s v="DEJAR"/>
    <s v="DEJAR"/>
    <x v="0"/>
  </r>
  <r>
    <x v="291"/>
    <n v="2"/>
    <n v="2"/>
    <n v="16"/>
    <n v="8"/>
    <n v="201.0624"/>
    <n v="3.1415999999999999E-2"/>
    <s v="LATIF"/>
    <n v="101.17406776284028"/>
    <n v="1.610231534295268"/>
    <s v="DEJAR"/>
    <s v="DEJAR"/>
    <x v="0"/>
  </r>
  <r>
    <x v="291"/>
    <n v="3"/>
    <n v="2"/>
    <n v="19"/>
    <n v="12"/>
    <n v="283.52940000000001"/>
    <n v="3.1415999999999999E-2"/>
    <s v="LATIF"/>
    <n v="152.39095368994771"/>
    <n v="2.4253716846503011"/>
    <s v="DEJAR"/>
    <s v="DEJAR"/>
    <x v="0"/>
  </r>
  <r>
    <x v="291"/>
    <n v="4"/>
    <n v="2"/>
    <n v="12"/>
    <n v="7"/>
    <n v="113.0976"/>
    <n v="3.1415999999999999E-2"/>
    <s v="LATIF"/>
    <n v="50.965522775338236"/>
    <n v="0.81113959089855869"/>
    <s v="DEJAR"/>
    <s v="DEJAR"/>
    <x v="0"/>
  </r>
  <r>
    <x v="291"/>
    <n v="5"/>
    <n v="2"/>
    <n v="21"/>
    <n v="14"/>
    <n v="346.3614"/>
    <n v="3.1415999999999999E-2"/>
    <s v="LATIF"/>
    <n v="193.44615534703902"/>
    <n v="3.0787839850241761"/>
    <s v="DEJAR"/>
    <s v="DEJAR"/>
    <x v="0"/>
  </r>
  <r>
    <x v="291"/>
    <n v="6"/>
    <n v="2"/>
    <n v="12"/>
    <n v="12"/>
    <n v="113.0976"/>
    <n v="3.1415999999999999E-2"/>
    <s v="LATIF"/>
    <n v="50.965522775338236"/>
    <n v="0.81113959089855869"/>
    <s v="DEJAR"/>
    <s v="DEJAR"/>
    <x v="0"/>
  </r>
  <r>
    <x v="291"/>
    <n v="7"/>
    <n v="2"/>
    <n v="22"/>
    <n v="16"/>
    <n v="380.1336"/>
    <n v="3.1415999999999999E-2"/>
    <s v="LATIF"/>
    <n v="216.13001097424697"/>
    <n v="3.4398079159384864"/>
    <s v="DEJAR"/>
    <s v="DEJAR"/>
    <x v="0"/>
  </r>
  <r>
    <x v="291"/>
    <n v="8"/>
    <n v="2"/>
    <n v="18"/>
    <n v="11"/>
    <n v="254.46959999999999"/>
    <n v="3.1415999999999999E-2"/>
    <s v="LATIF"/>
    <n v="133.96512701589552"/>
    <n v="2.132116230836127"/>
    <s v="DEJAR"/>
    <s v="DEJAR"/>
    <x v="0"/>
  </r>
  <r>
    <x v="291"/>
    <n v="9"/>
    <n v="2"/>
    <n v="19"/>
    <n v="9"/>
    <n v="283.52940000000001"/>
    <n v="3.1415999999999999E-2"/>
    <s v="LATIF"/>
    <n v="152.39095368994771"/>
    <n v="2.4253716846503011"/>
    <s v="DEJAR"/>
    <s v="DEJAR"/>
    <x v="0"/>
  </r>
  <r>
    <x v="291"/>
    <n v="10"/>
    <n v="2"/>
    <n v="18"/>
    <n v="12"/>
    <n v="254.46959999999999"/>
    <n v="3.1415999999999999E-2"/>
    <s v="LATIF"/>
    <n v="133.96512701589552"/>
    <n v="2.132116230836127"/>
    <s v="DEJAR"/>
    <s v="DEJAR"/>
    <x v="0"/>
  </r>
  <r>
    <x v="291"/>
    <n v="11"/>
    <n v="2"/>
    <n v="17"/>
    <n v="9"/>
    <n v="226.98060000000001"/>
    <n v="3.1415999999999999E-2"/>
    <s v="LATIF"/>
    <n v="116.90268878718483"/>
    <n v="1.8605597273234151"/>
    <s v="DEJAR"/>
    <s v="DEJAR"/>
    <x v="0"/>
  </r>
  <r>
    <x v="291"/>
    <n v="12"/>
    <n v="2"/>
    <n v="14"/>
    <n v="8"/>
    <n v="153.9384"/>
    <n v="3.1415999999999999E-2"/>
    <s v="LATIF"/>
    <n v="73.59440964790268"/>
    <n v="1.1712886689569435"/>
    <s v="DEJAR"/>
    <s v="DEJAR"/>
    <x v="0"/>
  </r>
  <r>
    <x v="291"/>
    <n v="13"/>
    <n v="2"/>
    <n v="16"/>
    <n v="11"/>
    <n v="201.0624"/>
    <n v="3.1415999999999999E-2"/>
    <s v="LATIF"/>
    <n v="101.17406776284028"/>
    <n v="1.610231534295268"/>
    <s v="DEJAR"/>
    <s v="DEJAR"/>
    <x v="0"/>
  </r>
  <r>
    <x v="291"/>
    <n v="14"/>
    <n v="2"/>
    <n v="10"/>
    <n v="11"/>
    <n v="78.539999999999992"/>
    <n v="3.1415999999999999E-2"/>
    <s v="LATIF"/>
    <n v="33.002526735248487"/>
    <n v="0.52525029818004332"/>
    <s v="DEJAR"/>
    <s v="DEJAR"/>
    <x v="0"/>
  </r>
  <r>
    <x v="291"/>
    <n v="15"/>
    <n v="2"/>
    <n v="19"/>
    <n v="14"/>
    <n v="283.52940000000001"/>
    <n v="3.1415999999999999E-2"/>
    <s v="LATIF"/>
    <n v="152.39095368994771"/>
    <n v="2.4253716846503011"/>
    <s v="DEJAR"/>
    <s v="DEJAR"/>
    <x v="0"/>
  </r>
  <r>
    <x v="291"/>
    <n v="16"/>
    <n v="2"/>
    <n v="12"/>
    <n v="17"/>
    <n v="113.0976"/>
    <n v="3.1415999999999999E-2"/>
    <s v="LATIF"/>
    <n v="50.965522775338236"/>
    <n v="0.81113959089855869"/>
    <s v="DEJAR"/>
    <s v="DEJAR"/>
    <x v="0"/>
  </r>
  <r>
    <x v="291"/>
    <n v="17"/>
    <n v="2"/>
    <n v="17"/>
    <n v="9"/>
    <n v="226.98060000000001"/>
    <n v="3.1415999999999999E-2"/>
    <s v="LATIF"/>
    <n v="116.90268878718483"/>
    <n v="1.8605597273234151"/>
    <s v="DEJAR"/>
    <s v="DEJAR"/>
    <x v="0"/>
  </r>
  <r>
    <x v="292"/>
    <n v="1"/>
    <n v="2"/>
    <n v="11.4"/>
    <n v="4.5"/>
    <n v="102.07058400000001"/>
    <n v="3.1415999999999999E-2"/>
    <s v="LATIF"/>
    <n v="45.100408314237328"/>
    <n v="0.71779361335366254"/>
    <s v="DEJAR"/>
    <s v="DEPURAR"/>
    <x v="1"/>
  </r>
  <r>
    <x v="292"/>
    <n v="2"/>
    <n v="2"/>
    <n v="26"/>
    <n v="4"/>
    <n v="530.93039999999996"/>
    <n v="3.1415999999999999E-2"/>
    <s v="LATIF"/>
    <n v="321.84021980583157"/>
    <n v="5.1222342087762849"/>
    <s v="DEJAR"/>
    <s v="DEPURAR"/>
    <x v="1"/>
  </r>
  <r>
    <x v="292"/>
    <n v="3"/>
    <n v="2"/>
    <n v="22.3"/>
    <n v="5"/>
    <n v="390.57156600000002"/>
    <n v="3.1415999999999999E-2"/>
    <s v="LATIF"/>
    <n v="223.22113686927156"/>
    <n v="3.5526664258542073"/>
    <s v="DEJAR"/>
    <s v="DEJAR"/>
    <x v="0"/>
  </r>
  <r>
    <x v="292"/>
    <n v="4"/>
    <n v="1"/>
    <n v="16.600000000000001"/>
    <n v="11"/>
    <n v="216.42482400000003"/>
    <n v="3.1415999999999999E-2"/>
    <s v="CONIF"/>
    <n v="110.62365751787038"/>
    <n v="1.7606260745777691"/>
    <s v="DEJAR"/>
    <s v="DEJAR"/>
    <x v="0"/>
  </r>
  <r>
    <x v="292"/>
    <n v="5"/>
    <n v="1"/>
    <n v="23.4"/>
    <n v="12"/>
    <n v="430.05362399999996"/>
    <n v="3.1415999999999999E-2"/>
    <s v="CONIF"/>
    <n v="245.98986922785065"/>
    <n v="3.9150412087447584"/>
    <s v="DEJAR"/>
    <s v="DEJAR"/>
    <x v="0"/>
  </r>
  <r>
    <x v="292"/>
    <n v="6"/>
    <n v="1"/>
    <n v="16.5"/>
    <n v="14"/>
    <n v="213.82515000000001"/>
    <n v="3.1415999999999999E-2"/>
    <s v="CONIF"/>
    <n v="109.0786994496526"/>
    <n v="1.7360373607342217"/>
    <s v="DEJAR"/>
    <s v="DEJAR"/>
    <x v="0"/>
  </r>
  <r>
    <x v="292"/>
    <n v="7"/>
    <n v="1"/>
    <n v="26"/>
    <n v="12"/>
    <n v="530.93039999999996"/>
    <n v="3.1415999999999999E-2"/>
    <s v="CONIF"/>
    <n v="314.35776105795452"/>
    <n v="5.0031474576323296"/>
    <s v="DEJAR"/>
    <s v="DEJAR"/>
    <x v="0"/>
  </r>
  <r>
    <x v="292"/>
    <n v="8"/>
    <n v="1"/>
    <n v="15"/>
    <n v="11"/>
    <n v="176.715"/>
    <n v="3.1415999999999999E-2"/>
    <s v="CONIF"/>
    <n v="87.376105084816146"/>
    <n v="1.3906306513371554"/>
    <s v="DEJAR"/>
    <s v="DEJAR"/>
    <x v="0"/>
  </r>
  <r>
    <x v="292"/>
    <n v="9"/>
    <n v="1"/>
    <n v="36"/>
    <n v="14"/>
    <n v="1017.8783999999999"/>
    <n v="3.1415999999999999E-2"/>
    <s v="CONIF"/>
    <n v="670.48269942934951"/>
    <n v="10.671038633647655"/>
    <s v="DEJAR"/>
    <s v="DEJAR"/>
    <x v="0"/>
  </r>
  <r>
    <x v="292"/>
    <n v="10"/>
    <n v="1"/>
    <n v="31.2"/>
    <n v="15"/>
    <n v="764.53977599999996"/>
    <n v="3.1415999999999999E-2"/>
    <s v="CONIF"/>
    <n v="480.54008680560469"/>
    <n v="7.6480151325058037"/>
    <s v="DEJAR"/>
    <s v="DEJAR"/>
    <x v="0"/>
  </r>
  <r>
    <x v="292"/>
    <n v="11"/>
    <n v="1"/>
    <n v="18.5"/>
    <n v="16"/>
    <n v="268.80315000000002"/>
    <n v="3.1415999999999999E-2"/>
    <s v="CONIF"/>
    <n v="142.36237517909123"/>
    <n v="2.2657622736677365"/>
    <s v="DEJAR"/>
    <s v="DEJAR"/>
    <x v="0"/>
  </r>
  <r>
    <x v="292"/>
    <n v="12"/>
    <n v="1"/>
    <n v="22.8"/>
    <n v="11"/>
    <n v="408.28233600000004"/>
    <n v="3.1415999999999999E-2"/>
    <s v="CONIF"/>
    <n v="231.55762714766254"/>
    <n v="3.6853454791772111"/>
    <s v="DEJAR"/>
    <s v="DEJAR"/>
    <x v="0"/>
  </r>
  <r>
    <x v="292"/>
    <n v="13"/>
    <n v="1"/>
    <n v="25.5"/>
    <n v="16"/>
    <n v="510.70634999999999"/>
    <n v="3.1415999999999999E-2"/>
    <s v="CONIF"/>
    <n v="300.46563570620935"/>
    <n v="4.7820479326809489"/>
    <s v="DEJAR"/>
    <s v="DEJAR"/>
    <x v="0"/>
  </r>
  <r>
    <x v="292"/>
    <n v="14"/>
    <n v="1"/>
    <n v="33.4"/>
    <n v="13"/>
    <n v="876.16082399999993"/>
    <n v="3.1415999999999999E-2"/>
    <s v="CONIF"/>
    <n v="563.13023971229939"/>
    <n v="8.9624751673080496"/>
    <s v="DEJAR"/>
    <s v="DEJAR"/>
    <x v="0"/>
  </r>
  <r>
    <x v="292"/>
    <n v="15"/>
    <n v="1"/>
    <n v="16"/>
    <n v="8"/>
    <n v="201.0624"/>
    <n v="3.1415999999999999E-2"/>
    <s v="CONIF"/>
    <n v="101.53913507623321"/>
    <n v="1.6160417474572384"/>
    <s v="DEJAR"/>
    <s v="DEJAR"/>
    <x v="0"/>
  </r>
  <r>
    <x v="292"/>
    <n v="16"/>
    <n v="1"/>
    <n v="21.4"/>
    <n v="8"/>
    <n v="359.68178399999994"/>
    <n v="3.1415999999999999E-2"/>
    <s v="CONIF"/>
    <n v="199.80204946371893"/>
    <n v="3.1799409451190308"/>
    <s v="DEJAR"/>
    <s v="DEJAR"/>
    <x v="0"/>
  </r>
  <r>
    <x v="292"/>
    <n v="17"/>
    <n v="1"/>
    <n v="18.5"/>
    <n v="11"/>
    <n v="268.80315000000002"/>
    <n v="3.1415999999999999E-2"/>
    <s v="CONIF"/>
    <n v="142.36237517909123"/>
    <n v="2.2657622736677365"/>
    <s v="DEJAR"/>
    <s v="DEJAR"/>
    <x v="0"/>
  </r>
  <r>
    <x v="292"/>
    <n v="18"/>
    <n v="1"/>
    <n v="24"/>
    <n v="13"/>
    <n v="452.3904"/>
    <n v="3.1415999999999999E-2"/>
    <s v="CONIF"/>
    <n v="260.92189134611579"/>
    <n v="4.1526911660637218"/>
    <s v="DEJAR"/>
    <s v="DEJAR"/>
    <x v="0"/>
  </r>
  <r>
    <x v="293"/>
    <n v="1"/>
    <n v="1"/>
    <n v="12.5"/>
    <n v="9"/>
    <n v="122.71875"/>
    <n v="3.1415999999999999E-2"/>
    <s v="CONIF"/>
    <n v="57.159345325416837"/>
    <n v="0.90971710792934879"/>
    <s v="DEJAR"/>
    <s v="DEJAR"/>
    <x v="0"/>
  </r>
  <r>
    <x v="293"/>
    <n v="2"/>
    <n v="1"/>
    <n v="31"/>
    <n v="18"/>
    <n v="754.76940000000002"/>
    <n v="3.1415999999999999E-2"/>
    <s v="CONIF"/>
    <n v="473.40054798786537"/>
    <n v="7.5343861087959221"/>
    <s v="DEJAR"/>
    <s v="DEJAR"/>
    <x v="0"/>
  </r>
  <r>
    <x v="293"/>
    <n v="3"/>
    <n v="1"/>
    <n v="24.5"/>
    <n v="17"/>
    <n v="471.43635"/>
    <n v="3.1415999999999999E-2"/>
    <s v="CONIF"/>
    <n v="273.75002523815579"/>
    <n v="4.356856780591988"/>
    <s v="DEJAR"/>
    <s v="DEJAR"/>
    <x v="0"/>
  </r>
  <r>
    <x v="293"/>
    <n v="4"/>
    <n v="1"/>
    <n v="31"/>
    <n v="20"/>
    <n v="754.76940000000002"/>
    <n v="3.1415999999999999E-2"/>
    <s v="CONIF"/>
    <n v="473.40054798786537"/>
    <n v="7.5343861087959221"/>
    <s v="DEJAR"/>
    <s v="DEJAR"/>
    <x v="0"/>
  </r>
  <r>
    <x v="293"/>
    <n v="5"/>
    <n v="1"/>
    <n v="13.7"/>
    <n v="18"/>
    <n v="147.41172599999999"/>
    <n v="3.1415999999999999E-2"/>
    <s v="CONIF"/>
    <n v="70.754144501004376"/>
    <n v="1.1260845508817861"/>
    <s v="DEJAR"/>
    <s v="DEJAR"/>
    <x v="0"/>
  </r>
  <r>
    <x v="293"/>
    <n v="6"/>
    <n v="1"/>
    <n v="16"/>
    <n v="12"/>
    <n v="201.0624"/>
    <n v="3.1415999999999999E-2"/>
    <s v="CONIF"/>
    <n v="101.53913507623321"/>
    <n v="1.6160417474572384"/>
    <s v="DEJAR"/>
    <s v="DEJAR"/>
    <x v="0"/>
  </r>
  <r>
    <x v="293"/>
    <n v="7"/>
    <n v="1"/>
    <n v="33.5"/>
    <n v="22"/>
    <n v="881.41515000000004"/>
    <n v="3.1415999999999999E-2"/>
    <s v="CONIF"/>
    <n v="567.06248656062087"/>
    <n v="9.0250586732973783"/>
    <s v="DEJAR"/>
    <s v="DEJAR"/>
    <x v="0"/>
  </r>
  <r>
    <x v="293"/>
    <n v="8"/>
    <n v="1"/>
    <n v="25"/>
    <n v="12"/>
    <n v="490.875"/>
    <n v="3.1415999999999999E-2"/>
    <s v="CONIF"/>
    <n v="286.93049335184679"/>
    <n v="4.5666299553069578"/>
    <s v="DEJAR"/>
    <s v="DEJAR"/>
    <x v="0"/>
  </r>
  <r>
    <x v="293"/>
    <n v="9"/>
    <n v="1"/>
    <n v="16.7"/>
    <n v="18"/>
    <n v="219.04020599999998"/>
    <n v="3.1415999999999999E-2"/>
    <s v="CONIF"/>
    <n v="112.18102146929911"/>
    <n v="1.7854122337232479"/>
    <s v="DEJAR"/>
    <s v="DEJAR"/>
    <x v="0"/>
  </r>
  <r>
    <x v="293"/>
    <n v="10"/>
    <n v="1"/>
    <n v="30.5"/>
    <n v="22"/>
    <n v="730.61834999999996"/>
    <n v="3.1415999999999999E-2"/>
    <s v="CONIF"/>
    <n v="455.81782168328931"/>
    <n v="7.2545489827363339"/>
    <s v="DEJAR"/>
    <s v="DEJAR"/>
    <x v="0"/>
  </r>
  <r>
    <x v="293"/>
    <n v="11"/>
    <n v="1"/>
    <n v="26"/>
    <n v="18"/>
    <n v="530.93039999999996"/>
    <n v="3.1415999999999999E-2"/>
    <s v="CONIF"/>
    <n v="314.35776105795452"/>
    <n v="5.0031474576323296"/>
    <s v="DEJAR"/>
    <s v="DEJAR"/>
    <x v="0"/>
  </r>
  <r>
    <x v="293"/>
    <n v="12"/>
    <n v="1"/>
    <n v="11.7"/>
    <n v="6"/>
    <n v="107.51340599999999"/>
    <n v="3.1415999999999999E-2"/>
    <s v="CONIF"/>
    <n v="49.003574759504879"/>
    <n v="0.77991429143597013"/>
    <s v="DEJAR"/>
    <s v="DEJAR"/>
    <x v="0"/>
  </r>
  <r>
    <x v="293"/>
    <n v="13"/>
    <n v="1"/>
    <n v="37"/>
    <n v="23"/>
    <n v="1075.2126000000001"/>
    <n v="3.1415999999999999E-2"/>
    <s v="CONIF"/>
    <n v="714.63566127853471"/>
    <n v="11.373753203439882"/>
    <s v="DEJAR"/>
    <s v="DEJAR"/>
    <x v="0"/>
  </r>
  <r>
    <x v="293"/>
    <n v="14"/>
    <n v="1"/>
    <n v="9.5"/>
    <n v="8"/>
    <n v="70.882350000000002"/>
    <n v="3.1415999999999999E-2"/>
    <s v="CONIF"/>
    <n v="30.176175433109446"/>
    <n v="0.48026762530413558"/>
    <s v="DEPURAR"/>
    <s v="DEJAR"/>
    <x v="1"/>
  </r>
  <r>
    <x v="293"/>
    <n v="15"/>
    <n v="1"/>
    <n v="16"/>
    <n v="12"/>
    <n v="201.0624"/>
    <n v="3.1415999999999999E-2"/>
    <s v="CONIF"/>
    <n v="101.53913507623321"/>
    <n v="1.6160417474572384"/>
    <s v="DEJAR"/>
    <s v="DEJAR"/>
    <x v="0"/>
  </r>
  <r>
    <x v="294"/>
    <n v="1"/>
    <n v="1"/>
    <n v="22.5"/>
    <n v="9"/>
    <n v="397.60874999999999"/>
    <n v="3.1415999999999999E-2"/>
    <s v="CONIF"/>
    <n v="224.52760288011802"/>
    <n v="3.5734594295918964"/>
    <s v="DEJAR"/>
    <s v="DEJAR"/>
    <x v="0"/>
  </r>
  <r>
    <x v="294"/>
    <n v="2"/>
    <n v="2"/>
    <n v="19.5"/>
    <n v="5"/>
    <n v="298.64834999999999"/>
    <n v="3.1415999999999999E-2"/>
    <s v="LATIF"/>
    <n v="162.12410368814335"/>
    <n v="2.5802792158158794"/>
    <s v="DEJAR"/>
    <s v="DEJAR"/>
    <x v="0"/>
  </r>
  <r>
    <x v="294"/>
    <n v="3"/>
    <n v="2"/>
    <n v="44"/>
    <n v="7"/>
    <n v="1520.5344"/>
    <n v="3.1415999999999999E-2"/>
    <s v="LATIF"/>
    <n v="1127.7766031692836"/>
    <n v="17.949080137020683"/>
    <s v="DEJAR"/>
    <s v="DEJAR"/>
    <x v="0"/>
  </r>
  <r>
    <x v="295"/>
    <n v="1"/>
    <n v="1"/>
    <n v="22.5"/>
    <n v="18"/>
    <n v="397.60874999999999"/>
    <n v="3.1415999999999999E-2"/>
    <s v="CONIF"/>
    <n v="224.52760288011802"/>
    <n v="3.5734594295918964"/>
    <s v="DEJAR"/>
    <s v="DEJAR"/>
    <x v="0"/>
  </r>
  <r>
    <x v="295"/>
    <n v="2"/>
    <n v="1"/>
    <n v="26"/>
    <n v="17"/>
    <n v="530.93039999999996"/>
    <n v="3.1415999999999999E-2"/>
    <s v="CONIF"/>
    <n v="314.35776105795452"/>
    <n v="5.0031474576323296"/>
    <s v="DEJAR"/>
    <s v="DEJAR"/>
    <x v="0"/>
  </r>
  <r>
    <x v="295"/>
    <n v="3"/>
    <n v="1"/>
    <n v="19"/>
    <n v="15"/>
    <n v="283.52940000000001"/>
    <n v="3.1415999999999999E-2"/>
    <s v="CONIF"/>
    <n v="151.47942747069629"/>
    <n v="2.4108643282196378"/>
    <s v="DEJAR"/>
    <s v="DEJAR"/>
    <x v="0"/>
  </r>
  <r>
    <x v="295"/>
    <n v="4"/>
    <n v="1"/>
    <n v="33.4"/>
    <n v="22"/>
    <n v="876.16082399999993"/>
    <n v="3.1415999999999999E-2"/>
    <s v="CONIF"/>
    <n v="563.13023971229939"/>
    <n v="8.9624751673080496"/>
    <s v="DEJAR"/>
    <s v="DEJAR"/>
    <x v="0"/>
  </r>
  <r>
    <x v="295"/>
    <n v="5"/>
    <n v="1"/>
    <n v="17"/>
    <n v="12"/>
    <n v="226.98060000000001"/>
    <n v="3.1415999999999999E-2"/>
    <s v="CONIF"/>
    <n v="116.92779249889976"/>
    <n v="1.8609592643700623"/>
    <s v="DEJAR"/>
    <s v="DEJAR"/>
    <x v="0"/>
  </r>
  <r>
    <x v="295"/>
    <n v="6"/>
    <n v="1"/>
    <n v="26"/>
    <n v="14"/>
    <n v="530.93039999999996"/>
    <n v="3.1415999999999999E-2"/>
    <s v="CONIF"/>
    <n v="314.35776105795452"/>
    <n v="5.0031474576323296"/>
    <s v="DEJAR"/>
    <s v="DEJAR"/>
    <x v="0"/>
  </r>
  <r>
    <x v="295"/>
    <n v="7"/>
    <n v="1"/>
    <n v="18"/>
    <n v="12"/>
    <n v="254.46959999999999"/>
    <n v="3.1415999999999999E-2"/>
    <s v="CONIF"/>
    <n v="133.5666756910525"/>
    <n v="2.1257746958723658"/>
    <s v="DEJAR"/>
    <s v="DEJAR"/>
    <x v="0"/>
  </r>
  <r>
    <x v="295"/>
    <n v="8"/>
    <n v="1"/>
    <n v="29"/>
    <n v="13"/>
    <n v="660.52139999999997"/>
    <n v="3.1415999999999999E-2"/>
    <s v="CONIF"/>
    <n v="405.3327536426039"/>
    <n v="6.4510560485517559"/>
    <s v="DEJAR"/>
    <s v="DEJAR"/>
    <x v="0"/>
  </r>
  <r>
    <x v="295"/>
    <n v="9"/>
    <n v="1"/>
    <n v="32"/>
    <n v="22"/>
    <n v="804.24959999999999"/>
    <n v="3.1415999999999999E-2"/>
    <s v="CONIF"/>
    <n v="509.70972386186907"/>
    <n v="8.1122632394618837"/>
    <s v="DEJAR"/>
    <s v="DEJAR"/>
    <x v="0"/>
  </r>
  <r>
    <x v="295"/>
    <n v="10"/>
    <n v="2"/>
    <n v="28.4"/>
    <n v="16"/>
    <n v="633.47222399999998"/>
    <n v="3.1415999999999999E-2"/>
    <s v="LATIF"/>
    <n v="397.22446449769672"/>
    <n v="6.3220089205770424"/>
    <s v="DEJAR"/>
    <s v="DEJAR"/>
    <x v="0"/>
  </r>
  <r>
    <x v="295"/>
    <n v="11"/>
    <n v="2"/>
    <n v="31"/>
    <n v="14"/>
    <n v="754.76940000000002"/>
    <n v="3.1415999999999999E-2"/>
    <s v="LATIF"/>
    <n v="489.45492453923617"/>
    <n v="7.7898988499369137"/>
    <s v="DEJAR"/>
    <s v="DEJAR"/>
    <x v="0"/>
  </r>
  <r>
    <x v="296"/>
    <n v="1"/>
    <n v="1"/>
    <n v="35.5"/>
    <n v="23"/>
    <n v="989.80034999999998"/>
    <n v="3.1415999999999999E-2"/>
    <s v="CONIF"/>
    <n v="649.00665028711217"/>
    <n v="10.329237495020246"/>
    <s v="DEJAR"/>
    <s v="DEJAR"/>
    <x v="0"/>
  </r>
  <r>
    <x v="296"/>
    <n v="2"/>
    <n v="1"/>
    <n v="18.399999999999999"/>
    <n v="13"/>
    <n v="265.90502399999997"/>
    <n v="3.1415999999999999E-2"/>
    <s v="CONIF"/>
    <n v="140.57761820497649"/>
    <n v="2.2373570506266951"/>
    <s v="DEJAR"/>
    <s v="DEJAR"/>
    <x v="0"/>
  </r>
  <r>
    <x v="296"/>
    <n v="3"/>
    <n v="1"/>
    <n v="33"/>
    <n v="22"/>
    <n v="855.30060000000003"/>
    <n v="3.1415999999999999E-2"/>
    <s v="CONIF"/>
    <n v="547.55709445380046"/>
    <n v="8.7146214421600519"/>
    <s v="DEJAR"/>
    <s v="DEJAR"/>
    <x v="0"/>
  </r>
  <r>
    <x v="296"/>
    <n v="4"/>
    <n v="1"/>
    <n v="17"/>
    <n v="13"/>
    <n v="226.98060000000001"/>
    <n v="3.1415999999999999E-2"/>
    <s v="CONIF"/>
    <n v="116.92779249889976"/>
    <n v="1.8609592643700623"/>
    <s v="DEJAR"/>
    <s v="DEJAR"/>
    <x v="0"/>
  </r>
  <r>
    <x v="296"/>
    <n v="5"/>
    <n v="1"/>
    <n v="25"/>
    <n v="23"/>
    <n v="490.875"/>
    <n v="3.1415999999999999E-2"/>
    <s v="CONIF"/>
    <n v="286.93049335184679"/>
    <n v="4.5666299553069578"/>
    <s v="DEJAR"/>
    <s v="DEJAR"/>
    <x v="0"/>
  </r>
  <r>
    <x v="296"/>
    <n v="6"/>
    <n v="1"/>
    <n v="21"/>
    <n v="15"/>
    <n v="346.3614"/>
    <n v="3.1415999999999999E-2"/>
    <s v="CONIF"/>
    <n v="191.21684246269251"/>
    <n v="3.0433034514688777"/>
    <s v="DEJAR"/>
    <s v="DEJAR"/>
    <x v="0"/>
  </r>
  <r>
    <x v="296"/>
    <n v="7"/>
    <n v="1"/>
    <n v="14.5"/>
    <n v="11"/>
    <n v="165.13034999999999"/>
    <n v="3.1415999999999999E-2"/>
    <s v="CONIF"/>
    <n v="80.746227305821435"/>
    <n v="1.2851131160208404"/>
    <s v="DEJAR"/>
    <s v="DEJAR"/>
    <x v="0"/>
  </r>
  <r>
    <x v="296"/>
    <n v="8"/>
    <n v="1"/>
    <n v="42"/>
    <n v="26"/>
    <n v="1385.4456"/>
    <n v="3.1415999999999999E-2"/>
    <s v="CONIF"/>
    <n v="959.87703555110068"/>
    <n v="15.276881772840284"/>
    <s v="DEJAR"/>
    <s v="DEJAR"/>
    <x v="0"/>
  </r>
  <r>
    <x v="296"/>
    <n v="9"/>
    <n v="1"/>
    <n v="18"/>
    <n v="13"/>
    <n v="254.46959999999999"/>
    <n v="3.1415999999999999E-2"/>
    <s v="CONIF"/>
    <n v="133.5666756910525"/>
    <n v="2.1257746958723658"/>
    <s v="DEJAR"/>
    <s v="DEJAR"/>
    <x v="0"/>
  </r>
  <r>
    <x v="296"/>
    <n v="10"/>
    <n v="1"/>
    <n v="27.5"/>
    <n v="22"/>
    <n v="593.95875000000001"/>
    <n v="3.1415999999999999E-2"/>
    <s v="CONIF"/>
    <n v="358.19867476223197"/>
    <n v="5.7008956385636615"/>
    <s v="DEJAR"/>
    <s v="DEJAR"/>
    <x v="0"/>
  </r>
  <r>
    <x v="296"/>
    <n v="11"/>
    <n v="1"/>
    <n v="28"/>
    <n v="20"/>
    <n v="615.75360000000001"/>
    <n v="3.1415999999999999E-2"/>
    <s v="CONIF"/>
    <n v="373.54122901136344"/>
    <n v="5.9450794023962859"/>
    <s v="DEJAR"/>
    <s v="DEJAR"/>
    <x v="0"/>
  </r>
  <r>
    <x v="296"/>
    <n v="12"/>
    <n v="1"/>
    <n v="15"/>
    <n v="10"/>
    <n v="176.715"/>
    <n v="3.1415999999999999E-2"/>
    <s v="CONIF"/>
    <n v="87.376105084816146"/>
    <n v="1.3906306513371554"/>
    <s v="DEJAR"/>
    <s v="DEJAR"/>
    <x v="0"/>
  </r>
  <r>
    <x v="296"/>
    <n v="13"/>
    <n v="1"/>
    <n v="24.5"/>
    <n v="16"/>
    <n v="471.43635"/>
    <n v="3.1415999999999999E-2"/>
    <s v="CONIF"/>
    <n v="273.75002523815579"/>
    <n v="4.356856780591988"/>
    <s v="DEJAR"/>
    <s v="DEJAR"/>
    <x v="0"/>
  </r>
  <r>
    <x v="296"/>
    <n v="14"/>
    <n v="1"/>
    <n v="11.3"/>
    <n v="11"/>
    <n v="100.28772600000001"/>
    <n v="3.1415999999999999E-2"/>
    <s v="CONIF"/>
    <n v="45.192163344844303"/>
    <n v="0.71925393660625647"/>
    <s v="DEJAR"/>
    <s v="DEJAR"/>
    <x v="0"/>
  </r>
  <r>
    <x v="296"/>
    <n v="15"/>
    <n v="1"/>
    <n v="16"/>
    <n v="12"/>
    <n v="201.0624"/>
    <n v="3.1415999999999999E-2"/>
    <s v="CONIF"/>
    <n v="101.53913507623321"/>
    <n v="1.6160417474572384"/>
    <s v="DEJAR"/>
    <s v="DEJAR"/>
    <x v="0"/>
  </r>
  <r>
    <x v="296"/>
    <n v="16"/>
    <n v="1"/>
    <n v="19"/>
    <n v="15"/>
    <n v="283.52940000000001"/>
    <n v="3.1415999999999999E-2"/>
    <s v="CONIF"/>
    <n v="151.47942747069629"/>
    <n v="2.4108643282196378"/>
    <s v="DEJAR"/>
    <s v="DEJAR"/>
    <x v="0"/>
  </r>
  <r>
    <x v="296"/>
    <n v="17"/>
    <n v="1"/>
    <n v="14"/>
    <n v="11"/>
    <n v="153.9384"/>
    <n v="3.1415999999999999E-2"/>
    <s v="CONIF"/>
    <n v="74.413046354606593"/>
    <n v="1.1843176463363667"/>
    <s v="DEJAR"/>
    <s v="DEJAR"/>
    <x v="0"/>
  </r>
  <r>
    <x v="296"/>
    <n v="18"/>
    <n v="1"/>
    <n v="18.399999999999999"/>
    <n v="10"/>
    <n v="265.90502399999997"/>
    <n v="3.1415999999999999E-2"/>
    <s v="CONIF"/>
    <n v="140.57761820497649"/>
    <n v="2.2373570506266951"/>
    <s v="DEJAR"/>
    <s v="DEJAR"/>
    <x v="0"/>
  </r>
  <r>
    <x v="296"/>
    <n v="19"/>
    <n v="1"/>
    <n v="30"/>
    <n v="22"/>
    <n v="706.86"/>
    <n v="3.1415999999999999E-2"/>
    <s v="CONIF"/>
    <n v="438.61364745199307"/>
    <n v="6.9807366859560904"/>
    <s v="DEJAR"/>
    <s v="DEJAR"/>
    <x v="0"/>
  </r>
  <r>
    <x v="296"/>
    <n v="20"/>
    <n v="1"/>
    <n v="27"/>
    <n v="22"/>
    <n v="572.5566"/>
    <n v="3.1415999999999999E-2"/>
    <s v="CONIF"/>
    <n v="343.22204552912302"/>
    <n v="5.4625357386224058"/>
    <s v="DEJAR"/>
    <s v="DEJAR"/>
    <x v="0"/>
  </r>
  <r>
    <x v="296"/>
    <n v="21"/>
    <n v="1"/>
    <n v="30"/>
    <n v="25"/>
    <n v="706.86"/>
    <n v="3.1415999999999999E-2"/>
    <s v="CONIF"/>
    <n v="438.61364745199307"/>
    <n v="6.9807366859560904"/>
    <s v="DEJAR"/>
    <s v="DEJAR"/>
    <x v="0"/>
  </r>
  <r>
    <x v="297"/>
    <n v="1"/>
    <n v="1"/>
    <n v="12.5"/>
    <n v="11"/>
    <n v="122.71875"/>
    <n v="3.1415999999999999E-2"/>
    <s v="CONIF"/>
    <n v="57.159345325416837"/>
    <n v="0.90971710792934879"/>
    <s v="DEJAR"/>
    <s v="DEJAR"/>
    <x v="0"/>
  </r>
  <r>
    <x v="297"/>
    <n v="2"/>
    <n v="1"/>
    <n v="67"/>
    <n v="21"/>
    <n v="3525.6606000000002"/>
    <n v="3.1415999999999999E-2"/>
    <s v="CONIF"/>
    <n v="2846.5602274456664"/>
    <n v="45.304307159499402"/>
    <s v="DEJAR"/>
    <s v="DEJAR"/>
    <x v="0"/>
  </r>
  <r>
    <x v="297"/>
    <n v="3"/>
    <n v="1"/>
    <n v="17"/>
    <n v="17"/>
    <n v="226.98060000000001"/>
    <n v="3.1415999999999999E-2"/>
    <s v="CONIF"/>
    <n v="116.92779249889976"/>
    <n v="1.8609592643700623"/>
    <s v="DEJAR"/>
    <s v="DEJAR"/>
    <x v="0"/>
  </r>
  <r>
    <x v="297"/>
    <n v="4"/>
    <n v="1"/>
    <n v="21"/>
    <n v="18"/>
    <n v="346.3614"/>
    <n v="3.1415999999999999E-2"/>
    <s v="CONIF"/>
    <n v="191.21684246269251"/>
    <n v="3.0433034514688777"/>
    <s v="DEJAR"/>
    <s v="DEJAR"/>
    <x v="0"/>
  </r>
  <r>
    <x v="297"/>
    <n v="5"/>
    <n v="1"/>
    <n v="31.5"/>
    <n v="22"/>
    <n v="779.31314999999995"/>
    <n v="3.1415999999999999E-2"/>
    <s v="CONIF"/>
    <n v="491.36384858054686"/>
    <n v="7.8202802486081442"/>
    <s v="DEJAR"/>
    <s v="DEJAR"/>
    <x v="0"/>
  </r>
  <r>
    <x v="297"/>
    <n v="6"/>
    <n v="1"/>
    <n v="28"/>
    <n v="23"/>
    <n v="615.75360000000001"/>
    <n v="3.1415999999999999E-2"/>
    <s v="CONIF"/>
    <n v="373.54122901136344"/>
    <n v="5.9450794023962859"/>
    <s v="DEJAR"/>
    <s v="DEJAR"/>
    <x v="0"/>
  </r>
  <r>
    <x v="297"/>
    <n v="7"/>
    <n v="1"/>
    <n v="10.5"/>
    <n v="10"/>
    <n v="86.590350000000001"/>
    <n v="3.1415999999999999E-2"/>
    <s v="CONIF"/>
    <n v="38.092255035989616"/>
    <n v="0.60625565056005892"/>
    <s v="DEJAR"/>
    <s v="DEJAR"/>
    <x v="0"/>
  </r>
  <r>
    <x v="297"/>
    <n v="8"/>
    <n v="1"/>
    <n v="15.5"/>
    <n v="11"/>
    <n v="188.69235"/>
    <n v="3.1415999999999999E-2"/>
    <s v="CONIF"/>
    <n v="94.305994053056963"/>
    <n v="1.5009230018630151"/>
    <s v="DEJAR"/>
    <s v="DEJAR"/>
    <x v="0"/>
  </r>
  <r>
    <x v="297"/>
    <n v="9"/>
    <n v="1"/>
    <n v="19"/>
    <n v="12"/>
    <n v="283.52940000000001"/>
    <n v="3.1415999999999999E-2"/>
    <s v="CONIF"/>
    <n v="151.47942747069629"/>
    <n v="2.4108643282196378"/>
    <s v="DEJAR"/>
    <s v="DEJAR"/>
    <x v="0"/>
  </r>
  <r>
    <x v="297"/>
    <n v="10"/>
    <n v="1"/>
    <n v="16"/>
    <n v="12"/>
    <n v="201.0624"/>
    <n v="3.1415999999999999E-2"/>
    <s v="CONIF"/>
    <n v="101.53913507623321"/>
    <n v="1.6160417474572384"/>
    <s v="DEJAR"/>
    <s v="DEJAR"/>
    <x v="0"/>
  </r>
  <r>
    <x v="297"/>
    <n v="11"/>
    <n v="1"/>
    <n v="17"/>
    <n v="12"/>
    <n v="226.98060000000001"/>
    <n v="3.1415999999999999E-2"/>
    <s v="CONIF"/>
    <n v="116.92779249889976"/>
    <n v="1.8609592643700623"/>
    <s v="DEJAR"/>
    <s v="DEJAR"/>
    <x v="0"/>
  </r>
  <r>
    <x v="297"/>
    <n v="12"/>
    <n v="1"/>
    <n v="33"/>
    <n v="20"/>
    <n v="855.30060000000003"/>
    <n v="3.1415999999999999E-2"/>
    <s v="CONIF"/>
    <n v="547.55709445380046"/>
    <n v="8.7146214421600519"/>
    <s v="DEJAR"/>
    <s v="DEJAR"/>
    <x v="0"/>
  </r>
  <r>
    <x v="297"/>
    <n v="13"/>
    <n v="1"/>
    <n v="17"/>
    <n v="15"/>
    <n v="226.98060000000001"/>
    <n v="3.1415999999999999E-2"/>
    <s v="CONIF"/>
    <n v="116.92779249889976"/>
    <n v="1.8609592643700623"/>
    <s v="DEJAR"/>
    <s v="DEJAR"/>
    <x v="0"/>
  </r>
  <r>
    <x v="297"/>
    <n v="14"/>
    <n v="1"/>
    <n v="25"/>
    <n v="23"/>
    <n v="490.875"/>
    <n v="3.1415999999999999E-2"/>
    <s v="CONIF"/>
    <n v="286.93049335184679"/>
    <n v="4.5666299553069578"/>
    <s v="DEJAR"/>
    <s v="DEJAR"/>
    <x v="0"/>
  </r>
  <r>
    <x v="297"/>
    <n v="15"/>
    <n v="1"/>
    <n v="21"/>
    <n v="18"/>
    <n v="346.3614"/>
    <n v="3.1415999999999999E-2"/>
    <s v="CONIF"/>
    <n v="191.21684246269251"/>
    <n v="3.0433034514688777"/>
    <s v="DEJAR"/>
    <s v="DEJAR"/>
    <x v="0"/>
  </r>
  <r>
    <x v="297"/>
    <n v="16"/>
    <n v="1"/>
    <n v="23"/>
    <n v="26"/>
    <n v="415.47660000000002"/>
    <n v="3.1415999999999999E-2"/>
    <s v="CONIF"/>
    <n v="236.31310333101464"/>
    <n v="3.7610310563250358"/>
    <s v="DEJAR"/>
    <s v="DEJAR"/>
    <x v="0"/>
  </r>
  <r>
    <x v="298"/>
    <n v="1"/>
    <n v="1"/>
    <n v="14.8"/>
    <n v="11"/>
    <n v="172.03401600000001"/>
    <n v="3.1415999999999999E-2"/>
    <s v="CONIF"/>
    <n v="84.68833654410949"/>
    <n v="1.3478535864545054"/>
    <s v="DEJAR"/>
    <s v="DEJAR"/>
    <x v="0"/>
  </r>
  <r>
    <x v="298"/>
    <n v="2"/>
    <n v="1"/>
    <n v="24.5"/>
    <n v="18"/>
    <n v="471.43635"/>
    <n v="3.1415999999999999E-2"/>
    <s v="CONIF"/>
    <n v="273.75002523815579"/>
    <n v="4.356856780591988"/>
    <s v="DEJAR"/>
    <s v="DEJAR"/>
    <x v="0"/>
  </r>
  <r>
    <x v="298"/>
    <n v="3"/>
    <n v="1"/>
    <n v="17"/>
    <n v="18"/>
    <n v="226.98060000000001"/>
    <n v="3.1415999999999999E-2"/>
    <s v="CONIF"/>
    <n v="116.92779249889976"/>
    <n v="1.8609592643700623"/>
    <s v="DEJAR"/>
    <s v="DEJAR"/>
    <x v="0"/>
  </r>
  <r>
    <x v="298"/>
    <n v="4"/>
    <n v="1"/>
    <n v="31"/>
    <n v="20"/>
    <n v="754.76940000000002"/>
    <n v="3.1415999999999999E-2"/>
    <s v="CONIF"/>
    <n v="473.40054798786537"/>
    <n v="7.5343861087959221"/>
    <s v="DEJAR"/>
    <s v="DEJAR"/>
    <x v="0"/>
  </r>
  <r>
    <x v="298"/>
    <n v="5"/>
    <n v="1"/>
    <n v="23"/>
    <n v="15"/>
    <n v="415.47660000000002"/>
    <n v="3.1415999999999999E-2"/>
    <s v="CONIF"/>
    <n v="236.31310333101464"/>
    <n v="3.7610310563250358"/>
    <s v="DEJAR"/>
    <s v="DEJAR"/>
    <x v="0"/>
  </r>
  <r>
    <x v="298"/>
    <n v="6"/>
    <n v="1"/>
    <n v="25.4"/>
    <n v="17"/>
    <n v="506.70866399999994"/>
    <n v="3.1415999999999999E-2"/>
    <s v="CONIF"/>
    <n v="297.73012203395768"/>
    <n v="4.7385109822058462"/>
    <s v="DEJAR"/>
    <s v="DEJAR"/>
    <x v="0"/>
  </r>
  <r>
    <x v="298"/>
    <n v="7"/>
    <n v="1"/>
    <n v="30"/>
    <n v="20"/>
    <n v="706.86"/>
    <n v="3.1415999999999999E-2"/>
    <s v="CONIF"/>
    <n v="438.61364745199307"/>
    <n v="6.9807366859560904"/>
    <s v="DEJAR"/>
    <s v="DEJAR"/>
    <x v="0"/>
  </r>
  <r>
    <x v="298"/>
    <n v="8"/>
    <n v="1"/>
    <n v="17.5"/>
    <n v="13"/>
    <n v="240.52875"/>
    <n v="3.1415999999999999E-2"/>
    <s v="CONIF"/>
    <n v="125.08945689157549"/>
    <n v="1.9908558838104071"/>
    <s v="DEJAR"/>
    <s v="DEJAR"/>
    <x v="0"/>
  </r>
  <r>
    <x v="298"/>
    <n v="9"/>
    <n v="1"/>
    <n v="33.5"/>
    <n v="24"/>
    <n v="881.41515000000004"/>
    <n v="3.1415999999999999E-2"/>
    <s v="CONIF"/>
    <n v="567.06248656062087"/>
    <n v="9.0250586732973783"/>
    <s v="DEJAR"/>
    <s v="DEJAR"/>
    <x v="0"/>
  </r>
  <r>
    <x v="298"/>
    <n v="10"/>
    <n v="1"/>
    <n v="18.600000000000001"/>
    <n v="23"/>
    <n v="271.71698400000002"/>
    <n v="3.1415999999999999E-2"/>
    <s v="CONIF"/>
    <n v="144.15998643084285"/>
    <n v="2.2943720784129562"/>
    <s v="DEJAR"/>
    <s v="DEJAR"/>
    <x v="0"/>
  </r>
  <r>
    <x v="298"/>
    <n v="11"/>
    <n v="1"/>
    <n v="18"/>
    <n v="9"/>
    <n v="254.46959999999999"/>
    <n v="3.1415999999999999E-2"/>
    <s v="CONIF"/>
    <n v="133.5666756910525"/>
    <n v="2.1257746958723658"/>
    <s v="DEJAR"/>
    <s v="DEJAR"/>
    <x v="0"/>
  </r>
  <r>
    <x v="298"/>
    <n v="12"/>
    <n v="1"/>
    <n v="29"/>
    <n v="17"/>
    <n v="660.52139999999997"/>
    <n v="3.1415999999999999E-2"/>
    <s v="CONIF"/>
    <n v="405.3327536426039"/>
    <n v="6.4510560485517559"/>
    <s v="DEJAR"/>
    <s v="DEJAR"/>
    <x v="0"/>
  </r>
  <r>
    <x v="298"/>
    <n v="13"/>
    <n v="1"/>
    <n v="18.5"/>
    <n v="12"/>
    <n v="268.80315000000002"/>
    <n v="3.1415999999999999E-2"/>
    <s v="CONIF"/>
    <n v="142.36237517909123"/>
    <n v="2.2657622736677365"/>
    <s v="DEJAR"/>
    <s v="DEJAR"/>
    <x v="0"/>
  </r>
  <r>
    <x v="298"/>
    <n v="14"/>
    <n v="1"/>
    <n v="27.8"/>
    <n v="23"/>
    <n v="606.98853600000007"/>
    <n v="3.1415999999999999E-2"/>
    <s v="CONIF"/>
    <n v="367.36015705094513"/>
    <n v="5.8467048168281313"/>
    <s v="DEJAR"/>
    <s v="DEJAR"/>
    <x v="0"/>
  </r>
  <r>
    <x v="298"/>
    <n v="15"/>
    <n v="1"/>
    <n v="24"/>
    <n v="22"/>
    <n v="452.3904"/>
    <n v="3.1415999999999999E-2"/>
    <s v="CONIF"/>
    <n v="260.92189134611579"/>
    <n v="4.1526911660637218"/>
    <s v="DEJAR"/>
    <s v="DEJAR"/>
    <x v="0"/>
  </r>
  <r>
    <x v="298"/>
    <n v="16"/>
    <n v="1"/>
    <n v="23"/>
    <n v="20"/>
    <n v="415.47660000000002"/>
    <n v="3.1415999999999999E-2"/>
    <s v="CONIF"/>
    <n v="236.31310333101464"/>
    <n v="3.7610310563250358"/>
    <s v="DEJAR"/>
    <s v="DEJAR"/>
    <x v="0"/>
  </r>
  <r>
    <x v="298"/>
    <n v="17"/>
    <n v="1"/>
    <n v="15"/>
    <n v="9"/>
    <n v="176.715"/>
    <n v="3.1415999999999999E-2"/>
    <s v="CONIF"/>
    <n v="87.376105084816146"/>
    <n v="1.3906306513371554"/>
    <s v="DEJAR"/>
    <s v="DEJAR"/>
    <x v="0"/>
  </r>
  <r>
    <x v="298"/>
    <n v="18"/>
    <n v="1"/>
    <n v="15"/>
    <n v="17"/>
    <n v="176.715"/>
    <n v="3.1415999999999999E-2"/>
    <s v="CONIF"/>
    <n v="87.376105084816146"/>
    <n v="1.3906306513371554"/>
    <s v="DEJAR"/>
    <s v="DEJAR"/>
    <x v="0"/>
  </r>
  <r>
    <x v="298"/>
    <n v="19"/>
    <n v="1"/>
    <n v="25"/>
    <n v="25"/>
    <n v="490.875"/>
    <n v="3.1415999999999999E-2"/>
    <s v="CONIF"/>
    <n v="286.93049335184679"/>
    <n v="4.5666299553069578"/>
    <s v="DEJAR"/>
    <s v="DEJAR"/>
    <x v="0"/>
  </r>
  <r>
    <x v="298"/>
    <n v="20"/>
    <n v="1"/>
    <n v="20.5"/>
    <n v="15"/>
    <n v="330.06434999999999"/>
    <n v="3.1415999999999999E-2"/>
    <s v="CONIF"/>
    <n v="180.78665962471501"/>
    <n v="2.8773023240500861"/>
    <s v="DEJAR"/>
    <s v="DEJAR"/>
    <x v="0"/>
  </r>
  <r>
    <x v="298"/>
    <n v="21"/>
    <n v="1"/>
    <n v="30"/>
    <n v="25"/>
    <n v="706.86"/>
    <n v="3.1415999999999999E-2"/>
    <s v="CONIF"/>
    <n v="438.61364745199307"/>
    <n v="6.9807366859560904"/>
    <s v="DEJAR"/>
    <s v="DEJAR"/>
    <x v="0"/>
  </r>
  <r>
    <x v="298"/>
    <n v="22"/>
    <n v="1"/>
    <n v="32.4"/>
    <n v="24"/>
    <n v="824.48150399999997"/>
    <n v="3.1415999999999999E-2"/>
    <s v="CONIF"/>
    <n v="524.66320855922982"/>
    <n v="8.3502547835375243"/>
    <s v="DEJAR"/>
    <s v="DEJAR"/>
    <x v="0"/>
  </r>
  <r>
    <x v="299"/>
    <n v="1"/>
    <n v="1"/>
    <n v="24"/>
    <n v="22"/>
    <n v="452.3904"/>
    <n v="3.1415999999999999E-2"/>
    <s v="CONIF"/>
    <n v="260.92189134611579"/>
    <n v="4.1526911660637218"/>
    <s v="DEJAR"/>
    <s v="DEJAR"/>
    <x v="0"/>
  </r>
  <r>
    <x v="299"/>
    <n v="2"/>
    <n v="1"/>
    <n v="21"/>
    <n v="18"/>
    <n v="346.3614"/>
    <n v="3.1415999999999999E-2"/>
    <s v="CONIF"/>
    <n v="191.21684246269251"/>
    <n v="3.0433034514688777"/>
    <s v="DEJAR"/>
    <s v="DEJAR"/>
    <x v="0"/>
  </r>
  <r>
    <x v="299"/>
    <n v="3"/>
    <n v="1"/>
    <n v="23"/>
    <n v="25"/>
    <n v="415.47660000000002"/>
    <n v="3.1415999999999999E-2"/>
    <s v="CONIF"/>
    <n v="236.31310333101464"/>
    <n v="3.7610310563250358"/>
    <s v="DEJAR"/>
    <s v="DEJAR"/>
    <x v="0"/>
  </r>
  <r>
    <x v="299"/>
    <n v="4"/>
    <n v="1"/>
    <n v="28"/>
    <n v="25"/>
    <n v="615.75360000000001"/>
    <n v="3.1415999999999999E-2"/>
    <s v="CONIF"/>
    <n v="373.54122901136344"/>
    <n v="5.9450794023962859"/>
    <s v="DEJAR"/>
    <s v="DEJAR"/>
    <x v="0"/>
  </r>
  <r>
    <x v="299"/>
    <n v="5"/>
    <n v="1"/>
    <n v="31.5"/>
    <n v="20"/>
    <n v="779.31314999999995"/>
    <n v="3.1415999999999999E-2"/>
    <s v="CONIF"/>
    <n v="491.36384858054686"/>
    <n v="7.8202802486081442"/>
    <s v="DEJAR"/>
    <s v="DEJAR"/>
    <x v="0"/>
  </r>
  <r>
    <x v="299"/>
    <n v="6"/>
    <n v="1"/>
    <n v="26"/>
    <n v="25"/>
    <n v="530.93039999999996"/>
    <n v="3.1415999999999999E-2"/>
    <s v="CONIF"/>
    <n v="314.35776105795452"/>
    <n v="5.0031474576323296"/>
    <s v="DEJAR"/>
    <s v="DEJAR"/>
    <x v="0"/>
  </r>
  <r>
    <x v="299"/>
    <n v="7"/>
    <n v="1"/>
    <n v="18"/>
    <n v="22"/>
    <n v="254.46959999999999"/>
    <n v="3.1415999999999999E-2"/>
    <s v="CONIF"/>
    <n v="133.5666756910525"/>
    <n v="2.1257746958723658"/>
    <s v="DEJAR"/>
    <s v="DEJAR"/>
    <x v="0"/>
  </r>
  <r>
    <x v="299"/>
    <n v="8"/>
    <n v="1"/>
    <n v="30.5"/>
    <n v="28"/>
    <n v="730.61834999999996"/>
    <n v="3.1415999999999999E-2"/>
    <s v="CONIF"/>
    <n v="455.81782168328931"/>
    <n v="7.2545489827363339"/>
    <s v="DEJAR"/>
    <s v="DEJAR"/>
    <x v="0"/>
  </r>
  <r>
    <x v="299"/>
    <n v="9"/>
    <n v="1"/>
    <n v="17"/>
    <n v="11"/>
    <n v="226.98060000000001"/>
    <n v="3.1415999999999999E-2"/>
    <s v="CONIF"/>
    <n v="116.92779249889976"/>
    <n v="1.8609592643700623"/>
    <s v="DEJAR"/>
    <s v="DEJAR"/>
    <x v="0"/>
  </r>
  <r>
    <x v="299"/>
    <n v="10"/>
    <n v="1"/>
    <n v="14.5"/>
    <n v="12"/>
    <n v="165.13034999999999"/>
    <n v="3.1415999999999999E-2"/>
    <s v="CONIF"/>
    <n v="80.746227305821435"/>
    <n v="1.2851131160208404"/>
    <s v="DEJAR"/>
    <s v="DEJAR"/>
    <x v="0"/>
  </r>
  <r>
    <x v="299"/>
    <n v="11"/>
    <n v="1"/>
    <n v="34"/>
    <n v="28"/>
    <n v="907.92240000000004"/>
    <n v="3.1415999999999999E-2"/>
    <s v="CONIF"/>
    <n v="586.95824798631986"/>
    <n v="9.3417088105793216"/>
    <s v="DEJAR"/>
    <s v="DEJAR"/>
    <x v="0"/>
  </r>
  <r>
    <x v="299"/>
    <n v="12"/>
    <n v="1"/>
    <n v="33"/>
    <n v="28"/>
    <n v="855.30060000000003"/>
    <n v="3.1415999999999999E-2"/>
    <s v="CONIF"/>
    <n v="547.55709445380046"/>
    <n v="8.7146214421600519"/>
    <s v="DEJAR"/>
    <s v="DEJAR"/>
    <x v="0"/>
  </r>
  <r>
    <x v="299"/>
    <n v="13"/>
    <n v="1"/>
    <n v="21.6"/>
    <n v="15"/>
    <n v="366.43622400000004"/>
    <n v="3.1415999999999999E-2"/>
    <s v="CONIF"/>
    <n v="204.17546465182255"/>
    <n v="3.2495458468904785"/>
    <s v="DEJAR"/>
    <s v="DEJAR"/>
    <x v="0"/>
  </r>
  <r>
    <x v="299"/>
    <n v="14"/>
    <n v="1"/>
    <n v="31"/>
    <n v="30"/>
    <n v="754.76940000000002"/>
    <n v="3.1415999999999999E-2"/>
    <s v="CONIF"/>
    <n v="473.40054798786537"/>
    <n v="7.5343861087959221"/>
    <s v="DEJAR"/>
    <s v="DEJAR"/>
    <x v="0"/>
  </r>
  <r>
    <x v="299"/>
    <n v="15"/>
    <n v="1"/>
    <n v="21"/>
    <n v="22"/>
    <n v="346.3614"/>
    <n v="3.1415999999999999E-2"/>
    <s v="CONIF"/>
    <n v="191.21684246269251"/>
    <n v="3.0433034514688777"/>
    <s v="DEJAR"/>
    <s v="DEJAR"/>
    <x v="0"/>
  </r>
  <r>
    <x v="299"/>
    <n v="16"/>
    <n v="1"/>
    <n v="43"/>
    <n v="32"/>
    <n v="1452.2046"/>
    <n v="3.1415999999999999E-2"/>
    <s v="CONIF"/>
    <n v="1013.9163800149536"/>
    <n v="16.136942640930634"/>
    <s v="DEJAR"/>
    <s v="DEJAR"/>
    <x v="0"/>
  </r>
  <r>
    <x v="299"/>
    <n v="17"/>
    <n v="1"/>
    <n v="28.5"/>
    <n v="30"/>
    <n v="637.94114999999999"/>
    <n v="3.1415999999999999E-2"/>
    <s v="CONIF"/>
    <n v="389.25187501357902"/>
    <n v="6.1951215147310137"/>
    <s v="DEJAR"/>
    <s v="DEJAR"/>
    <x v="0"/>
  </r>
  <r>
    <x v="299"/>
    <n v="18"/>
    <n v="2"/>
    <n v="24"/>
    <n v="5"/>
    <n v="452.3904"/>
    <n v="3.1415999999999999E-2"/>
    <s v="LATIF"/>
    <n v="265.94050449183845"/>
    <n v="4.2325646882454562"/>
    <s v="DEJAR"/>
    <s v="DEJAR"/>
    <x v="0"/>
  </r>
  <r>
    <x v="299"/>
    <n v="19"/>
    <n v="2"/>
    <n v="23.5"/>
    <n v="4"/>
    <n v="433.73714999999999"/>
    <n v="3.1415999999999999E-2"/>
    <s v="LATIF"/>
    <n v="252.9246466618562"/>
    <n v="4.025411361437742"/>
    <s v="DEJAR"/>
    <s v="DEPURAR"/>
    <x v="1"/>
  </r>
  <r>
    <x v="299"/>
    <n v="20"/>
    <n v="2"/>
    <n v="25.5"/>
    <n v="6"/>
    <n v="510.70634999999999"/>
    <n v="3.1415999999999999E-2"/>
    <s v="LATIF"/>
    <n v="307.28387935722469"/>
    <n v="4.8905633969509914"/>
    <s v="DEJAR"/>
    <s v="DEJAR"/>
    <x v="0"/>
  </r>
  <r>
    <x v="300"/>
    <n v="1"/>
    <n v="1"/>
    <n v="18.3"/>
    <n v="7"/>
    <n v="263.02260600000005"/>
    <n v="3.1415999999999999E-2"/>
    <s v="CONIF"/>
    <n v="138.80569270165631"/>
    <n v="2.2091560463085105"/>
    <s v="DEJAR"/>
    <s v="DEJAR"/>
    <x v="0"/>
  </r>
  <r>
    <x v="300"/>
    <n v="2"/>
    <n v="1"/>
    <n v="42.4"/>
    <n v="14"/>
    <n v="1411.9607040000001"/>
    <n v="3.1415999999999999E-2"/>
    <s v="CONIF"/>
    <n v="981.29025442074237"/>
    <n v="15.617682938960122"/>
    <s v="DEJAR"/>
    <s v="DEJAR"/>
    <x v="0"/>
  </r>
  <r>
    <x v="300"/>
    <n v="3"/>
    <n v="1"/>
    <n v="20.8"/>
    <n v="13"/>
    <n v="339.795456"/>
    <n v="3.1415999999999999E-2"/>
    <s v="CONIF"/>
    <n v="187.00471827783079"/>
    <n v="2.9762655697388403"/>
    <s v="DEJAR"/>
    <s v="DEJAR"/>
    <x v="0"/>
  </r>
  <r>
    <x v="300"/>
    <n v="4"/>
    <n v="1"/>
    <n v="21.4"/>
    <n v="12"/>
    <n v="359.68178399999994"/>
    <n v="3.1415999999999999E-2"/>
    <s v="CONIF"/>
    <n v="199.80204946371893"/>
    <n v="3.1799409451190308"/>
    <s v="DEJAR"/>
    <s v="DEJAR"/>
    <x v="0"/>
  </r>
  <r>
    <x v="300"/>
    <n v="5"/>
    <n v="1"/>
    <n v="38.1"/>
    <n v="20"/>
    <n v="1140.0944940000002"/>
    <n v="3.1415999999999999E-2"/>
    <s v="CONIF"/>
    <n v="765.06764109706603"/>
    <n v="12.176401214302681"/>
    <s v="DEJAR"/>
    <s v="DEJAR"/>
    <x v="0"/>
  </r>
  <r>
    <x v="300"/>
    <n v="6"/>
    <n v="1"/>
    <n v="22.5"/>
    <n v="14"/>
    <n v="397.60874999999999"/>
    <n v="3.1415999999999999E-2"/>
    <s v="CONIF"/>
    <n v="224.52760288011802"/>
    <n v="3.5734594295918964"/>
    <s v="DEJAR"/>
    <s v="DEJAR"/>
    <x v="0"/>
  </r>
  <r>
    <x v="300"/>
    <n v="7"/>
    <n v="1"/>
    <n v="14.3"/>
    <n v="12"/>
    <n v="160.60644600000001"/>
    <n v="3.1415999999999999E-2"/>
    <s v="CONIF"/>
    <n v="78.177539475351963"/>
    <n v="1.2442312750724467"/>
    <s v="DEJAR"/>
    <s v="DEJAR"/>
    <x v="0"/>
  </r>
  <r>
    <x v="300"/>
    <n v="8"/>
    <n v="1"/>
    <n v="11.5"/>
    <n v="10"/>
    <n v="103.86915"/>
    <n v="3.1415999999999999E-2"/>
    <s v="CONIF"/>
    <n v="47.075868864362505"/>
    <n v="0.74923397097597566"/>
    <s v="DEJAR"/>
    <s v="DEJAR"/>
    <x v="0"/>
  </r>
  <r>
    <x v="300"/>
    <n v="9"/>
    <n v="2"/>
    <n v="19"/>
    <n v="7"/>
    <n v="283.52940000000001"/>
    <n v="3.1415999999999999E-2"/>
    <s v="LATIF"/>
    <n v="152.39095368994771"/>
    <n v="2.4253716846503011"/>
    <s v="DEJAR"/>
    <s v="DEJAR"/>
    <x v="0"/>
  </r>
  <r>
    <x v="300"/>
    <n v="10"/>
    <n v="2"/>
    <n v="15"/>
    <n v="3"/>
    <n v="176.715"/>
    <n v="3.1415999999999999E-2"/>
    <s v="LATIF"/>
    <n v="86.748598761993364"/>
    <n v="1.3806436013813561"/>
    <s v="DEJAR"/>
    <s v="DEPURAR"/>
    <x v="1"/>
  </r>
  <r>
    <x v="300"/>
    <n v="11"/>
    <n v="2"/>
    <n v="14.6"/>
    <n v="4"/>
    <n v="167.415864"/>
    <n v="3.1415999999999999E-2"/>
    <s v="LATIF"/>
    <n v="81.336197825726813"/>
    <n v="1.2945027665158968"/>
    <s v="DEJAR"/>
    <s v="DEPURAR"/>
    <x v="1"/>
  </r>
  <r>
    <x v="300"/>
    <n v="12"/>
    <n v="2"/>
    <n v="14.4"/>
    <n v="1.8"/>
    <n v="162.860544"/>
    <n v="3.1415999999999999E-2"/>
    <s v="LATIF"/>
    <n v="78.705625560156477"/>
    <n v="1.2526360064959969"/>
    <s v="DEJAR"/>
    <s v="DEPURAR"/>
    <x v="1"/>
  </r>
  <r>
    <x v="301"/>
    <n v="1"/>
    <n v="2"/>
    <n v="25"/>
    <n v="5"/>
    <n v="490.875"/>
    <n v="3.1415999999999999E-2"/>
    <s v="LATIF"/>
    <n v="293.11711779854511"/>
    <n v="4.6650929112322563"/>
    <s v="DEJAR"/>
    <s v="DEJAR"/>
    <x v="0"/>
  </r>
  <r>
    <x v="301"/>
    <n v="2"/>
    <n v="2"/>
    <n v="15"/>
    <n v="2"/>
    <n v="176.715"/>
    <n v="3.1415999999999999E-2"/>
    <s v="LATIF"/>
    <n v="86.748598761993364"/>
    <n v="1.3806436013813561"/>
    <s v="DEJAR"/>
    <s v="DEPURAR"/>
    <x v="1"/>
  </r>
  <r>
    <x v="301"/>
    <n v="3"/>
    <n v="2"/>
    <n v="18.8"/>
    <n v="2.5"/>
    <n v="277.59177600000004"/>
    <n v="3.1415999999999999E-2"/>
    <s v="LATIF"/>
    <n v="148.59533207280828"/>
    <n v="2.3649626316655254"/>
    <s v="DEJAR"/>
    <s v="DEPURAR"/>
    <x v="1"/>
  </r>
  <r>
    <x v="301"/>
    <n v="4"/>
    <n v="1"/>
    <n v="20.3"/>
    <n v="15"/>
    <n v="323.655486"/>
    <n v="3.1415999999999999E-2"/>
    <s v="CONIF"/>
    <n v="176.70779226433081"/>
    <n v="2.8123852855922271"/>
    <s v="DEJAR"/>
    <s v="DEJAR"/>
    <x v="0"/>
  </r>
  <r>
    <x v="301"/>
    <n v="5"/>
    <n v="1"/>
    <n v="18.7"/>
    <n v="13"/>
    <n v="274.64652599999999"/>
    <n v="3.1415999999999999E-2"/>
    <s v="CONIF"/>
    <n v="145.97047468433362"/>
    <n v="2.3231868265268276"/>
    <s v="DEJAR"/>
    <s v="DEJAR"/>
    <x v="0"/>
  </r>
  <r>
    <x v="301"/>
    <n v="6"/>
    <n v="1"/>
    <n v="40.5"/>
    <n v="18"/>
    <n v="1288.25235"/>
    <n v="3.1415999999999999E-2"/>
    <s v="CONIF"/>
    <n v="881.9667924481156"/>
    <n v="14.03690464171307"/>
    <s v="DEJAR"/>
    <s v="DEJAR"/>
    <x v="0"/>
  </r>
  <r>
    <x v="301"/>
    <n v="7"/>
    <n v="1"/>
    <n v="20"/>
    <n v="11"/>
    <n v="314.15999999999997"/>
    <n v="3.1415999999999999E-2"/>
    <s v="CONIF"/>
    <n v="170.68882248683826"/>
    <n v="2.7165906303609346"/>
    <s v="DEJAR"/>
    <s v="DEJAR"/>
    <x v="0"/>
  </r>
  <r>
    <x v="301"/>
    <n v="8"/>
    <n v="1"/>
    <n v="19.600000000000001"/>
    <n v="16"/>
    <n v="301.71926400000007"/>
    <n v="3.1415999999999999E-2"/>
    <s v="CONIF"/>
    <n v="162.84804350280578"/>
    <n v="2.5918010488732777"/>
    <s v="DEJAR"/>
    <s v="DEJAR"/>
    <x v="0"/>
  </r>
  <r>
    <x v="301"/>
    <n v="9"/>
    <n v="1"/>
    <n v="19.100000000000001"/>
    <n v="13"/>
    <n v="286.52177400000005"/>
    <n v="3.1415999999999999E-2"/>
    <s v="CONIF"/>
    <n v="153.34164934315103"/>
    <n v="2.4405024405263407"/>
    <s v="DEJAR"/>
    <s v="DEJAR"/>
    <x v="0"/>
  </r>
  <r>
    <x v="301"/>
    <n v="10"/>
    <n v="1"/>
    <n v="16.7"/>
    <n v="19"/>
    <n v="219.04020599999998"/>
    <n v="3.1415999999999999E-2"/>
    <s v="CONIF"/>
    <n v="112.18102146929911"/>
    <n v="1.7854122337232479"/>
    <s v="DEJAR"/>
    <s v="DEJAR"/>
    <x v="0"/>
  </r>
  <r>
    <x v="301"/>
    <n v="11"/>
    <n v="1"/>
    <n v="25.6"/>
    <n v="15"/>
    <n v="514.71974400000011"/>
    <n v="3.1415999999999999E-2"/>
    <s v="CONIF"/>
    <n v="303.21542879511406"/>
    <n v="4.8258121465990902"/>
    <s v="DEJAR"/>
    <s v="DEJAR"/>
    <x v="0"/>
  </r>
  <r>
    <x v="301"/>
    <n v="12"/>
    <n v="1"/>
    <n v="16.899999999999999"/>
    <n v="13"/>
    <n v="224.31809399999997"/>
    <n v="3.1415999999999999E-2"/>
    <s v="CONIF"/>
    <n v="115.33306467000706"/>
    <n v="1.8355784420360177"/>
    <s v="DEJAR"/>
    <s v="DEJAR"/>
    <x v="0"/>
  </r>
  <r>
    <x v="301"/>
    <n v="13"/>
    <n v="1"/>
    <n v="22.2"/>
    <n v="12"/>
    <n v="387.07653599999998"/>
    <n v="3.1415999999999999E-2"/>
    <s v="CONIF"/>
    <n v="217.62092940279118"/>
    <n v="3.4635365642155458"/>
    <s v="DEJAR"/>
    <s v="DEJAR"/>
    <x v="0"/>
  </r>
  <r>
    <x v="301"/>
    <n v="14"/>
    <n v="1"/>
    <n v="17.100000000000001"/>
    <n v="10"/>
    <n v="229.65881400000001"/>
    <n v="3.1415999999999999E-2"/>
    <s v="CONIF"/>
    <n v="118.53502337216574"/>
    <n v="1.8865390783703484"/>
    <s v="DEJAR"/>
    <s v="DEJAR"/>
    <x v="0"/>
  </r>
  <r>
    <x v="302"/>
    <n v="1"/>
    <n v="1"/>
    <n v="10.9"/>
    <n v="8"/>
    <n v="93.313373999999996"/>
    <n v="3.1415999999999999E-2"/>
    <s v="CONIF"/>
    <n v="41.555741585487056"/>
    <n v="0.66137862212705401"/>
    <s v="DEJAR"/>
    <s v="DEJAR"/>
    <x v="0"/>
  </r>
  <r>
    <x v="302"/>
    <n v="2"/>
    <n v="1"/>
    <n v="21"/>
    <n v="12"/>
    <n v="346.3614"/>
    <n v="3.1415999999999999E-2"/>
    <s v="CONIF"/>
    <n v="191.21684246269251"/>
    <n v="3.0433034514688777"/>
    <s v="DEJAR"/>
    <s v="DEJAR"/>
    <x v="0"/>
  </r>
  <r>
    <x v="302"/>
    <n v="3"/>
    <n v="1"/>
    <n v="25"/>
    <n v="18"/>
    <n v="490.875"/>
    <n v="3.1415999999999999E-2"/>
    <s v="CONIF"/>
    <n v="286.93049335184679"/>
    <n v="4.5666299553069578"/>
    <s v="DEJAR"/>
    <s v="DEJAR"/>
    <x v="0"/>
  </r>
  <r>
    <x v="302"/>
    <n v="4"/>
    <n v="1"/>
    <n v="14.2"/>
    <n v="8"/>
    <n v="158.368056"/>
    <n v="3.1415999999999999E-2"/>
    <s v="CONIF"/>
    <n v="76.910930418091553"/>
    <n v="1.2240726129693715"/>
    <s v="DEJAR"/>
    <s v="DEJAR"/>
    <x v="0"/>
  </r>
  <r>
    <x v="302"/>
    <n v="5"/>
    <n v="1"/>
    <n v="12"/>
    <n v="8"/>
    <n v="113.0976"/>
    <n v="3.1415999999999999E-2"/>
    <s v="CONIF"/>
    <n v="51.978178813240163"/>
    <n v="0.82725647461866825"/>
    <s v="DEJAR"/>
    <s v="DEJAR"/>
    <x v="0"/>
  </r>
  <r>
    <x v="302"/>
    <n v="6"/>
    <n v="2"/>
    <n v="32.700000000000003"/>
    <n v="11"/>
    <n v="839.82036600000015"/>
    <n v="3.1415999999999999E-2"/>
    <s v="LATIF"/>
    <n v="555.87469669806217"/>
    <n v="8.8469998837863226"/>
    <s v="DEJAR"/>
    <s v="DEJAR"/>
    <x v="0"/>
  </r>
  <r>
    <x v="302"/>
    <n v="7"/>
    <n v="2"/>
    <n v="21.8"/>
    <n v="10"/>
    <n v="373.25349599999998"/>
    <n v="3.1415999999999999E-2"/>
    <s v="LATIF"/>
    <n v="211.47626360580944"/>
    <n v="3.3657413993794472"/>
    <s v="DEJAR"/>
    <s v="DEJAR"/>
    <x v="0"/>
  </r>
  <r>
    <x v="302"/>
    <n v="8"/>
    <n v="2"/>
    <n v="35.9"/>
    <n v="10"/>
    <n v="1012.231374"/>
    <n v="3.1415999999999999E-2"/>
    <s v="LATIF"/>
    <n v="694.41702627538677"/>
    <n v="11.051964385589935"/>
    <s v="DEJAR"/>
    <s v="DEJAR"/>
    <x v="0"/>
  </r>
  <r>
    <x v="302"/>
    <n v="9"/>
    <n v="2"/>
    <n v="26"/>
    <n v="5"/>
    <n v="530.93039999999996"/>
    <n v="3.1415999999999999E-2"/>
    <s v="LATIF"/>
    <n v="321.84021980583157"/>
    <n v="5.1222342087762849"/>
    <s v="DEJAR"/>
    <s v="DEJAR"/>
    <x v="0"/>
  </r>
  <r>
    <x v="303"/>
    <n v="1"/>
    <n v="1"/>
    <n v="12"/>
    <n v="6"/>
    <n v="113.0976"/>
    <n v="3.1415999999999999E-2"/>
    <s v="CONIF"/>
    <n v="51.978178813240163"/>
    <n v="0.82725647461866825"/>
    <s v="DEJAR"/>
    <s v="DEJAR"/>
    <x v="0"/>
  </r>
  <r>
    <x v="303"/>
    <n v="2"/>
    <n v="1"/>
    <n v="12.4"/>
    <n v="6"/>
    <n v="120.76310400000001"/>
    <n v="3.1415999999999999E-2"/>
    <s v="CONIF"/>
    <n v="56.100621757995725"/>
    <n v="0.89286703841984538"/>
    <s v="DEJAR"/>
    <s v="DEJAR"/>
    <x v="0"/>
  </r>
  <r>
    <x v="303"/>
    <n v="3"/>
    <n v="1"/>
    <n v="13"/>
    <n v="2"/>
    <n v="132.73259999999999"/>
    <n v="3.1415999999999999E-2"/>
    <s v="CONIF"/>
    <n v="62.623123844849545"/>
    <n v="0.9966756405151761"/>
    <s v="DEJAR"/>
    <s v="DEPURAR"/>
    <x v="1"/>
  </r>
  <r>
    <x v="303"/>
    <n v="4"/>
    <n v="2"/>
    <n v="14.2"/>
    <n v="9"/>
    <n v="158.368056"/>
    <n v="3.1415999999999999E-2"/>
    <s v="LATIF"/>
    <n v="76.125118777836249"/>
    <n v="1.2115660615265509"/>
    <s v="DEJAR"/>
    <s v="DEJAR"/>
    <x v="0"/>
  </r>
  <r>
    <x v="304"/>
    <n v="1"/>
    <n v="1"/>
    <n v="38.200000000000003"/>
    <n v="20"/>
    <n v="1146.0870960000002"/>
    <n v="3.1415999999999999E-2"/>
    <s v="CONIF"/>
    <n v="769.74980813595096"/>
    <n v="12.250920042907293"/>
    <s v="DEJAR"/>
    <s v="DEJAR"/>
    <x v="0"/>
  </r>
  <r>
    <x v="304"/>
    <n v="2"/>
    <n v="1"/>
    <n v="18.5"/>
    <n v="11"/>
    <n v="268.80315000000002"/>
    <n v="3.1415999999999999E-2"/>
    <s v="CONIF"/>
    <n v="142.36237517909123"/>
    <n v="2.2657622736677365"/>
    <s v="DEJAR"/>
    <s v="DEJAR"/>
    <x v="0"/>
  </r>
  <r>
    <x v="304"/>
    <n v="3"/>
    <n v="1"/>
    <n v="36.200000000000003"/>
    <n v="14"/>
    <n v="1029.2195760000002"/>
    <n v="3.1415999999999999E-2"/>
    <s v="CONIF"/>
    <n v="679.18492895662848"/>
    <n v="10.809538594293171"/>
    <s v="DEJAR"/>
    <s v="DEJAR"/>
    <x v="0"/>
  </r>
  <r>
    <x v="304"/>
    <n v="4"/>
    <n v="1"/>
    <n v="26"/>
    <n v="14"/>
    <n v="530.93039999999996"/>
    <n v="3.1415999999999999E-2"/>
    <s v="CONIF"/>
    <n v="314.35776105795452"/>
    <n v="5.0031474576323296"/>
    <s v="DEJAR"/>
    <s v="DEJAR"/>
    <x v="0"/>
  </r>
  <r>
    <x v="304"/>
    <n v="5"/>
    <n v="1"/>
    <n v="32.200000000000003"/>
    <n v="13"/>
    <n v="814.33413600000006"/>
    <n v="3.1415999999999999E-2"/>
    <s v="CONIF"/>
    <n v="517.15563892042849"/>
    <n v="8.2307683810865235"/>
    <s v="DEJAR"/>
    <s v="DEJAR"/>
    <x v="0"/>
  </r>
  <r>
    <x v="304"/>
    <n v="6"/>
    <n v="1"/>
    <n v="15"/>
    <n v="19"/>
    <n v="176.715"/>
    <n v="3.1415999999999999E-2"/>
    <s v="CONIF"/>
    <n v="87.376105084816146"/>
    <n v="1.3906306513371554"/>
    <s v="DEJAR"/>
    <s v="DEJAR"/>
    <x v="0"/>
  </r>
  <r>
    <x v="304"/>
    <n v="7"/>
    <n v="1"/>
    <n v="21.2"/>
    <n v="16"/>
    <n v="352.99017600000002"/>
    <n v="3.1415999999999999E-2"/>
    <s v="CONIF"/>
    <n v="195.48256395363825"/>
    <n v="3.1111943588241382"/>
    <s v="DEJAR"/>
    <s v="DEJAR"/>
    <x v="0"/>
  </r>
  <r>
    <x v="304"/>
    <n v="8"/>
    <n v="1"/>
    <n v="25.4"/>
    <n v="18"/>
    <n v="506.70866399999994"/>
    <n v="3.1415999999999999E-2"/>
    <s v="CONIF"/>
    <n v="297.73012203395768"/>
    <n v="4.7385109822058462"/>
    <s v="DEJAR"/>
    <s v="DEJAR"/>
    <x v="0"/>
  </r>
  <r>
    <x v="304"/>
    <n v="9"/>
    <n v="1"/>
    <n v="23"/>
    <n v="12"/>
    <n v="415.47660000000002"/>
    <n v="3.1415999999999999E-2"/>
    <s v="CONIF"/>
    <n v="236.31310333101464"/>
    <n v="3.7610310563250358"/>
    <s v="DEJAR"/>
    <s v="DEJAR"/>
    <x v="0"/>
  </r>
  <r>
    <x v="304"/>
    <n v="10"/>
    <n v="1"/>
    <n v="21.4"/>
    <n v="13"/>
    <n v="359.68178399999994"/>
    <n v="3.1415999999999999E-2"/>
    <s v="CONIF"/>
    <n v="199.80204946371893"/>
    <n v="3.1799409451190308"/>
    <s v="DEJAR"/>
    <s v="DEJAR"/>
    <x v="0"/>
  </r>
  <r>
    <x v="304"/>
    <n v="11"/>
    <n v="2"/>
    <n v="24.2"/>
    <n v="4"/>
    <n v="459.961656"/>
    <n v="3.1415999999999999E-2"/>
    <s v="LATIF"/>
    <n v="271.25325260068394"/>
    <n v="4.3171195028120062"/>
    <s v="DEJAR"/>
    <s v="DEPURAR"/>
    <x v="1"/>
  </r>
  <r>
    <x v="305"/>
    <n v="1"/>
    <n v="2"/>
    <n v="23.6"/>
    <n v="4"/>
    <n v="437.43638400000003"/>
    <n v="3.1415999999999999E-2"/>
    <s v="LATIF"/>
    <n v="255.4975145639105"/>
    <n v="4.0663597301360852"/>
    <s v="DEJAR"/>
    <s v="DEPURAR"/>
    <x v="1"/>
  </r>
  <r>
    <x v="305"/>
    <n v="2"/>
    <n v="2"/>
    <n v="22.4"/>
    <n v="8"/>
    <n v="394.08230399999997"/>
    <n v="3.1415999999999999E-2"/>
    <s v="LATIF"/>
    <n v="225.61441578140051"/>
    <n v="3.5907565536892112"/>
    <s v="DEJAR"/>
    <s v="DEJAR"/>
    <x v="0"/>
  </r>
  <r>
    <x v="305"/>
    <n v="3"/>
    <n v="2"/>
    <n v="12.5"/>
    <n v="3.5"/>
    <n v="122.71875"/>
    <n v="3.1415999999999999E-2"/>
    <s v="LATIF"/>
    <n v="56.173718898324978"/>
    <n v="0.89403041282029827"/>
    <s v="DEJAR"/>
    <s v="DEPURAR"/>
    <x v="1"/>
  </r>
  <r>
    <x v="305"/>
    <n v="4"/>
    <n v="2"/>
    <n v="26"/>
    <n v="10"/>
    <n v="530.93039999999996"/>
    <n v="3.1415999999999999E-2"/>
    <s v="LATIF"/>
    <n v="321.84021980583157"/>
    <n v="5.1222342087762849"/>
    <s v="DEJAR"/>
    <s v="DEJAR"/>
    <x v="0"/>
  </r>
  <r>
    <x v="305"/>
    <n v="5"/>
    <n v="2"/>
    <n v="48"/>
    <n v="10"/>
    <n v="1809.5616"/>
    <n v="3.1415999999999999E-2"/>
    <s v="LATIF"/>
    <n v="1387.6901104524011"/>
    <n v="22.085722409797572"/>
    <s v="DEJAR"/>
    <s v="DEJAR"/>
    <x v="0"/>
  </r>
  <r>
    <x v="305"/>
    <n v="6"/>
    <n v="2"/>
    <n v="24"/>
    <n v="9"/>
    <n v="452.3904"/>
    <n v="3.1415999999999999E-2"/>
    <s v="LATIF"/>
    <n v="265.94050449183845"/>
    <n v="4.2325646882454562"/>
    <s v="DEJAR"/>
    <s v="DEJAR"/>
    <x v="0"/>
  </r>
  <r>
    <x v="305"/>
    <n v="7"/>
    <n v="2"/>
    <n v="40"/>
    <n v="10"/>
    <n v="1256.6399999999999"/>
    <n v="3.1415999999999999E-2"/>
    <s v="LATIF"/>
    <n v="898.59335245759792"/>
    <n v="14.301523944130347"/>
    <s v="DEJAR"/>
    <s v="DEJAR"/>
    <x v="0"/>
  </r>
  <r>
    <x v="306"/>
    <n v="1"/>
    <n v="2"/>
    <n v="25"/>
    <n v="6"/>
    <n v="490.875"/>
    <n v="3.1415999999999999E-2"/>
    <s v="LATIF"/>
    <n v="293.11711779854511"/>
    <n v="4.6650929112322563"/>
    <s v="DEJAR"/>
    <s v="DEJAR"/>
    <x v="0"/>
  </r>
  <r>
    <x v="306"/>
    <n v="2"/>
    <n v="2"/>
    <n v="22.3"/>
    <n v="8"/>
    <n v="390.57156600000002"/>
    <n v="3.1415999999999999E-2"/>
    <s v="LATIF"/>
    <n v="223.22113686927156"/>
    <n v="3.5526664258542073"/>
    <s v="DEJAR"/>
    <s v="DEJAR"/>
    <x v="0"/>
  </r>
  <r>
    <x v="306"/>
    <n v="3"/>
    <n v="2"/>
    <n v="25"/>
    <n v="10"/>
    <n v="490.875"/>
    <n v="3.1415999999999999E-2"/>
    <s v="LATIF"/>
    <n v="293.11711779854511"/>
    <n v="4.6650929112322563"/>
    <s v="DEJAR"/>
    <s v="DEJAR"/>
    <x v="0"/>
  </r>
  <r>
    <x v="306"/>
    <n v="4"/>
    <n v="2"/>
    <n v="28.3"/>
    <n v="10"/>
    <n v="629.01900599999999"/>
    <n v="3.1415999999999999E-2"/>
    <s v="LATIF"/>
    <n v="393.89881881006727"/>
    <n v="6.2690797493326214"/>
    <s v="DEJAR"/>
    <s v="DEJAR"/>
    <x v="0"/>
  </r>
  <r>
    <x v="306"/>
    <n v="5"/>
    <n v="2"/>
    <n v="17.600000000000001"/>
    <n v="6"/>
    <n v="243.28550400000003"/>
    <n v="3.1415999999999999E-2"/>
    <s v="LATIF"/>
    <n v="126.97817779124865"/>
    <n v="2.0209157402477822"/>
    <s v="DEJAR"/>
    <s v="DEJAR"/>
    <x v="0"/>
  </r>
  <r>
    <x v="306"/>
    <n v="6"/>
    <n v="2"/>
    <n v="18.7"/>
    <n v="8"/>
    <n v="274.64652599999999"/>
    <n v="3.1415999999999999E-2"/>
    <s v="LATIF"/>
    <n v="146.7183313800314"/>
    <n v="2.3350893076781163"/>
    <s v="DEJAR"/>
    <s v="DEJAR"/>
    <x v="0"/>
  </r>
  <r>
    <x v="306"/>
    <n v="7"/>
    <n v="2"/>
    <n v="17"/>
    <n v="5"/>
    <n v="226.98060000000001"/>
    <n v="3.1415999999999999E-2"/>
    <s v="LATIF"/>
    <n v="116.90268878718483"/>
    <n v="1.8605597273234151"/>
    <s v="DEJAR"/>
    <s v="DEJAR"/>
    <x v="0"/>
  </r>
  <r>
    <x v="306"/>
    <n v="8"/>
    <n v="2"/>
    <n v="16"/>
    <n v="6"/>
    <n v="201.0624"/>
    <n v="3.1415999999999999E-2"/>
    <s v="LATIF"/>
    <n v="101.17406776284028"/>
    <n v="1.610231534295268"/>
    <s v="DEJAR"/>
    <s v="DEJAR"/>
    <x v="0"/>
  </r>
  <r>
    <x v="306"/>
    <n v="9"/>
    <n v="2"/>
    <n v="21"/>
    <n v="5"/>
    <n v="346.3614"/>
    <n v="3.1415999999999999E-2"/>
    <s v="LATIF"/>
    <n v="193.44615534703902"/>
    <n v="3.0787839850241761"/>
    <s v="DEJAR"/>
    <s v="DEJAR"/>
    <x v="0"/>
  </r>
  <r>
    <x v="306"/>
    <n v="10"/>
    <n v="1"/>
    <n v="12"/>
    <n v="3.5"/>
    <n v="113.0976"/>
    <n v="3.1415999999999999E-2"/>
    <s v="CONIF"/>
    <n v="51.978178813240163"/>
    <n v="0.82725647461866825"/>
    <s v="DEJAR"/>
    <s v="DEPURAR"/>
    <x v="1"/>
  </r>
  <r>
    <x v="307"/>
    <n v="1"/>
    <n v="2"/>
    <n v="36.700000000000003"/>
    <n v="13"/>
    <n v="1057.8474060000001"/>
    <n v="3.1415999999999999E-2"/>
    <s v="LATIF"/>
    <n v="731.87077004567493"/>
    <n v="11.64805783749801"/>
    <s v="DEJAR"/>
    <s v="DEJAR"/>
    <x v="0"/>
  </r>
  <r>
    <x v="307"/>
    <n v="2"/>
    <n v="2"/>
    <n v="19.8"/>
    <n v="7.5"/>
    <n v="307.90821600000004"/>
    <n v="3.1415999999999999E-2"/>
    <s v="LATIF"/>
    <n v="168.13248782213486"/>
    <n v="2.6759053956922405"/>
    <s v="DEJAR"/>
    <s v="DEJAR"/>
    <x v="0"/>
  </r>
  <r>
    <x v="307"/>
    <n v="3"/>
    <n v="2"/>
    <n v="11.3"/>
    <n v="2.5"/>
    <n v="100.28772600000001"/>
    <n v="3.1415999999999999E-2"/>
    <s v="LATIF"/>
    <n v="44.163165240621403"/>
    <n v="0.7028769614308219"/>
    <s v="DEJAR"/>
    <s v="DEPURAR"/>
    <x v="1"/>
  </r>
  <r>
    <x v="307"/>
    <n v="4"/>
    <n v="2"/>
    <n v="22.7"/>
    <n v="9"/>
    <n v="404.70876599999997"/>
    <n v="3.1415999999999999E-2"/>
    <s v="LATIF"/>
    <n v="232.88331926121816"/>
    <n v="3.7064444751276127"/>
    <s v="DEJAR"/>
    <s v="DEJAR"/>
    <x v="0"/>
  </r>
  <r>
    <x v="307"/>
    <n v="5"/>
    <n v="2"/>
    <n v="32"/>
    <n v="9"/>
    <n v="804.24959999999999"/>
    <n v="3.1415999999999999E-2"/>
    <s v="LATIF"/>
    <n v="527.931063141393"/>
    <n v="8.4022641829226039"/>
    <s v="DEJAR"/>
    <s v="DEJAR"/>
    <x v="0"/>
  </r>
  <r>
    <x v="307"/>
    <n v="6"/>
    <n v="1"/>
    <n v="41.9"/>
    <n v="20"/>
    <n v="1378.856094"/>
    <n v="3.1415999999999999E-2"/>
    <s v="CONIF"/>
    <n v="954.56580264825732"/>
    <n v="15.192351073469846"/>
    <s v="DEJAR"/>
    <s v="DEJAR"/>
    <x v="0"/>
  </r>
  <r>
    <x v="308"/>
    <n v="1"/>
    <n v="1"/>
    <n v="17.5"/>
    <n v="9"/>
    <n v="240.52875"/>
    <n v="3.1415999999999999E-2"/>
    <s v="CONIF"/>
    <n v="125.08945689157549"/>
    <n v="1.9908558838104071"/>
    <s v="DEJAR"/>
    <s v="DEJAR"/>
    <x v="0"/>
  </r>
  <r>
    <x v="308"/>
    <n v="2"/>
    <n v="1"/>
    <n v="11.4"/>
    <n v="7.5"/>
    <n v="102.07058400000001"/>
    <n v="3.1415999999999999E-2"/>
    <s v="CONIF"/>
    <n v="46.128531750848708"/>
    <n v="0.73415666779425626"/>
    <s v="DEJAR"/>
    <s v="DEJAR"/>
    <x v="0"/>
  </r>
  <r>
    <x v="308"/>
    <n v="3"/>
    <n v="1"/>
    <n v="67"/>
    <n v="30"/>
    <n v="3525.6606000000002"/>
    <n v="3.1415999999999999E-2"/>
    <s v="CONIF"/>
    <n v="2846.5602274456664"/>
    <n v="45.304307159499402"/>
    <s v="DEJAR"/>
    <s v="DEJAR"/>
    <x v="0"/>
  </r>
  <r>
    <x v="308"/>
    <n v="4"/>
    <n v="1"/>
    <n v="20.5"/>
    <n v="8"/>
    <n v="330.06434999999999"/>
    <n v="3.1415999999999999E-2"/>
    <s v="CONIF"/>
    <n v="180.78665962471501"/>
    <n v="2.8773023240500861"/>
    <s v="DEJAR"/>
    <s v="DEJAR"/>
    <x v="0"/>
  </r>
  <r>
    <x v="308"/>
    <n v="5"/>
    <n v="1"/>
    <n v="25"/>
    <n v="11"/>
    <n v="490.875"/>
    <n v="3.1415999999999999E-2"/>
    <s v="CONIF"/>
    <n v="286.93049335184679"/>
    <n v="4.5666299553069578"/>
    <s v="DEJAR"/>
    <s v="DEJAR"/>
    <x v="0"/>
  </r>
  <r>
    <x v="308"/>
    <n v="6"/>
    <n v="2"/>
    <n v="14.6"/>
    <n v="8"/>
    <n v="167.415864"/>
    <n v="3.1415999999999999E-2"/>
    <s v="LATIF"/>
    <n v="81.336197825726813"/>
    <n v="1.2945027665158968"/>
    <s v="DEJAR"/>
    <s v="DEJAR"/>
    <x v="0"/>
  </r>
  <r>
    <x v="309"/>
    <n v="1"/>
    <n v="1"/>
    <n v="57"/>
    <n v="32"/>
    <n v="2551.7646"/>
    <n v="3.1415999999999999E-2"/>
    <s v="CONIF"/>
    <n v="1953.9802616688428"/>
    <n v="31.098489013064089"/>
    <s v="DEJAR"/>
    <s v="DEJAR"/>
    <x v="0"/>
  </r>
  <r>
    <x v="309"/>
    <n v="2"/>
    <n v="1"/>
    <n v="61"/>
    <n v="27"/>
    <n v="2922.4733999999999"/>
    <n v="3.1415999999999999E-2"/>
    <s v="CONIF"/>
    <n v="2288.1303435082086"/>
    <n v="36.416640302842637"/>
    <s v="DEJAR"/>
    <s v="DEJAR"/>
    <x v="0"/>
  </r>
  <r>
    <x v="309"/>
    <n v="3"/>
    <n v="2"/>
    <n v="46"/>
    <n v="12"/>
    <n v="1661.9064000000001"/>
    <n v="3.1415999999999999E-2"/>
    <s v="LATIF"/>
    <n v="1253.8255368732539"/>
    <n v="19.955206532869457"/>
    <s v="DEJAR"/>
    <s v="DEJAR"/>
    <x v="0"/>
  </r>
  <r>
    <x v="309"/>
    <n v="4"/>
    <n v="2"/>
    <n v="17.2"/>
    <n v="5"/>
    <n v="232.35273599999996"/>
    <n v="3.1415999999999999E-2"/>
    <s v="LATIF"/>
    <n v="120.20750968079929"/>
    <n v="1.9131574624522425"/>
    <s v="DEJAR"/>
    <s v="DEJAR"/>
    <x v="0"/>
  </r>
  <r>
    <x v="310"/>
    <n v="1"/>
    <n v="1"/>
    <n v="20"/>
    <n v="12"/>
    <n v="314.15999999999997"/>
    <n v="3.1415999999999999E-2"/>
    <s v="CONIF"/>
    <n v="170.68882248683826"/>
    <n v="2.7165906303609346"/>
    <s v="DEJAR"/>
    <s v="DEJAR"/>
    <x v="0"/>
  </r>
  <r>
    <x v="310"/>
    <n v="2"/>
    <n v="1"/>
    <n v="30.5"/>
    <n v="15"/>
    <n v="730.61834999999996"/>
    <n v="3.1415999999999999E-2"/>
    <s v="CONIF"/>
    <n v="455.81782168328931"/>
    <n v="7.2545489827363339"/>
    <s v="DEJAR"/>
    <s v="DEJAR"/>
    <x v="0"/>
  </r>
  <r>
    <x v="310"/>
    <n v="3"/>
    <n v="2"/>
    <n v="20.5"/>
    <n v="9"/>
    <n v="330.06434999999999"/>
    <n v="3.1415999999999999E-2"/>
    <s v="LATIF"/>
    <n v="182.64830107076051"/>
    <n v="2.9069311986051778"/>
    <s v="DEJAR"/>
    <s v="DEJAR"/>
    <x v="0"/>
  </r>
  <r>
    <x v="310"/>
    <n v="4"/>
    <n v="2"/>
    <n v="27"/>
    <n v="10"/>
    <n v="572.5566"/>
    <n v="3.1415999999999999E-2"/>
    <s v="LATIF"/>
    <n v="352.13325163946445"/>
    <n v="5.6043616571088695"/>
    <s v="DEJAR"/>
    <s v="DEJAR"/>
    <x v="0"/>
  </r>
  <r>
    <x v="311"/>
    <n v="1"/>
    <n v="2"/>
    <n v="34.5"/>
    <n v="10"/>
    <n v="934.82235000000003"/>
    <n v="3.1415999999999999E-2"/>
    <s v="LATIF"/>
    <n v="631.60328895350312"/>
    <n v="10.05225504445988"/>
    <s v="DEJAR"/>
    <s v="DEJAR"/>
    <x v="0"/>
  </r>
  <r>
    <x v="311"/>
    <n v="2"/>
    <n v="2"/>
    <n v="35"/>
    <n v="12"/>
    <n v="962.11500000000001"/>
    <n v="3.1415999999999999E-2"/>
    <s v="LATIF"/>
    <n v="653.64029291244719"/>
    <n v="10.402984035403094"/>
    <s v="DEJAR"/>
    <s v="DEJAR"/>
    <x v="0"/>
  </r>
  <r>
    <x v="311"/>
    <n v="3"/>
    <n v="2"/>
    <n v="26"/>
    <n v="14"/>
    <n v="530.93039999999996"/>
    <n v="3.1415999999999999E-2"/>
    <s v="LATIF"/>
    <n v="321.84021980583157"/>
    <n v="5.1222342087762849"/>
    <s v="DEJAR"/>
    <s v="DEJAR"/>
    <x v="0"/>
  </r>
  <r>
    <x v="311"/>
    <n v="4"/>
    <n v="2"/>
    <n v="18"/>
    <n v="13"/>
    <n v="254.46959999999999"/>
    <n v="3.1415999999999999E-2"/>
    <s v="LATIF"/>
    <n v="133.96512701589552"/>
    <n v="2.132116230836127"/>
    <s v="DEJAR"/>
    <s v="DEJAR"/>
    <x v="0"/>
  </r>
  <r>
    <x v="311"/>
    <n v="5"/>
    <n v="2"/>
    <n v="12"/>
    <n v="5"/>
    <n v="113.0976"/>
    <n v="3.1415999999999999E-2"/>
    <s v="LATIF"/>
    <n v="50.965522775338236"/>
    <n v="0.81113959089855869"/>
    <s v="DEJAR"/>
    <s v="DEJAR"/>
    <x v="0"/>
  </r>
  <r>
    <x v="311"/>
    <n v="6"/>
    <n v="2"/>
    <n v="41.5"/>
    <n v="16"/>
    <n v="1352.65515"/>
    <n v="3.1415999999999999E-2"/>
    <s v="LATIF"/>
    <n v="981.00452482913829"/>
    <n v="15.613135421905053"/>
    <s v="DEJAR"/>
    <s v="DEJAR"/>
    <x v="0"/>
  </r>
  <r>
    <x v="311"/>
    <n v="7"/>
    <n v="2"/>
    <n v="35.4"/>
    <n v="12"/>
    <n v="984.23186399999986"/>
    <n v="3.1415999999999999E-2"/>
    <s v="LATIF"/>
    <n v="671.58649861553909"/>
    <n v="10.68860610223356"/>
    <s v="DEJAR"/>
    <s v="DEJAR"/>
    <x v="0"/>
  </r>
  <r>
    <x v="312"/>
    <n v="1"/>
    <n v="1"/>
    <n v="18.8"/>
    <n v="12"/>
    <n v="277.59177600000004"/>
    <n v="3.1415999999999999E-2"/>
    <s v="CONIF"/>
    <n v="147.7938625816696"/>
    <n v="2.3522068783688184"/>
    <s v="DEJAR"/>
    <s v="DEJAR"/>
    <x v="0"/>
  </r>
  <r>
    <x v="312"/>
    <n v="2"/>
    <n v="1"/>
    <n v="15"/>
    <n v="12"/>
    <n v="176.715"/>
    <n v="3.1415999999999999E-2"/>
    <s v="CONIF"/>
    <n v="87.376105084816146"/>
    <n v="1.3906306513371554"/>
    <s v="DEJAR"/>
    <s v="DEJAR"/>
    <x v="0"/>
  </r>
  <r>
    <x v="312"/>
    <n v="3"/>
    <n v="1"/>
    <n v="11.4"/>
    <n v="5"/>
    <n v="102.07058400000001"/>
    <n v="3.1415999999999999E-2"/>
    <s v="CONIF"/>
    <n v="46.128531750848708"/>
    <n v="0.73415666779425626"/>
    <s v="DEJAR"/>
    <s v="DEJAR"/>
    <x v="0"/>
  </r>
  <r>
    <x v="312"/>
    <n v="4"/>
    <n v="1"/>
    <n v="19"/>
    <n v="12"/>
    <n v="283.52940000000001"/>
    <n v="3.1415999999999999E-2"/>
    <s v="CONIF"/>
    <n v="151.47942747069629"/>
    <n v="2.4108643282196378"/>
    <s v="DEJAR"/>
    <s v="DEJAR"/>
    <x v="0"/>
  </r>
  <r>
    <x v="312"/>
    <n v="5"/>
    <n v="1"/>
    <n v="23"/>
    <n v="15"/>
    <n v="415.47660000000002"/>
    <n v="3.1415999999999999E-2"/>
    <s v="CONIF"/>
    <n v="236.31310333101464"/>
    <n v="3.7610310563250358"/>
    <s v="DEJAR"/>
    <s v="DEJAR"/>
    <x v="0"/>
  </r>
  <r>
    <x v="312"/>
    <n v="6"/>
    <n v="1"/>
    <n v="30"/>
    <n v="15"/>
    <n v="706.86"/>
    <n v="3.1415999999999999E-2"/>
    <s v="CONIF"/>
    <n v="438.61364745199307"/>
    <n v="6.9807366859560904"/>
    <s v="DEJAR"/>
    <s v="DEJAR"/>
    <x v="0"/>
  </r>
  <r>
    <x v="312"/>
    <n v="7"/>
    <n v="1"/>
    <n v="13"/>
    <n v="6"/>
    <n v="132.73259999999999"/>
    <n v="3.1415999999999999E-2"/>
    <s v="CONIF"/>
    <n v="62.623123844849545"/>
    <n v="0.9966756405151761"/>
    <s v="DEJAR"/>
    <s v="DEJAR"/>
    <x v="0"/>
  </r>
  <r>
    <x v="312"/>
    <n v="8"/>
    <n v="1"/>
    <n v="20"/>
    <n v="7"/>
    <n v="314.15999999999997"/>
    <n v="3.1415999999999999E-2"/>
    <s v="CONIF"/>
    <n v="170.68882248683826"/>
    <n v="2.7165906303609346"/>
    <s v="DEJAR"/>
    <s v="DEJAR"/>
    <x v="0"/>
  </r>
  <r>
    <x v="312"/>
    <n v="9"/>
    <n v="2"/>
    <n v="22"/>
    <n v="5"/>
    <n v="380.1336"/>
    <n v="3.1415999999999999E-2"/>
    <s v="LATIF"/>
    <n v="216.13001097424697"/>
    <n v="3.4398079159384864"/>
    <s v="DEJAR"/>
    <s v="DEJAR"/>
    <x v="0"/>
  </r>
  <r>
    <x v="312"/>
    <n v="10"/>
    <n v="2"/>
    <n v="44"/>
    <n v="10"/>
    <n v="1520.5344"/>
    <n v="3.1415999999999999E-2"/>
    <s v="LATIF"/>
    <n v="1127.7766031692836"/>
    <n v="17.949080137020683"/>
    <s v="DEJAR"/>
    <s v="DEJAR"/>
    <x v="0"/>
  </r>
  <r>
    <x v="312"/>
    <n v="11"/>
    <n v="2"/>
    <n v="9.5"/>
    <n v="6"/>
    <n v="70.882350000000002"/>
    <n v="3.1415999999999999E-2"/>
    <s v="LATIF"/>
    <n v="29.20459459863477"/>
    <n v="0.46480447222171462"/>
    <s v="DEPURAR"/>
    <s v="DEJAR"/>
    <x v="1"/>
  </r>
  <r>
    <x v="312"/>
    <n v="12"/>
    <n v="2"/>
    <n v="10"/>
    <n v="4"/>
    <n v="78.539999999999992"/>
    <n v="3.1415999999999999E-2"/>
    <s v="LATIF"/>
    <n v="33.002526735248487"/>
    <n v="0.52525029818004332"/>
    <s v="DEJAR"/>
    <s v="DEPURAR"/>
    <x v="1"/>
  </r>
  <r>
    <x v="313"/>
    <n v="1"/>
    <n v="1"/>
    <n v="13.5"/>
    <n v="10"/>
    <n v="143.13915"/>
    <n v="3.1415999999999999E-2"/>
    <s v="CONIF"/>
    <n v="68.373170082129207"/>
    <n v="1.0881902546812008"/>
    <s v="DEJAR"/>
    <s v="DEJAR"/>
    <x v="0"/>
  </r>
  <r>
    <x v="313"/>
    <n v="2"/>
    <n v="1"/>
    <n v="23.5"/>
    <n v="12"/>
    <n v="433.73714999999999"/>
    <n v="3.1415999999999999E-2"/>
    <s v="CONIF"/>
    <n v="248.44371931971969"/>
    <n v="3.9540953545919231"/>
    <s v="DEJAR"/>
    <s v="DEJAR"/>
    <x v="0"/>
  </r>
  <r>
    <x v="313"/>
    <n v="3"/>
    <n v="1"/>
    <n v="11"/>
    <n v="8"/>
    <n v="95.0334"/>
    <n v="3.1415999999999999E-2"/>
    <s v="CONIF"/>
    <n v="42.448553244104822"/>
    <n v="0.67558812777095778"/>
    <s v="DEJAR"/>
    <s v="DEJAR"/>
    <x v="0"/>
  </r>
  <r>
    <x v="313"/>
    <n v="4"/>
    <n v="1"/>
    <n v="25"/>
    <n v="12"/>
    <n v="490.875"/>
    <n v="3.1415999999999999E-2"/>
    <s v="CONIF"/>
    <n v="286.93049335184679"/>
    <n v="4.5666299553069578"/>
    <s v="DEJAR"/>
    <s v="DEJAR"/>
    <x v="0"/>
  </r>
  <r>
    <x v="313"/>
    <n v="5"/>
    <n v="1"/>
    <n v="12"/>
    <n v="10"/>
    <n v="113.0976"/>
    <n v="3.1415999999999999E-2"/>
    <s v="CONIF"/>
    <n v="51.978178813240163"/>
    <n v="0.82725647461866825"/>
    <s v="DEJAR"/>
    <s v="DEJAR"/>
    <x v="0"/>
  </r>
  <r>
    <x v="313"/>
    <n v="6"/>
    <n v="1"/>
    <n v="18.5"/>
    <n v="11"/>
    <n v="268.80315000000002"/>
    <n v="3.1415999999999999E-2"/>
    <s v="CONIF"/>
    <n v="142.36237517909123"/>
    <n v="2.2657622736677365"/>
    <s v="DEJAR"/>
    <s v="DEJAR"/>
    <x v="0"/>
  </r>
  <r>
    <x v="313"/>
    <n v="7"/>
    <n v="1"/>
    <n v="10"/>
    <n v="8"/>
    <n v="78.539999999999992"/>
    <n v="3.1415999999999999E-2"/>
    <s v="CONIF"/>
    <n v="34.002873775253192"/>
    <n v="0.54117127857227509"/>
    <s v="DEJAR"/>
    <s v="DEJAR"/>
    <x v="0"/>
  </r>
  <r>
    <x v="313"/>
    <n v="8"/>
    <n v="1"/>
    <n v="17.399999999999999"/>
    <n v="10"/>
    <n v="237.78770399999993"/>
    <n v="3.1415999999999999E-2"/>
    <s v="CONIF"/>
    <n v="123.43197428362863"/>
    <n v="1.9644762904830124"/>
    <s v="DEJAR"/>
    <s v="DEJAR"/>
    <x v="0"/>
  </r>
  <r>
    <x v="313"/>
    <n v="9"/>
    <n v="1"/>
    <n v="13"/>
    <n v="8"/>
    <n v="132.73259999999999"/>
    <n v="3.1415999999999999E-2"/>
    <s v="CONIF"/>
    <n v="62.623123844849545"/>
    <n v="0.9966756405151761"/>
    <s v="DEJAR"/>
    <s v="DEJAR"/>
    <x v="0"/>
  </r>
  <r>
    <x v="313"/>
    <n v="10"/>
    <n v="1"/>
    <n v="17"/>
    <n v="10"/>
    <n v="226.98060000000001"/>
    <n v="3.1415999999999999E-2"/>
    <s v="CONIF"/>
    <n v="116.92779249889976"/>
    <n v="1.8609592643700623"/>
    <s v="DEJAR"/>
    <s v="DEJAR"/>
    <x v="0"/>
  </r>
  <r>
    <x v="313"/>
    <n v="11"/>
    <n v="1"/>
    <n v="11"/>
    <n v="9"/>
    <n v="95.0334"/>
    <n v="3.1415999999999999E-2"/>
    <s v="CONIF"/>
    <n v="42.448553244104822"/>
    <n v="0.67558812777095778"/>
    <s v="DEJAR"/>
    <s v="DEJAR"/>
    <x v="0"/>
  </r>
  <r>
    <x v="313"/>
    <n v="12"/>
    <n v="1"/>
    <n v="18"/>
    <n v="12"/>
    <n v="254.46959999999999"/>
    <n v="3.1415999999999999E-2"/>
    <s v="CONIF"/>
    <n v="133.5666756910525"/>
    <n v="2.1257746958723658"/>
    <s v="DEJAR"/>
    <s v="DEJAR"/>
    <x v="0"/>
  </r>
  <r>
    <x v="313"/>
    <n v="13"/>
    <n v="2"/>
    <n v="13"/>
    <n v="5"/>
    <n v="132.73259999999999"/>
    <n v="3.1415999999999999E-2"/>
    <s v="LATIF"/>
    <n v="61.678288096341362"/>
    <n v="0.98163814770087476"/>
    <s v="DEJAR"/>
    <s v="DEJAR"/>
    <x v="0"/>
  </r>
  <r>
    <x v="313"/>
    <n v="14"/>
    <n v="2"/>
    <n v="13"/>
    <n v="5"/>
    <n v="132.73259999999999"/>
    <n v="3.1415999999999999E-2"/>
    <s v="LATIF"/>
    <n v="61.678288096341362"/>
    <n v="0.98163814770087476"/>
    <s v="DEJAR"/>
    <s v="DEJAR"/>
    <x v="0"/>
  </r>
  <r>
    <x v="313"/>
    <n v="15"/>
    <n v="2"/>
    <n v="14.7"/>
    <n v="8"/>
    <n v="169.71708599999997"/>
    <n v="3.1415999999999999E-2"/>
    <s v="LATIF"/>
    <n v="82.670341586040095"/>
    <n v="1.3157362742876257"/>
    <s v="DEJAR"/>
    <s v="DEJAR"/>
    <x v="0"/>
  </r>
  <r>
    <x v="313"/>
    <n v="16"/>
    <n v="2"/>
    <n v="16.5"/>
    <n v="3"/>
    <n v="213.82515000000001"/>
    <n v="3.1415999999999999E-2"/>
    <s v="LATIF"/>
    <n v="108.87354082236264"/>
    <n v="1.7327721674045493"/>
    <s v="DEJAR"/>
    <s v="DEPURAR"/>
    <x v="1"/>
  </r>
  <r>
    <x v="313"/>
    <n v="17"/>
    <n v="2"/>
    <n v="45"/>
    <n v="12"/>
    <n v="1590.4349999999999"/>
    <n v="3.1415999999999999E-2"/>
    <s v="LATIF"/>
    <n v="1189.832288643388"/>
    <n v="18.936724736493954"/>
    <s v="DEJAR"/>
    <s v="DEJAR"/>
    <x v="0"/>
  </r>
  <r>
    <x v="313"/>
    <n v="18"/>
    <n v="2"/>
    <n v="17"/>
    <n v="7"/>
    <n v="226.98060000000001"/>
    <n v="3.1415999999999999E-2"/>
    <s v="LATIF"/>
    <n v="116.90268878718483"/>
    <n v="1.8605597273234151"/>
    <s v="DEJAR"/>
    <s v="DEJAR"/>
    <x v="0"/>
  </r>
  <r>
    <x v="314"/>
    <n v="1"/>
    <n v="1"/>
    <n v="30"/>
    <n v="13"/>
    <n v="706.86"/>
    <n v="3.1415999999999999E-2"/>
    <s v="CONIF"/>
    <n v="438.61364745199307"/>
    <n v="6.9807366859560904"/>
    <s v="DEJAR"/>
    <s v="DEJAR"/>
    <x v="0"/>
  </r>
  <r>
    <x v="314"/>
    <n v="2"/>
    <n v="1"/>
    <n v="14.7"/>
    <n v="12"/>
    <n v="169.71708599999997"/>
    <n v="3.1415999999999999E-2"/>
    <s v="CONIF"/>
    <n v="83.362387499363294"/>
    <n v="1.3267505013267651"/>
    <s v="DEJAR"/>
    <s v="DEJAR"/>
    <x v="0"/>
  </r>
  <r>
    <x v="314"/>
    <n v="3"/>
    <n v="1"/>
    <n v="14"/>
    <n v="9"/>
    <n v="153.9384"/>
    <n v="3.1415999999999999E-2"/>
    <s v="CONIF"/>
    <n v="74.413046354606593"/>
    <n v="1.1843176463363667"/>
    <s v="DEJAR"/>
    <s v="DEJAR"/>
    <x v="0"/>
  </r>
  <r>
    <x v="314"/>
    <n v="4"/>
    <n v="1"/>
    <n v="11.5"/>
    <n v="5"/>
    <n v="103.86915"/>
    <n v="3.1415999999999999E-2"/>
    <s v="CONIF"/>
    <n v="47.075868864362505"/>
    <n v="0.74923397097597566"/>
    <s v="DEJAR"/>
    <s v="DEJAR"/>
    <x v="0"/>
  </r>
  <r>
    <x v="314"/>
    <n v="5"/>
    <n v="1"/>
    <n v="28"/>
    <n v="20"/>
    <n v="615.75360000000001"/>
    <n v="3.1415999999999999E-2"/>
    <s v="CONIF"/>
    <n v="373.54122901136344"/>
    <n v="5.9450794023962859"/>
    <s v="DEJAR"/>
    <s v="DEJAR"/>
    <x v="0"/>
  </r>
  <r>
    <x v="314"/>
    <n v="6"/>
    <n v="1"/>
    <n v="18"/>
    <n v="12"/>
    <n v="254.46959999999999"/>
    <n v="3.1415999999999999E-2"/>
    <s v="CONIF"/>
    <n v="133.5666756910525"/>
    <n v="2.1257746958723658"/>
    <s v="DEJAR"/>
    <s v="DEJAR"/>
    <x v="0"/>
  </r>
  <r>
    <x v="314"/>
    <n v="7"/>
    <n v="2"/>
    <n v="11.5"/>
    <n v="6"/>
    <n v="103.86915"/>
    <n v="3.1415999999999999E-2"/>
    <s v="LATIF"/>
    <n v="46.049095165044989"/>
    <n v="0.73289239822136798"/>
    <s v="DEJAR"/>
    <s v="DEJAR"/>
    <x v="0"/>
  </r>
  <r>
    <x v="314"/>
    <n v="8"/>
    <n v="2"/>
    <n v="14"/>
    <n v="6"/>
    <n v="153.9384"/>
    <n v="3.1415999999999999E-2"/>
    <s v="LATIF"/>
    <n v="73.59440964790268"/>
    <n v="1.1712886689569435"/>
    <s v="DEJAR"/>
    <s v="DEJAR"/>
    <x v="0"/>
  </r>
  <r>
    <x v="314"/>
    <n v="9"/>
    <n v="2"/>
    <n v="15"/>
    <n v="9"/>
    <n v="176.715"/>
    <n v="3.1415999999999999E-2"/>
    <s v="LATIF"/>
    <n v="86.748598761993364"/>
    <n v="1.3806436013813561"/>
    <s v="DEJAR"/>
    <s v="DEJAR"/>
    <x v="0"/>
  </r>
  <r>
    <x v="314"/>
    <n v="11"/>
    <n v="2"/>
    <n v="10.5"/>
    <n v="6"/>
    <n v="86.590350000000001"/>
    <n v="3.1415999999999999E-2"/>
    <s v="LATIF"/>
    <n v="37.072519114679302"/>
    <n v="0.59002608725934713"/>
    <s v="DEJAR"/>
    <s v="DEJAR"/>
    <x v="0"/>
  </r>
  <r>
    <x v="315"/>
    <n v="1"/>
    <n v="1"/>
    <n v="15.5"/>
    <n v="10"/>
    <n v="188.69235"/>
    <n v="3.1415999999999999E-2"/>
    <s v="CONIF"/>
    <n v="94.305994053056963"/>
    <n v="1.5009230018630151"/>
    <s v="DEJAR"/>
    <s v="DEJAR"/>
    <x v="0"/>
  </r>
  <r>
    <x v="315"/>
    <n v="2"/>
    <n v="1"/>
    <n v="19"/>
    <n v="11"/>
    <n v="283.52940000000001"/>
    <n v="3.1415999999999999E-2"/>
    <s v="CONIF"/>
    <n v="151.47942747069629"/>
    <n v="2.4108643282196378"/>
    <s v="DEJAR"/>
    <s v="DEJAR"/>
    <x v="0"/>
  </r>
  <r>
    <x v="315"/>
    <n v="3"/>
    <n v="1"/>
    <n v="15"/>
    <n v="14"/>
    <n v="176.715"/>
    <n v="3.1415999999999999E-2"/>
    <s v="CONIF"/>
    <n v="87.376105084816146"/>
    <n v="1.3906306513371554"/>
    <s v="DEJAR"/>
    <s v="DEJAR"/>
    <x v="0"/>
  </r>
  <r>
    <x v="315"/>
    <n v="4"/>
    <n v="1"/>
    <n v="11.4"/>
    <n v="9"/>
    <n v="102.07058400000001"/>
    <n v="3.1415999999999999E-2"/>
    <s v="CONIF"/>
    <n v="46.128531750848708"/>
    <n v="0.73415666779425626"/>
    <s v="DEJAR"/>
    <s v="DEJAR"/>
    <x v="0"/>
  </r>
  <r>
    <x v="315"/>
    <n v="5"/>
    <n v="1"/>
    <n v="19.600000000000001"/>
    <n v="12"/>
    <n v="301.71926400000007"/>
    <n v="3.1415999999999999E-2"/>
    <s v="CONIF"/>
    <n v="162.84804350280578"/>
    <n v="2.5918010488732777"/>
    <s v="DEJAR"/>
    <s v="DEJAR"/>
    <x v="0"/>
  </r>
  <r>
    <x v="315"/>
    <n v="6"/>
    <n v="1"/>
    <n v="22.4"/>
    <n v="18"/>
    <n v="394.08230399999997"/>
    <n v="3.1415999999999999E-2"/>
    <s v="CONIF"/>
    <n v="222.21169937505223"/>
    <n v="3.5366007667279766"/>
    <s v="DEJAR"/>
    <s v="DEJAR"/>
    <x v="0"/>
  </r>
  <r>
    <x v="315"/>
    <n v="7"/>
    <n v="2"/>
    <n v="43"/>
    <n v="14"/>
    <n v="1452.2046"/>
    <n v="3.1415999999999999E-2"/>
    <s v="LATIF"/>
    <n v="1067.6418523356226"/>
    <n v="16.992008090393789"/>
    <s v="DEJAR"/>
    <s v="DEJAR"/>
    <x v="0"/>
  </r>
  <r>
    <x v="315"/>
    <n v="8"/>
    <n v="2"/>
    <n v="19"/>
    <n v="7"/>
    <n v="283.52940000000001"/>
    <n v="3.1415999999999999E-2"/>
    <s v="LATIF"/>
    <n v="152.39095368994771"/>
    <n v="2.4253716846503011"/>
    <s v="DEJAR"/>
    <s v="DEJAR"/>
    <x v="0"/>
  </r>
  <r>
    <x v="315"/>
    <n v="9"/>
    <n v="2"/>
    <n v="16.5"/>
    <n v="8"/>
    <n v="213.82515000000001"/>
    <n v="3.1415999999999999E-2"/>
    <s v="LATIF"/>
    <n v="108.87354082236264"/>
    <n v="1.7327721674045493"/>
    <s v="DEJAR"/>
    <s v="DEJAR"/>
    <x v="0"/>
  </r>
  <r>
    <x v="315"/>
    <n v="10"/>
    <n v="2"/>
    <n v="40"/>
    <n v="14"/>
    <n v="1256.6399999999999"/>
    <n v="3.1415999999999999E-2"/>
    <s v="LATIF"/>
    <n v="898.59335245759792"/>
    <n v="14.301523944130347"/>
    <s v="DEJAR"/>
    <s v="DEJAR"/>
    <x v="0"/>
  </r>
  <r>
    <x v="316"/>
    <n v="1"/>
    <n v="1"/>
    <n v="29.8"/>
    <n v="13"/>
    <n v="697.46661600000004"/>
    <n v="3.1415999999999999E-2"/>
    <s v="CONIF"/>
    <n v="431.83751511009552"/>
    <n v="6.8728914424193972"/>
    <s v="DEJAR"/>
    <s v="DEJAR"/>
    <x v="0"/>
  </r>
  <r>
    <x v="316"/>
    <n v="2"/>
    <n v="1"/>
    <n v="22.5"/>
    <n v="16"/>
    <n v="397.60874999999999"/>
    <n v="3.1415999999999999E-2"/>
    <s v="CONIF"/>
    <n v="224.52760288011802"/>
    <n v="3.5734594295918964"/>
    <s v="DEJAR"/>
    <s v="DEJAR"/>
    <x v="0"/>
  </r>
  <r>
    <x v="316"/>
    <n v="3"/>
    <n v="1"/>
    <n v="25.5"/>
    <n v="17"/>
    <n v="510.70634999999999"/>
    <n v="3.1415999999999999E-2"/>
    <s v="CONIF"/>
    <n v="300.46563570620935"/>
    <n v="4.7820479326809489"/>
    <s v="DEJAR"/>
    <s v="DEJAR"/>
    <x v="0"/>
  </r>
  <r>
    <x v="316"/>
    <n v="4"/>
    <n v="1"/>
    <n v="40.299999999999997"/>
    <n v="29"/>
    <n v="1275.5602859999997"/>
    <n v="3.1415999999999999E-2"/>
    <s v="CONIF"/>
    <n v="871.86222378767116"/>
    <n v="13.87608581276533"/>
    <s v="DEJAR"/>
    <s v="DEJAR"/>
    <x v="0"/>
  </r>
  <r>
    <x v="316"/>
    <n v="5"/>
    <n v="2"/>
    <n v="19.3"/>
    <n v="11"/>
    <n v="292.55364600000001"/>
    <n v="3.1415999999999999E-2"/>
    <s v="LATIF"/>
    <n v="158.18885885496738"/>
    <n v="2.5176479955272377"/>
    <s v="DEJAR"/>
    <s v="DEJAR"/>
    <x v="0"/>
  </r>
  <r>
    <x v="316"/>
    <n v="6"/>
    <n v="2"/>
    <n v="15"/>
    <n v="9"/>
    <n v="176.715"/>
    <n v="3.1415999999999999E-2"/>
    <s v="LATIF"/>
    <n v="86.748598761993364"/>
    <n v="1.3806436013813561"/>
    <s v="DEJAR"/>
    <s v="DEJAR"/>
    <x v="0"/>
  </r>
  <r>
    <x v="316"/>
    <n v="7"/>
    <n v="2"/>
    <n v="10"/>
    <n v="6"/>
    <n v="78.539999999999992"/>
    <n v="3.1415999999999999E-2"/>
    <s v="LATIF"/>
    <n v="33.002526735248487"/>
    <n v="0.52525029818004332"/>
    <s v="DEJAR"/>
    <s v="DEJAR"/>
    <x v="0"/>
  </r>
  <r>
    <x v="316"/>
    <n v="8"/>
    <n v="2"/>
    <n v="10.5"/>
    <n v="8"/>
    <n v="86.590350000000001"/>
    <n v="3.1415999999999999E-2"/>
    <s v="LATIF"/>
    <n v="37.072519114679302"/>
    <n v="0.59002608725934713"/>
    <s v="DEJAR"/>
    <s v="DEJAR"/>
    <x v="0"/>
  </r>
  <r>
    <x v="316"/>
    <n v="9"/>
    <n v="2"/>
    <n v="14.4"/>
    <n v="7"/>
    <n v="162.860544"/>
    <n v="3.1415999999999999E-2"/>
    <s v="LATIF"/>
    <n v="78.705625560156477"/>
    <n v="1.2526360064959969"/>
    <s v="DEJAR"/>
    <s v="DEJAR"/>
    <x v="0"/>
  </r>
  <r>
    <x v="316"/>
    <n v="10"/>
    <n v="2"/>
    <n v="33.5"/>
    <n v="13"/>
    <n v="881.41515000000004"/>
    <n v="3.1415999999999999E-2"/>
    <s v="LATIF"/>
    <n v="588.83923467702311"/>
    <n v="9.3716455735456954"/>
    <s v="DEJAR"/>
    <s v="DEJAR"/>
    <x v="0"/>
  </r>
  <r>
    <x v="316"/>
    <n v="11"/>
    <n v="2"/>
    <n v="24.6"/>
    <n v="10"/>
    <n v="475.29266400000006"/>
    <n v="3.1415999999999999E-2"/>
    <s v="LATIF"/>
    <n v="282.06222580395382"/>
    <n v="4.4891492520364444"/>
    <s v="DEJAR"/>
    <s v="DEJAR"/>
    <x v="0"/>
  </r>
  <r>
    <x v="316"/>
    <n v="12"/>
    <n v="2"/>
    <n v="42"/>
    <n v="19"/>
    <n v="1385.4456"/>
    <n v="3.1415999999999999E-2"/>
    <s v="LATIF"/>
    <n v="1009.4111733489757"/>
    <n v="16.065240217547995"/>
    <s v="DEJAR"/>
    <s v="DEJAR"/>
    <x v="0"/>
  </r>
  <r>
    <x v="316"/>
    <n v="13"/>
    <n v="2"/>
    <n v="24.6"/>
    <n v="8"/>
    <n v="475.29266400000006"/>
    <n v="3.1415999999999999E-2"/>
    <s v="LATIF"/>
    <n v="282.06222580395382"/>
    <n v="4.4891492520364444"/>
    <s v="DEJAR"/>
    <s v="DEJAR"/>
    <x v="0"/>
  </r>
  <r>
    <x v="317"/>
    <n v="1"/>
    <n v="1"/>
    <n v="26"/>
    <n v="15"/>
    <n v="530.93039999999996"/>
    <n v="3.1415999999999999E-2"/>
    <s v="CONIF"/>
    <n v="314.35776105795452"/>
    <n v="5.0031474576323296"/>
    <s v="DEJAR"/>
    <s v="DEJAR"/>
    <x v="0"/>
  </r>
  <r>
    <x v="317"/>
    <n v="2"/>
    <n v="1"/>
    <n v="13"/>
    <n v="11"/>
    <n v="132.73259999999999"/>
    <n v="3.1415999999999999E-2"/>
    <s v="CONIF"/>
    <n v="62.623123844849545"/>
    <n v="0.9966756405151761"/>
    <s v="DEJAR"/>
    <s v="DEJAR"/>
    <x v="0"/>
  </r>
  <r>
    <x v="317"/>
    <n v="3"/>
    <n v="1"/>
    <n v="15"/>
    <n v="9"/>
    <n v="176.715"/>
    <n v="3.1415999999999999E-2"/>
    <s v="CONIF"/>
    <n v="87.376105084816146"/>
    <n v="1.3906306513371554"/>
    <s v="DEJAR"/>
    <s v="DEJAR"/>
    <x v="0"/>
  </r>
  <r>
    <x v="317"/>
    <n v="4"/>
    <n v="2"/>
    <n v="23"/>
    <n v="8"/>
    <n v="415.47660000000002"/>
    <n v="3.1415999999999999E-2"/>
    <s v="LATIF"/>
    <n v="240.28635306200815"/>
    <n v="3.8242671419341763"/>
    <s v="DEJAR"/>
    <s v="DEJAR"/>
    <x v="0"/>
  </r>
  <r>
    <x v="317"/>
    <n v="5"/>
    <n v="2"/>
    <n v="43"/>
    <n v="10"/>
    <n v="1452.2046"/>
    <n v="3.1415999999999999E-2"/>
    <s v="LATIF"/>
    <n v="1067.6418523356226"/>
    <n v="16.992008090393789"/>
    <s v="DEJAR"/>
    <s v="DEJAR"/>
    <x v="0"/>
  </r>
  <r>
    <x v="317"/>
    <n v="6"/>
    <n v="2"/>
    <n v="31"/>
    <n v="13.5"/>
    <n v="754.76940000000002"/>
    <n v="3.1415999999999999E-2"/>
    <s v="LATIF"/>
    <n v="489.45492453923617"/>
    <n v="7.7898988499369137"/>
    <s v="DEJAR"/>
    <s v="DEJAR"/>
    <x v="0"/>
  </r>
  <r>
    <x v="317"/>
    <n v="7"/>
    <n v="2"/>
    <n v="29"/>
    <n v="10"/>
    <n v="660.52139999999997"/>
    <n v="3.1415999999999999E-2"/>
    <s v="LATIF"/>
    <n v="417.52015350701288"/>
    <n v="6.6450240881559219"/>
    <s v="DEJAR"/>
    <s v="DEJAR"/>
    <x v="0"/>
  </r>
  <r>
    <x v="317"/>
    <n v="8"/>
    <n v="2"/>
    <n v="35"/>
    <n v="6"/>
    <n v="962.11500000000001"/>
    <n v="3.1415999999999999E-2"/>
    <s v="LATIF"/>
    <n v="653.64029291244719"/>
    <n v="10.402984035403094"/>
    <s v="DEJAR"/>
    <s v="DEJAR"/>
    <x v="0"/>
  </r>
  <r>
    <x v="317"/>
    <n v="9"/>
    <n v="2"/>
    <n v="29"/>
    <n v="8"/>
    <n v="660.52139999999997"/>
    <n v="3.1415999999999999E-2"/>
    <s v="LATIF"/>
    <n v="417.52015350701288"/>
    <n v="6.6450240881559219"/>
    <s v="DEJAR"/>
    <s v="DEJAR"/>
    <x v="0"/>
  </r>
  <r>
    <x v="317"/>
    <n v="10"/>
    <n v="2"/>
    <n v="28"/>
    <n v="11"/>
    <n v="615.75360000000001"/>
    <n v="3.1415999999999999E-2"/>
    <s v="LATIF"/>
    <n v="384.0191047547313"/>
    <n v="6.1118395842044064"/>
    <s v="DEJAR"/>
    <s v="DEJAR"/>
    <x v="0"/>
  </r>
  <r>
    <x v="318"/>
    <n v="1"/>
    <n v="1"/>
    <n v="68.400000000000006"/>
    <n v="35"/>
    <n v="3674.5410240000001"/>
    <n v="3.1415999999999999E-2"/>
    <s v="CONIF"/>
    <n v="2986.9338724094014"/>
    <n v="47.538417882757216"/>
    <s v="DEJAR"/>
    <s v="DEJAR"/>
    <x v="0"/>
  </r>
  <r>
    <x v="318"/>
    <n v="2"/>
    <n v="1"/>
    <n v="70"/>
    <n v="35"/>
    <n v="3848.46"/>
    <n v="3.1415999999999999E-2"/>
    <s v="CONIF"/>
    <n v="3152.0973737663971"/>
    <n v="50.167070501757024"/>
    <s v="DEJAR"/>
    <s v="DEJAR"/>
    <x v="0"/>
  </r>
  <r>
    <x v="318"/>
    <n v="3"/>
    <n v="1"/>
    <n v="60"/>
    <n v="38"/>
    <n v="2827.44"/>
    <n v="3.1415999999999999E-2"/>
    <s v="CONIF"/>
    <n v="2201.7682242118208"/>
    <n v="35.042147698813032"/>
    <s v="DEJAR"/>
    <s v="DEJAR"/>
    <x v="0"/>
  </r>
  <r>
    <x v="318"/>
    <n v="4"/>
    <n v="2"/>
    <n v="32.700000000000003"/>
    <n v="8"/>
    <n v="839.82036600000015"/>
    <n v="3.1415999999999999E-2"/>
    <s v="LATIF"/>
    <n v="555.87469669806217"/>
    <n v="8.8469998837863226"/>
    <s v="DEJAR"/>
    <s v="DEJAR"/>
    <x v="0"/>
  </r>
  <r>
    <x v="318"/>
    <n v="5"/>
    <n v="2"/>
    <n v="30"/>
    <n v="9"/>
    <n v="706.86"/>
    <n v="3.1415999999999999E-2"/>
    <s v="LATIF"/>
    <n v="452.65828470787153"/>
    <n v="7.2042635075737129"/>
    <s v="DEJAR"/>
    <s v="DEJAR"/>
    <x v="0"/>
  </r>
  <r>
    <x v="318"/>
    <n v="6"/>
    <n v="2"/>
    <n v="20.5"/>
    <n v="8"/>
    <n v="330.06434999999999"/>
    <n v="3.1415999999999999E-2"/>
    <s v="LATIF"/>
    <n v="182.64830107076051"/>
    <n v="2.9069311986051778"/>
    <s v="DEJAR"/>
    <s v="DEJAR"/>
    <x v="0"/>
  </r>
  <r>
    <x v="319"/>
    <n v="1"/>
    <n v="1"/>
    <n v="18.600000000000001"/>
    <n v="23"/>
    <n v="271.71698400000002"/>
    <n v="3.1415999999999999E-2"/>
    <s v="CONIF"/>
    <n v="144.15998643084285"/>
    <n v="2.2943720784129562"/>
    <s v="DEJAR"/>
    <s v="DEJAR"/>
    <x v="0"/>
  </r>
  <r>
    <x v="319"/>
    <n v="2"/>
    <n v="1"/>
    <n v="28.7"/>
    <n v="26"/>
    <n v="646.92612599999995"/>
    <n v="3.1415999999999999E-2"/>
    <s v="CONIF"/>
    <n v="395.63967951259599"/>
    <n v="6.2967863431467404"/>
    <s v="DEJAR"/>
    <s v="DEJAR"/>
    <x v="0"/>
  </r>
  <r>
    <x v="319"/>
    <n v="3"/>
    <n v="1"/>
    <n v="16"/>
    <n v="12"/>
    <n v="201.0624"/>
    <n v="3.1415999999999999E-2"/>
    <s v="CONIF"/>
    <n v="101.53913507623321"/>
    <n v="1.6160417474572384"/>
    <s v="DEJAR"/>
    <s v="DEJAR"/>
    <x v="0"/>
  </r>
  <r>
    <x v="319"/>
    <n v="4"/>
    <n v="1"/>
    <n v="20"/>
    <n v="24"/>
    <n v="314.15999999999997"/>
    <n v="3.1415999999999999E-2"/>
    <s v="CONIF"/>
    <n v="170.68882248683826"/>
    <n v="2.7165906303609346"/>
    <s v="DEJAR"/>
    <s v="DEJAR"/>
    <x v="0"/>
  </r>
  <r>
    <x v="319"/>
    <n v="5"/>
    <n v="1"/>
    <n v="19"/>
    <n v="27"/>
    <n v="283.52940000000001"/>
    <n v="3.1415999999999999E-2"/>
    <s v="CONIF"/>
    <n v="151.47942747069629"/>
    <n v="2.4108643282196378"/>
    <s v="DEJAR"/>
    <s v="DEJAR"/>
    <x v="0"/>
  </r>
  <r>
    <x v="319"/>
    <n v="6"/>
    <n v="1"/>
    <n v="15"/>
    <n v="18"/>
    <n v="176.715"/>
    <n v="3.1415999999999999E-2"/>
    <s v="CONIF"/>
    <n v="87.376105084816146"/>
    <n v="1.3906306513371554"/>
    <s v="DEJAR"/>
    <s v="DEJAR"/>
    <x v="0"/>
  </r>
  <r>
    <x v="319"/>
    <n v="7"/>
    <n v="1"/>
    <n v="13"/>
    <n v="22"/>
    <n v="132.73259999999999"/>
    <n v="3.1415999999999999E-2"/>
    <s v="CONIF"/>
    <n v="62.623123844849545"/>
    <n v="0.9966756405151761"/>
    <s v="DEJAR"/>
    <s v="DEJAR"/>
    <x v="0"/>
  </r>
  <r>
    <x v="319"/>
    <n v="8"/>
    <n v="1"/>
    <n v="20"/>
    <n v="21"/>
    <n v="314.15999999999997"/>
    <n v="3.1415999999999999E-2"/>
    <s v="CONIF"/>
    <n v="170.68882248683826"/>
    <n v="2.7165906303609346"/>
    <s v="DEJAR"/>
    <s v="DEJAR"/>
    <x v="0"/>
  </r>
  <r>
    <x v="319"/>
    <n v="9"/>
    <n v="1"/>
    <n v="24"/>
    <n v="19"/>
    <n v="452.3904"/>
    <n v="3.1415999999999999E-2"/>
    <s v="CONIF"/>
    <n v="260.92189134611579"/>
    <n v="4.1526911660637218"/>
    <s v="DEJAR"/>
    <s v="DEJAR"/>
    <x v="0"/>
  </r>
  <r>
    <x v="319"/>
    <n v="10"/>
    <n v="1"/>
    <n v="25"/>
    <n v="21"/>
    <n v="490.875"/>
    <n v="3.1415999999999999E-2"/>
    <s v="CONIF"/>
    <n v="286.93049335184679"/>
    <n v="4.5666299553069578"/>
    <s v="DEJAR"/>
    <s v="DEJAR"/>
    <x v="0"/>
  </r>
  <r>
    <x v="319"/>
    <n v="11"/>
    <n v="1"/>
    <n v="32"/>
    <n v="24"/>
    <n v="804.24959999999999"/>
    <n v="3.1415999999999999E-2"/>
    <s v="CONIF"/>
    <n v="509.70972386186907"/>
    <n v="8.1122632394618837"/>
    <s v="DEJAR"/>
    <s v="DEJAR"/>
    <x v="0"/>
  </r>
  <r>
    <x v="319"/>
    <n v="12"/>
    <n v="1"/>
    <n v="19"/>
    <n v="19"/>
    <n v="283.52940000000001"/>
    <n v="3.1415999999999999E-2"/>
    <s v="CONIF"/>
    <n v="151.47942747069629"/>
    <n v="2.4108643282196378"/>
    <s v="DEJAR"/>
    <s v="DEJAR"/>
    <x v="0"/>
  </r>
  <r>
    <x v="319"/>
    <n v="13"/>
    <n v="1"/>
    <n v="20"/>
    <n v="17"/>
    <n v="314.15999999999997"/>
    <n v="3.1415999999999999E-2"/>
    <s v="CONIF"/>
    <n v="170.68882248683826"/>
    <n v="2.7165906303609346"/>
    <s v="DEJAR"/>
    <s v="DEJAR"/>
    <x v="0"/>
  </r>
  <r>
    <x v="319"/>
    <n v="14"/>
    <n v="1"/>
    <n v="34"/>
    <n v="26"/>
    <n v="907.92240000000004"/>
    <n v="3.1415999999999999E-2"/>
    <s v="CONIF"/>
    <n v="586.95824798631986"/>
    <n v="9.3417088105793216"/>
    <s v="DEJAR"/>
    <s v="DEJAR"/>
    <x v="0"/>
  </r>
  <r>
    <x v="320"/>
    <n v="1"/>
    <n v="1"/>
    <n v="59.1"/>
    <n v="29"/>
    <n v="2743.252974"/>
    <n v="3.1415999999999999E-2"/>
    <s v="CONIF"/>
    <n v="2125.6585662777038"/>
    <n v="33.830827703681308"/>
    <s v="DEJAR"/>
    <s v="DEJAR"/>
    <x v="0"/>
  </r>
  <r>
    <x v="320"/>
    <n v="2"/>
    <n v="1"/>
    <n v="32"/>
    <n v="27"/>
    <n v="804.24959999999999"/>
    <n v="3.1415999999999999E-2"/>
    <s v="CONIF"/>
    <n v="509.70972386186907"/>
    <n v="8.1122632394618837"/>
    <s v="DEJAR"/>
    <s v="DEJAR"/>
    <x v="0"/>
  </r>
  <r>
    <x v="320"/>
    <n v="3"/>
    <n v="1"/>
    <n v="29"/>
    <n v="29"/>
    <n v="660.52139999999997"/>
    <n v="3.1415999999999999E-2"/>
    <s v="CONIF"/>
    <n v="405.3327536426039"/>
    <n v="6.4510560485517559"/>
    <s v="DEJAR"/>
    <s v="DEJAR"/>
    <x v="0"/>
  </r>
  <r>
    <x v="320"/>
    <n v="4"/>
    <n v="1"/>
    <n v="34"/>
    <n v="25"/>
    <n v="907.92240000000004"/>
    <n v="3.1415999999999999E-2"/>
    <s v="CONIF"/>
    <n v="586.95824798631986"/>
    <n v="9.3417088105793216"/>
    <s v="DEJAR"/>
    <s v="DEJAR"/>
    <x v="0"/>
  </r>
  <r>
    <x v="320"/>
    <n v="5"/>
    <n v="1"/>
    <n v="58"/>
    <n v="26"/>
    <n v="2642.0855999999999"/>
    <n v="3.1415999999999999E-2"/>
    <s v="CONIF"/>
    <n v="2034.703622167259"/>
    <n v="32.383238193392842"/>
    <s v="DEJAR"/>
    <s v="DEJAR"/>
    <x v="0"/>
  </r>
  <r>
    <x v="320"/>
    <n v="6"/>
    <n v="2"/>
    <n v="30.8"/>
    <n v="12"/>
    <n v="745.06185600000003"/>
    <n v="3.1415999999999999E-2"/>
    <s v="LATIF"/>
    <n v="481.96190226416871"/>
    <n v="7.6706439754292202"/>
    <s v="DEJAR"/>
    <s v="DEJAR"/>
    <x v="0"/>
  </r>
  <r>
    <x v="320"/>
    <n v="7"/>
    <n v="2"/>
    <n v="27"/>
    <n v="9"/>
    <n v="572.5566"/>
    <n v="3.1415999999999999E-2"/>
    <s v="LATIF"/>
    <n v="352.13325163946445"/>
    <n v="5.6043616571088695"/>
    <s v="DEJAR"/>
    <s v="DEJAR"/>
    <x v="0"/>
  </r>
  <r>
    <x v="320"/>
    <n v="8"/>
    <n v="2"/>
    <n v="18"/>
    <n v="11"/>
    <n v="254.46959999999999"/>
    <n v="3.1415999999999999E-2"/>
    <s v="LATIF"/>
    <n v="133.96512701589552"/>
    <n v="2.132116230836127"/>
    <s v="DEJAR"/>
    <s v="DEJAR"/>
    <x v="0"/>
  </r>
  <r>
    <x v="320"/>
    <n v="9"/>
    <n v="2"/>
    <n v="13"/>
    <n v="11"/>
    <n v="132.73259999999999"/>
    <n v="3.1415999999999999E-2"/>
    <s v="LATIF"/>
    <n v="61.678288096341362"/>
    <n v="0.98163814770087476"/>
    <s v="DEJAR"/>
    <s v="DEJAR"/>
    <x v="0"/>
  </r>
  <r>
    <x v="321"/>
    <n v="1"/>
    <n v="2"/>
    <n v="30.3"/>
    <n v="6"/>
    <n v="721.06788600000004"/>
    <n v="3.1415999999999999E-2"/>
    <s v="LATIF"/>
    <n v="463.52216997592592"/>
    <n v="7.377167207409058"/>
    <s v="DEJAR"/>
    <s v="DEJAR"/>
    <x v="0"/>
  </r>
  <r>
    <x v="321"/>
    <n v="2"/>
    <n v="2"/>
    <n v="31"/>
    <n v="7"/>
    <n v="754.76940000000002"/>
    <n v="3.1415999999999999E-2"/>
    <s v="LATIF"/>
    <n v="489.45492453923617"/>
    <n v="7.7898988499369137"/>
    <s v="DEJAR"/>
    <s v="DEJAR"/>
    <x v="0"/>
  </r>
  <r>
    <x v="321"/>
    <n v="3"/>
    <n v="1"/>
    <n v="15.5"/>
    <n v="21"/>
    <n v="188.69235"/>
    <n v="3.1415999999999999E-2"/>
    <s v="CONIF"/>
    <n v="94.305994053056963"/>
    <n v="1.5009230018630151"/>
    <s v="DEJAR"/>
    <s v="DEJAR"/>
    <x v="0"/>
  </r>
  <r>
    <x v="321"/>
    <n v="4"/>
    <n v="1"/>
    <n v="17"/>
    <n v="21"/>
    <n v="226.98060000000001"/>
    <n v="3.1415999999999999E-2"/>
    <s v="CONIF"/>
    <n v="116.92779249889976"/>
    <n v="1.8609592643700623"/>
    <s v="DEJAR"/>
    <s v="DEJAR"/>
    <x v="0"/>
  </r>
  <r>
    <x v="321"/>
    <n v="5"/>
    <n v="1"/>
    <n v="12"/>
    <n v="15"/>
    <n v="113.0976"/>
    <n v="3.1415999999999999E-2"/>
    <s v="CONIF"/>
    <n v="51.978178813240163"/>
    <n v="0.82725647461866825"/>
    <s v="DEJAR"/>
    <s v="DEJAR"/>
    <x v="0"/>
  </r>
  <r>
    <x v="321"/>
    <n v="6"/>
    <n v="1"/>
    <n v="11"/>
    <n v="13"/>
    <n v="95.0334"/>
    <n v="3.1415999999999999E-2"/>
    <s v="CONIF"/>
    <n v="42.448553244104822"/>
    <n v="0.67558812777095778"/>
    <s v="DEJAR"/>
    <s v="DEJAR"/>
    <x v="0"/>
  </r>
  <r>
    <x v="321"/>
    <n v="7"/>
    <n v="1"/>
    <n v="11.5"/>
    <n v="15"/>
    <n v="103.86915"/>
    <n v="3.1415999999999999E-2"/>
    <s v="CONIF"/>
    <n v="47.075868864362505"/>
    <n v="0.74923397097597566"/>
    <s v="DEJAR"/>
    <s v="DEJAR"/>
    <x v="0"/>
  </r>
  <r>
    <x v="321"/>
    <n v="8"/>
    <n v="1"/>
    <n v="22.5"/>
    <n v="18"/>
    <n v="397.60874999999999"/>
    <n v="3.1415999999999999E-2"/>
    <s v="CONIF"/>
    <n v="224.52760288011802"/>
    <n v="3.5734594295918964"/>
    <s v="DEJAR"/>
    <s v="DEJAR"/>
    <x v="0"/>
  </r>
  <r>
    <x v="321"/>
    <n v="9"/>
    <n v="1"/>
    <n v="43.6"/>
    <n v="27"/>
    <n v="1493.0139839999999"/>
    <n v="3.1415999999999999E-2"/>
    <s v="CONIF"/>
    <n v="1047.1525512343194"/>
    <n v="16.665911497872411"/>
    <s v="DEJAR"/>
    <s v="DEJAR"/>
    <x v="0"/>
  </r>
  <r>
    <x v="321"/>
    <n v="10"/>
    <n v="1"/>
    <n v="12.3"/>
    <n v="10"/>
    <n v="118.82316600000001"/>
    <n v="3.1415999999999999E-2"/>
    <s v="CONIF"/>
    <n v="55.053173278211695"/>
    <n v="0.87619641708383778"/>
    <s v="DEJAR"/>
    <s v="DEJAR"/>
    <x v="0"/>
  </r>
  <r>
    <x v="321"/>
    <n v="11"/>
    <n v="1"/>
    <n v="30.8"/>
    <n v="30"/>
    <n v="745.06185600000003"/>
    <n v="3.1415999999999999E-2"/>
    <s v="CONIF"/>
    <n v="466.32190130050736"/>
    <n v="7.4217262111743603"/>
    <s v="DEJAR"/>
    <s v="DEJAR"/>
    <x v="0"/>
  </r>
  <r>
    <x v="321"/>
    <n v="12"/>
    <n v="1"/>
    <n v="10.9"/>
    <n v="11"/>
    <n v="93.313373999999996"/>
    <n v="3.1415999999999999E-2"/>
    <s v="CONIF"/>
    <n v="41.555741585487056"/>
    <n v="0.66137862212705401"/>
    <s v="DEJAR"/>
    <s v="DEJAR"/>
    <x v="0"/>
  </r>
  <r>
    <x v="321"/>
    <n v="13"/>
    <n v="1"/>
    <n v="21"/>
    <n v="20"/>
    <n v="346.3614"/>
    <n v="3.1415999999999999E-2"/>
    <s v="CONIF"/>
    <n v="191.21684246269251"/>
    <n v="3.0433034514688777"/>
    <s v="DEJAR"/>
    <s v="DEJAR"/>
    <x v="0"/>
  </r>
  <r>
    <x v="321"/>
    <n v="14"/>
    <n v="1"/>
    <n v="21.8"/>
    <n v="19"/>
    <n v="373.25349599999998"/>
    <n v="3.1415999999999999E-2"/>
    <s v="CONIF"/>
    <n v="208.60297413909723"/>
    <n v="3.3200116841593017"/>
    <s v="DEJAR"/>
    <s v="DEJAR"/>
    <x v="0"/>
  </r>
  <r>
    <x v="321"/>
    <n v="15"/>
    <n v="1"/>
    <n v="30.9"/>
    <n v="20"/>
    <n v="749.9077739999999"/>
    <n v="3.1415999999999999E-2"/>
    <s v="CONIF"/>
    <n v="469.85362117691642"/>
    <n v="7.477935147328056"/>
    <s v="DEJAR"/>
    <s v="DEJAR"/>
    <x v="0"/>
  </r>
  <r>
    <x v="321"/>
    <n v="16"/>
    <n v="1"/>
    <n v="32"/>
    <n v="21"/>
    <n v="804.24959999999999"/>
    <n v="3.1415999999999999E-2"/>
    <s v="CONIF"/>
    <n v="509.70972386186907"/>
    <n v="8.1122632394618837"/>
    <s v="DEJAR"/>
    <s v="DEJAR"/>
    <x v="0"/>
  </r>
  <r>
    <x v="321"/>
    <n v="17"/>
    <n v="1"/>
    <n v="17"/>
    <n v="15"/>
    <n v="226.98060000000001"/>
    <n v="3.1415999999999999E-2"/>
    <s v="CONIF"/>
    <n v="116.92779249889976"/>
    <n v="1.8609592643700623"/>
    <s v="DEJAR"/>
    <s v="DEJAR"/>
    <x v="0"/>
  </r>
  <r>
    <x v="321"/>
    <n v="18"/>
    <n v="1"/>
    <n v="12"/>
    <n v="21"/>
    <n v="113.0976"/>
    <n v="3.1415999999999999E-2"/>
    <s v="CONIF"/>
    <n v="51.978178813240163"/>
    <n v="0.82725647461866825"/>
    <s v="DEJAR"/>
    <s v="DEJAR"/>
    <x v="0"/>
  </r>
  <r>
    <x v="321"/>
    <n v="19"/>
    <n v="1"/>
    <n v="13.1"/>
    <n v="21"/>
    <n v="134.78249399999999"/>
    <n v="3.1415999999999999E-2"/>
    <s v="CONIF"/>
    <n v="63.750116373815281"/>
    <n v="1.0146122417528534"/>
    <s v="DEJAR"/>
    <s v="DEJAR"/>
    <x v="0"/>
  </r>
  <r>
    <x v="321"/>
    <n v="20"/>
    <n v="1"/>
    <n v="21"/>
    <n v="23"/>
    <n v="346.3614"/>
    <n v="3.1415999999999999E-2"/>
    <s v="CONIF"/>
    <n v="191.21684246269251"/>
    <n v="3.0433034514688777"/>
    <s v="DEJAR"/>
    <s v="DEJAR"/>
    <x v="0"/>
  </r>
  <r>
    <x v="322"/>
    <n v="1"/>
    <n v="1"/>
    <n v="31"/>
    <n v="19"/>
    <n v="754.76940000000002"/>
    <n v="3.1415999999999999E-2"/>
    <s v="CONIF"/>
    <n v="473.40054798786537"/>
    <n v="7.5343861087959221"/>
    <s v="DEJAR"/>
    <s v="DEJAR"/>
    <x v="0"/>
  </r>
  <r>
    <x v="322"/>
    <n v="2"/>
    <n v="1"/>
    <n v="27"/>
    <n v="16"/>
    <n v="572.5566"/>
    <n v="3.1415999999999999E-2"/>
    <s v="CONIF"/>
    <n v="343.22204552912302"/>
    <n v="5.4625357386224058"/>
    <s v="DEJAR"/>
    <s v="DEJAR"/>
    <x v="0"/>
  </r>
  <r>
    <x v="322"/>
    <n v="3"/>
    <n v="1"/>
    <n v="16.5"/>
    <n v="13"/>
    <n v="213.82515000000001"/>
    <n v="3.1415999999999999E-2"/>
    <s v="CONIF"/>
    <n v="109.0786994496526"/>
    <n v="1.7360373607342217"/>
    <s v="DEJAR"/>
    <s v="DEJAR"/>
    <x v="0"/>
  </r>
  <r>
    <x v="322"/>
    <n v="4"/>
    <n v="1"/>
    <n v="35"/>
    <n v="13"/>
    <n v="962.11500000000001"/>
    <n v="3.1415999999999999E-2"/>
    <s v="CONIF"/>
    <n v="627.92845814933332"/>
    <n v="9.9937684324760205"/>
    <s v="DEJAR"/>
    <s v="DEJAR"/>
    <x v="0"/>
  </r>
  <r>
    <x v="322"/>
    <n v="5"/>
    <n v="1"/>
    <n v="22"/>
    <n v="17"/>
    <n v="380.1336"/>
    <n v="3.1415999999999999E-2"/>
    <s v="CONIF"/>
    <n v="213.08474152497325"/>
    <n v="3.3913410606852121"/>
    <s v="DEJAR"/>
    <s v="DEJAR"/>
    <x v="0"/>
  </r>
  <r>
    <x v="322"/>
    <n v="6"/>
    <n v="2"/>
    <n v="23.4"/>
    <n v="14"/>
    <n v="430.05362399999996"/>
    <n v="3.1415999999999999E-2"/>
    <s v="LATIF"/>
    <n v="250.36688145833153"/>
    <n v="3.9847033590898193"/>
    <s v="DEJAR"/>
    <s v="DEJAR"/>
    <x v="0"/>
  </r>
  <r>
    <x v="322"/>
    <n v="7"/>
    <n v="2"/>
    <n v="17.100000000000001"/>
    <n v="8"/>
    <n v="229.65881400000001"/>
    <n v="3.1415999999999999E-2"/>
    <s v="LATIF"/>
    <n v="118.5484146786614"/>
    <n v="1.886752207134285"/>
    <s v="DEJAR"/>
    <s v="DEJAR"/>
    <x v="0"/>
  </r>
  <r>
    <x v="322"/>
    <n v="8"/>
    <n v="2"/>
    <n v="15"/>
    <n v="9"/>
    <n v="176.715"/>
    <n v="3.1415999999999999E-2"/>
    <s v="LATIF"/>
    <n v="86.748598761993364"/>
    <n v="1.3806436013813561"/>
    <s v="DEJAR"/>
    <s v="DEJAR"/>
    <x v="0"/>
  </r>
  <r>
    <x v="322"/>
    <n v="9"/>
    <n v="2"/>
    <n v="19"/>
    <n v="7"/>
    <n v="283.52940000000001"/>
    <n v="3.1415999999999999E-2"/>
    <s v="LATIF"/>
    <n v="152.39095368994771"/>
    <n v="2.4253716846503011"/>
    <s v="DEJAR"/>
    <s v="DEJAR"/>
    <x v="0"/>
  </r>
  <r>
    <x v="323"/>
    <n v="1"/>
    <n v="1"/>
    <n v="21.2"/>
    <n v="12"/>
    <n v="352.99017600000002"/>
    <n v="3.1415999999999999E-2"/>
    <s v="CONIF"/>
    <n v="195.48256395363825"/>
    <n v="3.1111943588241382"/>
    <s v="DEJAR"/>
    <s v="DEJAR"/>
    <x v="0"/>
  </r>
  <r>
    <x v="323"/>
    <n v="2"/>
    <n v="1"/>
    <n v="28"/>
    <n v="15"/>
    <n v="615.75360000000001"/>
    <n v="3.1415999999999999E-2"/>
    <s v="CONIF"/>
    <n v="373.54122901136344"/>
    <n v="5.9450794023962859"/>
    <s v="DEJAR"/>
    <s v="DEJAR"/>
    <x v="0"/>
  </r>
  <r>
    <x v="323"/>
    <n v="3"/>
    <n v="2"/>
    <n v="36"/>
    <n v="16"/>
    <n v="1017.8783999999999"/>
    <n v="3.1415999999999999E-2"/>
    <s v="LATIF"/>
    <n v="699.03635875505904"/>
    <n v="11.125483173463508"/>
    <s v="DEJAR"/>
    <s v="DEJAR"/>
    <x v="0"/>
  </r>
  <r>
    <x v="323"/>
    <n v="4"/>
    <n v="2"/>
    <n v="27.8"/>
    <n v="8"/>
    <n v="606.98853600000007"/>
    <n v="3.1415999999999999E-2"/>
    <s v="LATIF"/>
    <n v="377.51342726046579"/>
    <n v="6.0082987531905045"/>
    <s v="DEJAR"/>
    <s v="DEJAR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1" cacheId="3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V3:W313" firstHeaderRow="1" firstDataRow="1" firstDataCol="1" rowPageCount="1" colPageCount="1"/>
  <pivotFields count="13">
    <pivotField axis="axisRow" showAll="0">
      <items count="325">
        <item x="125"/>
        <item x="126"/>
        <item x="127"/>
        <item x="128"/>
        <item x="175"/>
        <item x="181"/>
        <item x="182"/>
        <item x="183"/>
        <item x="184"/>
        <item x="176"/>
        <item x="177"/>
        <item x="178"/>
        <item x="179"/>
        <item x="180"/>
        <item x="0"/>
        <item x="1"/>
        <item x="2"/>
        <item x="3"/>
        <item x="4"/>
        <item x="5"/>
        <item x="6"/>
        <item x="7"/>
        <item x="129"/>
        <item x="130"/>
        <item x="131"/>
        <item x="132"/>
        <item x="133"/>
        <item x="134"/>
        <item x="170"/>
        <item x="171"/>
        <item x="172"/>
        <item x="173"/>
        <item x="174"/>
        <item x="292"/>
        <item x="301"/>
        <item x="302"/>
        <item x="303"/>
        <item x="304"/>
        <item x="305"/>
        <item x="306"/>
        <item x="307"/>
        <item x="293"/>
        <item x="294"/>
        <item x="295"/>
        <item x="296"/>
        <item x="297"/>
        <item x="298"/>
        <item x="299"/>
        <item x="300"/>
        <item x="270"/>
        <item x="271"/>
        <item x="272"/>
        <item x="273"/>
        <item x="274"/>
        <item x="291"/>
        <item x="150"/>
        <item x="159"/>
        <item x="160"/>
        <item x="161"/>
        <item x="162"/>
        <item x="163"/>
        <item x="164"/>
        <item x="165"/>
        <item x="166"/>
        <item x="167"/>
        <item x="168"/>
        <item x="151"/>
        <item x="169"/>
        <item x="152"/>
        <item x="153"/>
        <item x="154"/>
        <item x="155"/>
        <item x="156"/>
        <item x="157"/>
        <item x="158"/>
        <item x="260"/>
        <item x="261"/>
        <item x="262"/>
        <item x="263"/>
        <item x="265"/>
        <item x="266"/>
        <item x="267"/>
        <item x="268"/>
        <item x="269"/>
        <item x="264"/>
        <item x="8"/>
        <item x="17"/>
        <item x="18"/>
        <item x="19"/>
        <item x="21"/>
        <item x="22"/>
        <item x="23"/>
        <item x="24"/>
        <item x="25"/>
        <item x="26"/>
        <item x="27"/>
        <item x="9"/>
        <item x="28"/>
        <item x="29"/>
        <item x="30"/>
        <item x="31"/>
        <item x="32"/>
        <item x="33"/>
        <item x="34"/>
        <item x="35"/>
        <item x="36"/>
        <item x="37"/>
        <item x="10"/>
        <item x="38"/>
        <item x="39"/>
        <item x="20"/>
        <item x="40"/>
        <item x="41"/>
        <item x="42"/>
        <item x="43"/>
        <item x="11"/>
        <item x="12"/>
        <item x="13"/>
        <item x="14"/>
        <item x="15"/>
        <item x="16"/>
        <item x="44"/>
        <item x="53"/>
        <item x="54"/>
        <item x="55"/>
        <item x="56"/>
        <item x="57"/>
        <item x="58"/>
        <item x="59"/>
        <item x="60"/>
        <item x="61"/>
        <item x="62"/>
        <item x="45"/>
        <item x="63"/>
        <item x="64"/>
        <item x="65"/>
        <item x="66"/>
        <item x="67"/>
        <item x="68"/>
        <item x="69"/>
        <item x="70"/>
        <item x="71"/>
        <item x="72"/>
        <item x="46"/>
        <item x="73"/>
        <item x="74"/>
        <item x="75"/>
        <item x="76"/>
        <item x="77"/>
        <item x="78"/>
        <item x="79"/>
        <item x="47"/>
        <item x="48"/>
        <item x="49"/>
        <item x="50"/>
        <item x="51"/>
        <item x="52"/>
        <item x="275"/>
        <item x="284"/>
        <item x="285"/>
        <item x="286"/>
        <item x="287"/>
        <item x="288"/>
        <item x="289"/>
        <item x="290"/>
        <item x="276"/>
        <item x="277"/>
        <item x="278"/>
        <item x="279"/>
        <item x="280"/>
        <item x="281"/>
        <item x="282"/>
        <item x="283"/>
        <item x="185"/>
        <item x="186"/>
        <item x="187"/>
        <item x="188"/>
        <item x="189"/>
        <item x="308"/>
        <item x="317"/>
        <item x="318"/>
        <item x="319"/>
        <item x="320"/>
        <item x="321"/>
        <item x="322"/>
        <item x="323"/>
        <item x="309"/>
        <item x="310"/>
        <item x="311"/>
        <item x="312"/>
        <item x="313"/>
        <item x="314"/>
        <item x="315"/>
        <item x="316"/>
        <item x="135"/>
        <item x="143"/>
        <item x="144"/>
        <item x="145"/>
        <item x="146"/>
        <item x="147"/>
        <item x="148"/>
        <item x="149"/>
        <item x="136"/>
        <item x="137"/>
        <item x="138"/>
        <item x="139"/>
        <item x="140"/>
        <item x="141"/>
        <item x="142"/>
        <item x="80"/>
        <item x="89"/>
        <item x="81"/>
        <item x="82"/>
        <item x="83"/>
        <item x="84"/>
        <item x="85"/>
        <item x="86"/>
        <item x="87"/>
        <item x="88"/>
        <item x="190"/>
        <item x="199"/>
        <item x="200"/>
        <item x="201"/>
        <item x="202"/>
        <item x="203"/>
        <item x="204"/>
        <item x="205"/>
        <item x="206"/>
        <item x="207"/>
        <item x="208"/>
        <item x="191"/>
        <item x="209"/>
        <item x="210"/>
        <item x="211"/>
        <item x="212"/>
        <item x="213"/>
        <item x="192"/>
        <item x="193"/>
        <item x="194"/>
        <item x="195"/>
        <item x="196"/>
        <item x="197"/>
        <item x="198"/>
        <item x="214"/>
        <item x="223"/>
        <item x="224"/>
        <item x="225"/>
        <item x="226"/>
        <item x="227"/>
        <item x="228"/>
        <item x="229"/>
        <item x="230"/>
        <item x="231"/>
        <item x="232"/>
        <item x="215"/>
        <item x="233"/>
        <item x="216"/>
        <item x="217"/>
        <item x="218"/>
        <item x="219"/>
        <item x="220"/>
        <item x="221"/>
        <item x="222"/>
        <item x="234"/>
        <item x="243"/>
        <item x="244"/>
        <item x="245"/>
        <item x="246"/>
        <item x="247"/>
        <item x="248"/>
        <item x="249"/>
        <item x="250"/>
        <item x="251"/>
        <item x="252"/>
        <item x="235"/>
        <item x="253"/>
        <item x="254"/>
        <item x="255"/>
        <item x="256"/>
        <item x="257"/>
        <item x="258"/>
        <item x="259"/>
        <item x="236"/>
        <item x="237"/>
        <item x="238"/>
        <item x="239"/>
        <item x="240"/>
        <item x="241"/>
        <item x="242"/>
        <item x="90"/>
        <item x="99"/>
        <item x="100"/>
        <item x="101"/>
        <item x="102"/>
        <item x="103"/>
        <item x="104"/>
        <item x="105"/>
        <item x="106"/>
        <item x="107"/>
        <item x="108"/>
        <item x="91"/>
        <item x="109"/>
        <item x="110"/>
        <item x="111"/>
        <item x="112"/>
        <item x="113"/>
        <item x="114"/>
        <item x="115"/>
        <item x="116"/>
        <item x="117"/>
        <item x="92"/>
        <item x="118"/>
        <item x="119"/>
        <item x="120"/>
        <item x="121"/>
        <item x="122"/>
        <item x="123"/>
        <item x="124"/>
        <item x="93"/>
        <item x="94"/>
        <item x="95"/>
        <item x="96"/>
        <item x="97"/>
        <item x="98"/>
        <item t="default"/>
      </items>
    </pivotField>
    <pivotField showAll="0"/>
    <pivotField showAll="0"/>
    <pivotField showAll="0"/>
    <pivotField showAll="0"/>
    <pivotField numFmtId="167" showAll="0"/>
    <pivotField showAll="0"/>
    <pivotField showAll="0"/>
    <pivotField showAll="0"/>
    <pivotField dataField="1" numFmtId="166" showAll="0"/>
    <pivotField showAll="0"/>
    <pivotField showAll="0"/>
    <pivotField axis="axisPage" multipleItemSelectionAllowed="1" showAll="0">
      <items count="3">
        <item x="0"/>
        <item h="1" x="1"/>
        <item t="default"/>
      </items>
    </pivotField>
  </pivotFields>
  <rowFields count="1">
    <field x="0"/>
  </rowFields>
  <rowItems count="3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1"/>
    </i>
    <i>
      <x v="222"/>
    </i>
    <i>
      <x v="224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4"/>
    </i>
    <i>
      <x v="235"/>
    </i>
    <i>
      <x v="236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1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 t="grand">
      <x/>
    </i>
  </rowItems>
  <colItems count="1">
    <i/>
  </colItems>
  <pageFields count="1">
    <pageField fld="12" hier="-1"/>
  </pageFields>
  <dataFields count="1">
    <dataField name="Suma de Carbono (tC/ha)" fld="9" baseField="0" baseItem="0"/>
  </dataFields>
  <pivotTableStyleInfo name="PivotStyleDark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a1" displayName="Tabla1" ref="A1:M10" totalsRowCount="1">
  <autoFilter ref="A1:M10"/>
  <tableColumns count="13">
    <tableColumn id="1" name="ID PARC"/>
    <tableColumn id="2" name="No"/>
    <tableColumn id="3" name="Especie"/>
    <tableColumn id="4" name="DAP (cm)" totalsRowFunction="sum"/>
    <tableColumn id="5" name="Altura (m)"/>
    <tableColumn id="6" name="AB (m2)"/>
    <tableColumn id="7" name="Area Muest (ha)"/>
    <tableColumn id="8" name="clasif"/>
    <tableColumn id="9" name="Biomasa GT_AQ (kg)"/>
    <tableColumn id="10" name="Carbono (tC/ha)"/>
    <tableColumn id="11" name="Test DAP(&gt;=10 DEJAR)"/>
    <tableColumn id="12" name="Test ALTURA(&gt;=5m DEJAR)"/>
    <tableColumn id="13" name="TEST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0"/>
  <sheetViews>
    <sheetView workbookViewId="0">
      <pane ySplit="2" topLeftCell="A3" activePane="bottomLeft" state="frozen"/>
      <selection activeCell="B1" sqref="B1"/>
      <selection pane="bottomLeft" activeCell="H3" sqref="H3"/>
    </sheetView>
  </sheetViews>
  <sheetFormatPr baseColWidth="10" defaultColWidth="11.42578125" defaultRowHeight="15" x14ac:dyDescent="0.25"/>
  <cols>
    <col min="1" max="1" width="4.140625" style="1" bestFit="1" customWidth="1"/>
    <col min="2" max="2" width="18.7109375" style="1" bestFit="1" customWidth="1"/>
    <col min="3" max="3" width="11.7109375" style="1" bestFit="1" customWidth="1"/>
    <col min="4" max="4" width="20.7109375" style="1" bestFit="1" customWidth="1"/>
    <col min="5" max="5" width="26.7109375" style="1" customWidth="1"/>
    <col min="6" max="6" width="15.42578125" style="1" customWidth="1"/>
    <col min="7" max="7" width="14.7109375" style="1" customWidth="1"/>
    <col min="8" max="8" width="13.5703125" style="1" customWidth="1"/>
    <col min="9" max="9" width="14.140625" style="1" customWidth="1"/>
    <col min="10" max="11" width="11.42578125" style="1"/>
    <col min="12" max="12" width="17.140625" style="1" bestFit="1" customWidth="1"/>
    <col min="13" max="16384" width="11.42578125" style="1"/>
  </cols>
  <sheetData>
    <row r="1" spans="1:12" x14ac:dyDescent="0.25">
      <c r="G1" s="9" t="s">
        <v>0</v>
      </c>
      <c r="H1" s="9"/>
      <c r="I1" s="9"/>
      <c r="J1" s="135" t="s">
        <v>1</v>
      </c>
      <c r="K1" s="135"/>
    </row>
    <row r="2" spans="1:12" s="2" customFormat="1" x14ac:dyDescent="0.25">
      <c r="A2" s="5" t="s">
        <v>2</v>
      </c>
      <c r="B2" s="5" t="s">
        <v>3</v>
      </c>
      <c r="C2" s="6" t="s">
        <v>4</v>
      </c>
      <c r="D2" s="7" t="s">
        <v>14</v>
      </c>
      <c r="E2" s="6" t="s">
        <v>5</v>
      </c>
      <c r="F2" s="8" t="s">
        <v>6</v>
      </c>
      <c r="G2" s="6" t="s">
        <v>7</v>
      </c>
      <c r="H2" s="6" t="s">
        <v>8</v>
      </c>
      <c r="I2" s="6" t="s">
        <v>9</v>
      </c>
      <c r="J2" s="6" t="s">
        <v>10</v>
      </c>
      <c r="K2" s="6" t="s">
        <v>11</v>
      </c>
      <c r="L2" s="66" t="s">
        <v>12</v>
      </c>
    </row>
    <row r="3" spans="1:12" x14ac:dyDescent="0.25">
      <c r="A3" s="54">
        <v>1</v>
      </c>
      <c r="B3" s="76" t="s">
        <v>37</v>
      </c>
      <c r="C3" s="52"/>
      <c r="D3" s="51" t="s">
        <v>42</v>
      </c>
      <c r="E3" s="50"/>
      <c r="F3" s="79">
        <v>38777</v>
      </c>
      <c r="G3" s="76">
        <v>614654</v>
      </c>
      <c r="H3" s="76">
        <v>1701286</v>
      </c>
      <c r="I3" s="76"/>
      <c r="J3" s="53"/>
      <c r="K3" s="54"/>
      <c r="L3" s="50" t="s">
        <v>13</v>
      </c>
    </row>
    <row r="4" spans="1:12" x14ac:dyDescent="0.25">
      <c r="A4" s="54">
        <v>2</v>
      </c>
      <c r="B4" s="76" t="s">
        <v>37</v>
      </c>
      <c r="C4" s="52"/>
      <c r="D4" s="51" t="s">
        <v>43</v>
      </c>
      <c r="E4" s="50"/>
      <c r="F4" s="79">
        <v>38777</v>
      </c>
      <c r="G4" s="76">
        <v>614940</v>
      </c>
      <c r="H4" s="76">
        <v>1700937</v>
      </c>
      <c r="I4" s="76"/>
      <c r="J4" s="54"/>
      <c r="K4" s="54"/>
      <c r="L4" s="50" t="s">
        <v>13</v>
      </c>
    </row>
    <row r="5" spans="1:12" x14ac:dyDescent="0.25">
      <c r="A5" s="54">
        <v>3</v>
      </c>
      <c r="B5" s="76" t="s">
        <v>37</v>
      </c>
      <c r="C5" s="52"/>
      <c r="D5" s="51" t="s">
        <v>44</v>
      </c>
      <c r="E5" s="50"/>
      <c r="F5" s="79">
        <v>38777</v>
      </c>
      <c r="G5" s="76">
        <v>614922</v>
      </c>
      <c r="H5" s="76">
        <v>1701289</v>
      </c>
      <c r="I5" s="76"/>
      <c r="J5" s="54"/>
      <c r="K5" s="65"/>
      <c r="L5" s="50" t="s">
        <v>13</v>
      </c>
    </row>
    <row r="6" spans="1:12" x14ac:dyDescent="0.25">
      <c r="A6" s="54">
        <v>4</v>
      </c>
      <c r="B6" s="76" t="s">
        <v>37</v>
      </c>
      <c r="C6" s="52"/>
      <c r="D6" s="51" t="s">
        <v>45</v>
      </c>
      <c r="E6" s="50"/>
      <c r="F6" s="79">
        <v>38777</v>
      </c>
      <c r="G6" s="76">
        <v>614744</v>
      </c>
      <c r="H6" s="76">
        <v>1701121</v>
      </c>
      <c r="I6" s="76"/>
      <c r="J6" s="54"/>
      <c r="K6" s="65"/>
      <c r="L6" s="50" t="s">
        <v>13</v>
      </c>
    </row>
    <row r="7" spans="1:12" x14ac:dyDescent="0.25">
      <c r="A7" s="54">
        <v>5</v>
      </c>
      <c r="B7" s="76" t="s">
        <v>37</v>
      </c>
      <c r="C7" s="52"/>
      <c r="D7" s="51" t="s">
        <v>46</v>
      </c>
      <c r="E7" s="50"/>
      <c r="F7" s="79">
        <v>38777</v>
      </c>
      <c r="G7" s="76">
        <v>614589</v>
      </c>
      <c r="H7" s="76">
        <v>1701077</v>
      </c>
      <c r="I7" s="76"/>
      <c r="J7" s="54"/>
      <c r="K7" s="54"/>
      <c r="L7" s="50" t="s">
        <v>13</v>
      </c>
    </row>
    <row r="8" spans="1:12" x14ac:dyDescent="0.25">
      <c r="A8" s="54">
        <v>6</v>
      </c>
      <c r="B8" s="76" t="s">
        <v>37</v>
      </c>
      <c r="C8" s="52"/>
      <c r="D8" s="51" t="s">
        <v>47</v>
      </c>
      <c r="E8" s="50"/>
      <c r="F8" s="79">
        <v>38777</v>
      </c>
      <c r="G8" s="76">
        <v>614753</v>
      </c>
      <c r="H8" s="76">
        <v>1701446</v>
      </c>
      <c r="I8" s="76"/>
      <c r="J8" s="54"/>
      <c r="K8" s="54"/>
      <c r="L8" s="50" t="s">
        <v>13</v>
      </c>
    </row>
    <row r="9" spans="1:12" x14ac:dyDescent="0.25">
      <c r="A9" s="54">
        <v>7</v>
      </c>
      <c r="B9" s="76" t="s">
        <v>37</v>
      </c>
      <c r="C9" s="52"/>
      <c r="D9" s="51" t="s">
        <v>48</v>
      </c>
      <c r="E9" s="50"/>
      <c r="F9" s="79">
        <v>38777</v>
      </c>
      <c r="G9" s="76">
        <v>614525</v>
      </c>
      <c r="H9" s="76">
        <v>1701423</v>
      </c>
      <c r="I9" s="76"/>
      <c r="J9" s="54"/>
      <c r="K9" s="54"/>
      <c r="L9" s="50" t="s">
        <v>13</v>
      </c>
    </row>
    <row r="10" spans="1:12" x14ac:dyDescent="0.25">
      <c r="A10" s="54">
        <v>8</v>
      </c>
      <c r="B10" s="76" t="s">
        <v>37</v>
      </c>
      <c r="C10" s="52"/>
      <c r="D10" s="51" t="s">
        <v>49</v>
      </c>
      <c r="E10" s="50"/>
      <c r="F10" s="79">
        <v>38777</v>
      </c>
      <c r="G10" s="76">
        <v>614304</v>
      </c>
      <c r="H10" s="76">
        <v>1701477</v>
      </c>
      <c r="I10" s="76"/>
      <c r="J10" s="54"/>
      <c r="K10" s="54"/>
      <c r="L10" s="50" t="s">
        <v>13</v>
      </c>
    </row>
    <row r="11" spans="1:12" x14ac:dyDescent="0.25">
      <c r="A11" s="54">
        <v>9</v>
      </c>
      <c r="B11" s="76" t="s">
        <v>38</v>
      </c>
      <c r="C11" s="52"/>
      <c r="D11" s="51" t="s">
        <v>50</v>
      </c>
      <c r="E11" s="50"/>
      <c r="F11" s="78" t="s">
        <v>168</v>
      </c>
      <c r="G11" s="76">
        <v>617631</v>
      </c>
      <c r="H11" s="76">
        <v>1700653</v>
      </c>
      <c r="I11" s="76"/>
      <c r="J11" s="54"/>
      <c r="K11" s="54"/>
      <c r="L11" s="50" t="s">
        <v>13</v>
      </c>
    </row>
    <row r="12" spans="1:12" x14ac:dyDescent="0.25">
      <c r="A12" s="54">
        <v>10</v>
      </c>
      <c r="B12" s="76" t="s">
        <v>38</v>
      </c>
      <c r="C12" s="52"/>
      <c r="D12" s="51" t="s">
        <v>51</v>
      </c>
      <c r="E12" s="50"/>
      <c r="F12" s="78" t="s">
        <v>168</v>
      </c>
      <c r="G12" s="76">
        <v>616879</v>
      </c>
      <c r="H12" s="76">
        <v>1699552</v>
      </c>
      <c r="I12" s="76"/>
      <c r="J12" s="54"/>
      <c r="K12" s="54"/>
      <c r="L12" s="50" t="s">
        <v>13</v>
      </c>
    </row>
    <row r="13" spans="1:12" x14ac:dyDescent="0.25">
      <c r="A13" s="54">
        <v>11</v>
      </c>
      <c r="B13" s="76" t="s">
        <v>38</v>
      </c>
      <c r="C13" s="52"/>
      <c r="D13" s="51" t="s">
        <v>52</v>
      </c>
      <c r="E13" s="50"/>
      <c r="F13" s="78" t="s">
        <v>168</v>
      </c>
      <c r="G13" s="76">
        <v>617378</v>
      </c>
      <c r="H13" s="76">
        <v>1699371</v>
      </c>
      <c r="I13" s="76"/>
      <c r="J13" s="54"/>
      <c r="K13" s="54"/>
      <c r="L13" s="50" t="s">
        <v>13</v>
      </c>
    </row>
    <row r="14" spans="1:12" x14ac:dyDescent="0.25">
      <c r="A14" s="54">
        <v>12</v>
      </c>
      <c r="B14" s="76" t="s">
        <v>38</v>
      </c>
      <c r="C14" s="52"/>
      <c r="D14" s="51" t="s">
        <v>53</v>
      </c>
      <c r="E14" s="50"/>
      <c r="F14" s="78" t="s">
        <v>168</v>
      </c>
      <c r="G14" s="76">
        <v>616625</v>
      </c>
      <c r="H14" s="76">
        <v>1698952</v>
      </c>
      <c r="I14" s="76"/>
      <c r="J14" s="54"/>
      <c r="K14" s="54"/>
      <c r="L14" s="50" t="s">
        <v>13</v>
      </c>
    </row>
    <row r="15" spans="1:12" x14ac:dyDescent="0.25">
      <c r="A15" s="54">
        <v>13</v>
      </c>
      <c r="B15" s="76" t="s">
        <v>38</v>
      </c>
      <c r="C15" s="52"/>
      <c r="D15" s="51" t="s">
        <v>54</v>
      </c>
      <c r="E15" s="50"/>
      <c r="F15" s="78" t="s">
        <v>168</v>
      </c>
      <c r="G15" s="76">
        <v>617336</v>
      </c>
      <c r="H15" s="76">
        <v>1700010</v>
      </c>
      <c r="I15" s="76"/>
      <c r="J15" s="54"/>
      <c r="K15" s="54"/>
      <c r="L15" s="50" t="s">
        <v>13</v>
      </c>
    </row>
    <row r="16" spans="1:12" x14ac:dyDescent="0.25">
      <c r="A16" s="54">
        <v>14</v>
      </c>
      <c r="B16" s="76" t="s">
        <v>38</v>
      </c>
      <c r="C16" s="50"/>
      <c r="D16" s="51" t="s">
        <v>55</v>
      </c>
      <c r="E16" s="50"/>
      <c r="F16" s="78" t="s">
        <v>168</v>
      </c>
      <c r="G16" s="76">
        <v>617011</v>
      </c>
      <c r="H16" s="76">
        <v>1699968</v>
      </c>
      <c r="I16" s="76"/>
      <c r="J16" s="65"/>
      <c r="K16" s="65"/>
      <c r="L16" s="50" t="s">
        <v>13</v>
      </c>
    </row>
    <row r="17" spans="1:12" x14ac:dyDescent="0.25">
      <c r="A17" s="54">
        <v>15</v>
      </c>
      <c r="B17" s="76" t="s">
        <v>38</v>
      </c>
      <c r="C17" s="50"/>
      <c r="D17" s="51" t="s">
        <v>56</v>
      </c>
      <c r="E17" s="50"/>
      <c r="F17" s="78" t="s">
        <v>168</v>
      </c>
      <c r="G17" s="76">
        <v>617254</v>
      </c>
      <c r="H17" s="76">
        <v>1700459</v>
      </c>
      <c r="I17" s="76"/>
      <c r="J17" s="50"/>
      <c r="K17" s="50"/>
      <c r="L17" s="50" t="s">
        <v>13</v>
      </c>
    </row>
    <row r="18" spans="1:12" x14ac:dyDescent="0.25">
      <c r="A18" s="54">
        <v>16</v>
      </c>
      <c r="B18" s="76" t="s">
        <v>38</v>
      </c>
      <c r="C18" s="50"/>
      <c r="D18" s="51" t="s">
        <v>57</v>
      </c>
      <c r="E18" s="50"/>
      <c r="F18" s="78" t="s">
        <v>168</v>
      </c>
      <c r="G18" s="76">
        <v>617426</v>
      </c>
      <c r="H18" s="76">
        <v>1699736</v>
      </c>
      <c r="I18" s="76"/>
      <c r="J18" s="50"/>
      <c r="K18" s="50"/>
      <c r="L18" s="50" t="s">
        <v>13</v>
      </c>
    </row>
    <row r="19" spans="1:12" x14ac:dyDescent="0.25">
      <c r="A19" s="54">
        <v>17</v>
      </c>
      <c r="B19" s="76" t="s">
        <v>38</v>
      </c>
      <c r="C19" s="50"/>
      <c r="D19" s="51" t="s">
        <v>58</v>
      </c>
      <c r="E19" s="50"/>
      <c r="F19" s="78" t="s">
        <v>168</v>
      </c>
      <c r="G19" s="76">
        <v>617681</v>
      </c>
      <c r="H19" s="76">
        <v>1700254</v>
      </c>
      <c r="I19" s="76"/>
      <c r="J19" s="50"/>
      <c r="K19" s="50"/>
      <c r="L19" s="50" t="s">
        <v>13</v>
      </c>
    </row>
    <row r="20" spans="1:12" x14ac:dyDescent="0.25">
      <c r="A20" s="54">
        <v>18</v>
      </c>
      <c r="B20" s="76" t="s">
        <v>38</v>
      </c>
      <c r="C20" s="50"/>
      <c r="D20" s="51" t="s">
        <v>59</v>
      </c>
      <c r="E20" s="50"/>
      <c r="F20" s="78" t="s">
        <v>168</v>
      </c>
      <c r="G20" s="76">
        <v>617595</v>
      </c>
      <c r="H20" s="76">
        <v>1701465</v>
      </c>
      <c r="I20" s="76"/>
      <c r="J20" s="50"/>
      <c r="K20" s="50"/>
      <c r="L20" s="50" t="s">
        <v>13</v>
      </c>
    </row>
    <row r="21" spans="1:12" x14ac:dyDescent="0.25">
      <c r="A21" s="54">
        <v>19</v>
      </c>
      <c r="B21" s="76" t="s">
        <v>38</v>
      </c>
      <c r="C21" s="50"/>
      <c r="D21" s="51" t="s">
        <v>60</v>
      </c>
      <c r="E21" s="50"/>
      <c r="F21" s="78" t="s">
        <v>168</v>
      </c>
      <c r="G21" s="76">
        <v>617617</v>
      </c>
      <c r="H21" s="76">
        <v>1700981</v>
      </c>
      <c r="I21" s="76"/>
      <c r="J21" s="50"/>
      <c r="K21" s="50"/>
      <c r="L21" s="50" t="s">
        <v>13</v>
      </c>
    </row>
    <row r="22" spans="1:12" x14ac:dyDescent="0.25">
      <c r="A22" s="54">
        <v>20</v>
      </c>
      <c r="B22" s="76" t="s">
        <v>38</v>
      </c>
      <c r="C22" s="50"/>
      <c r="D22" s="51" t="s">
        <v>61</v>
      </c>
      <c r="E22" s="50"/>
      <c r="F22" s="78" t="s">
        <v>168</v>
      </c>
      <c r="G22" s="76">
        <v>616281</v>
      </c>
      <c r="H22" s="76">
        <v>1700637</v>
      </c>
      <c r="I22" s="76"/>
      <c r="J22" s="50"/>
      <c r="K22" s="50"/>
      <c r="L22" s="50" t="s">
        <v>13</v>
      </c>
    </row>
    <row r="23" spans="1:12" x14ac:dyDescent="0.25">
      <c r="A23" s="54">
        <v>21</v>
      </c>
      <c r="B23" s="76" t="s">
        <v>38</v>
      </c>
      <c r="C23" s="50"/>
      <c r="D23" s="51" t="s">
        <v>62</v>
      </c>
      <c r="E23" s="50"/>
      <c r="F23" s="78" t="s">
        <v>168</v>
      </c>
      <c r="G23" s="76">
        <v>615769</v>
      </c>
      <c r="H23" s="76">
        <v>1700718</v>
      </c>
      <c r="I23" s="76"/>
      <c r="J23" s="50"/>
      <c r="K23" s="50"/>
      <c r="L23" s="50" t="s">
        <v>13</v>
      </c>
    </row>
    <row r="24" spans="1:12" x14ac:dyDescent="0.25">
      <c r="A24" s="54">
        <v>22</v>
      </c>
      <c r="B24" s="76" t="s">
        <v>38</v>
      </c>
      <c r="C24" s="50"/>
      <c r="D24" s="51" t="s">
        <v>63</v>
      </c>
      <c r="E24" s="50"/>
      <c r="F24" s="78" t="s">
        <v>168</v>
      </c>
      <c r="G24" s="76">
        <v>617180</v>
      </c>
      <c r="H24" s="76">
        <v>1700839</v>
      </c>
      <c r="I24" s="76"/>
      <c r="J24" s="50"/>
      <c r="K24" s="50"/>
      <c r="L24" s="50" t="s">
        <v>13</v>
      </c>
    </row>
    <row r="25" spans="1:12" x14ac:dyDescent="0.25">
      <c r="A25" s="54">
        <v>23</v>
      </c>
      <c r="B25" s="76" t="s">
        <v>38</v>
      </c>
      <c r="C25" s="50"/>
      <c r="D25" s="51" t="s">
        <v>64</v>
      </c>
      <c r="E25" s="50"/>
      <c r="F25" s="78" t="s">
        <v>168</v>
      </c>
      <c r="G25" s="76">
        <v>616600</v>
      </c>
      <c r="H25" s="76">
        <v>1699471</v>
      </c>
      <c r="I25" s="76"/>
      <c r="J25" s="50"/>
      <c r="K25" s="50"/>
      <c r="L25" s="50" t="s">
        <v>13</v>
      </c>
    </row>
    <row r="26" spans="1:12" x14ac:dyDescent="0.25">
      <c r="A26" s="54">
        <v>24</v>
      </c>
      <c r="B26" s="76" t="s">
        <v>38</v>
      </c>
      <c r="C26" s="50"/>
      <c r="D26" s="51" t="s">
        <v>65</v>
      </c>
      <c r="E26" s="50"/>
      <c r="F26" s="78" t="s">
        <v>168</v>
      </c>
      <c r="G26" s="76">
        <v>616379</v>
      </c>
      <c r="H26" s="76">
        <v>1700408</v>
      </c>
      <c r="I26" s="76"/>
      <c r="J26" s="50"/>
      <c r="K26" s="50"/>
      <c r="L26" s="50" t="s">
        <v>13</v>
      </c>
    </row>
    <row r="27" spans="1:12" x14ac:dyDescent="0.25">
      <c r="A27" s="54">
        <v>25</v>
      </c>
      <c r="B27" s="76" t="s">
        <v>38</v>
      </c>
      <c r="C27" s="50"/>
      <c r="D27" s="51" t="s">
        <v>66</v>
      </c>
      <c r="E27" s="50"/>
      <c r="F27" s="78" t="s">
        <v>168</v>
      </c>
      <c r="G27" s="76">
        <v>616308</v>
      </c>
      <c r="H27" s="76">
        <v>1701097</v>
      </c>
      <c r="I27" s="76"/>
      <c r="J27" s="50"/>
      <c r="K27" s="50"/>
      <c r="L27" s="50" t="s">
        <v>13</v>
      </c>
    </row>
    <row r="28" spans="1:12" x14ac:dyDescent="0.25">
      <c r="A28" s="54">
        <v>26</v>
      </c>
      <c r="B28" s="76" t="s">
        <v>38</v>
      </c>
      <c r="C28" s="50"/>
      <c r="D28" s="51" t="s">
        <v>67</v>
      </c>
      <c r="E28" s="50"/>
      <c r="F28" s="78" t="s">
        <v>168</v>
      </c>
      <c r="G28" s="76">
        <v>616405</v>
      </c>
      <c r="H28" s="76">
        <v>1701482</v>
      </c>
      <c r="I28" s="76"/>
      <c r="J28" s="50"/>
      <c r="K28" s="50"/>
      <c r="L28" s="50" t="s">
        <v>13</v>
      </c>
    </row>
    <row r="29" spans="1:12" x14ac:dyDescent="0.25">
      <c r="A29" s="54">
        <v>27</v>
      </c>
      <c r="B29" s="76" t="s">
        <v>38</v>
      </c>
      <c r="C29" s="50"/>
      <c r="D29" s="51" t="s">
        <v>68</v>
      </c>
      <c r="E29" s="50"/>
      <c r="F29" s="78" t="s">
        <v>168</v>
      </c>
      <c r="G29" s="76">
        <v>616680</v>
      </c>
      <c r="H29" s="76">
        <v>1701594</v>
      </c>
      <c r="I29" s="76"/>
      <c r="J29" s="50"/>
      <c r="K29" s="50"/>
      <c r="L29" s="50" t="s">
        <v>13</v>
      </c>
    </row>
    <row r="30" spans="1:12" x14ac:dyDescent="0.25">
      <c r="A30" s="54">
        <v>28</v>
      </c>
      <c r="B30" s="76" t="s">
        <v>38</v>
      </c>
      <c r="C30" s="50"/>
      <c r="D30" s="51" t="s">
        <v>69</v>
      </c>
      <c r="E30" s="50"/>
      <c r="F30" s="78" t="s">
        <v>168</v>
      </c>
      <c r="G30" s="76">
        <v>616842</v>
      </c>
      <c r="H30" s="76">
        <v>1701131</v>
      </c>
      <c r="I30" s="76"/>
      <c r="J30" s="50"/>
      <c r="K30" s="50"/>
      <c r="L30" s="50" t="s">
        <v>13</v>
      </c>
    </row>
    <row r="31" spans="1:12" x14ac:dyDescent="0.25">
      <c r="A31" s="54">
        <v>29</v>
      </c>
      <c r="B31" s="76" t="s">
        <v>38</v>
      </c>
      <c r="C31" s="50"/>
      <c r="D31" s="51" t="s">
        <v>70</v>
      </c>
      <c r="E31" s="50"/>
      <c r="F31" s="78" t="s">
        <v>168</v>
      </c>
      <c r="G31" s="76">
        <v>616831</v>
      </c>
      <c r="H31" s="76">
        <v>1700341</v>
      </c>
      <c r="I31" s="76"/>
      <c r="J31" s="50"/>
      <c r="K31" s="50"/>
      <c r="L31" s="50" t="s">
        <v>13</v>
      </c>
    </row>
    <row r="32" spans="1:12" x14ac:dyDescent="0.25">
      <c r="A32" s="54">
        <v>30</v>
      </c>
      <c r="B32" s="76" t="s">
        <v>38</v>
      </c>
      <c r="C32" s="50"/>
      <c r="D32" s="51" t="s">
        <v>71</v>
      </c>
      <c r="E32" s="50"/>
      <c r="F32" s="78" t="s">
        <v>168</v>
      </c>
      <c r="G32" s="76">
        <v>616563</v>
      </c>
      <c r="H32" s="76">
        <v>1699977</v>
      </c>
      <c r="I32" s="76"/>
      <c r="J32" s="50"/>
      <c r="K32" s="50"/>
      <c r="L32" s="50" t="s">
        <v>13</v>
      </c>
    </row>
    <row r="33" spans="1:12" x14ac:dyDescent="0.25">
      <c r="A33" s="54">
        <v>31</v>
      </c>
      <c r="B33" s="76" t="s">
        <v>38</v>
      </c>
      <c r="C33" s="50"/>
      <c r="D33" s="51" t="s">
        <v>72</v>
      </c>
      <c r="E33" s="50"/>
      <c r="F33" s="78" t="s">
        <v>168</v>
      </c>
      <c r="G33" s="76">
        <v>616099</v>
      </c>
      <c r="H33" s="76">
        <v>1700401</v>
      </c>
      <c r="I33" s="76"/>
      <c r="J33" s="50"/>
      <c r="K33" s="50"/>
      <c r="L33" s="50" t="s">
        <v>13</v>
      </c>
    </row>
    <row r="34" spans="1:12" x14ac:dyDescent="0.25">
      <c r="A34" s="54">
        <v>32</v>
      </c>
      <c r="B34" s="76" t="s">
        <v>38</v>
      </c>
      <c r="C34" s="50"/>
      <c r="D34" s="51" t="s">
        <v>73</v>
      </c>
      <c r="E34" s="50"/>
      <c r="F34" s="78" t="s">
        <v>168</v>
      </c>
      <c r="G34" s="76">
        <v>616028</v>
      </c>
      <c r="H34" s="76">
        <v>1700973</v>
      </c>
      <c r="I34" s="76"/>
      <c r="J34" s="50"/>
      <c r="K34" s="50"/>
      <c r="L34" s="50" t="s">
        <v>13</v>
      </c>
    </row>
    <row r="35" spans="1:12" x14ac:dyDescent="0.25">
      <c r="A35" s="54">
        <v>33</v>
      </c>
      <c r="B35" s="76" t="s">
        <v>38</v>
      </c>
      <c r="C35" s="50"/>
      <c r="D35" s="51" t="s">
        <v>74</v>
      </c>
      <c r="E35" s="50"/>
      <c r="F35" s="78" t="s">
        <v>168</v>
      </c>
      <c r="G35" s="76">
        <v>616162</v>
      </c>
      <c r="H35" s="76">
        <v>1700251</v>
      </c>
      <c r="I35" s="76"/>
      <c r="J35" s="50"/>
      <c r="K35" s="50"/>
      <c r="L35" s="50" t="s">
        <v>13</v>
      </c>
    </row>
    <row r="36" spans="1:12" x14ac:dyDescent="0.25">
      <c r="A36" s="54">
        <v>34</v>
      </c>
      <c r="B36" s="76" t="s">
        <v>38</v>
      </c>
      <c r="C36" s="50"/>
      <c r="D36" s="51" t="s">
        <v>75</v>
      </c>
      <c r="E36" s="50"/>
      <c r="F36" s="78" t="s">
        <v>168</v>
      </c>
      <c r="G36" s="76">
        <v>615611</v>
      </c>
      <c r="H36" s="76">
        <v>1700392</v>
      </c>
      <c r="I36" s="76"/>
      <c r="J36" s="50"/>
      <c r="K36" s="50"/>
      <c r="L36" s="50" t="s">
        <v>13</v>
      </c>
    </row>
    <row r="37" spans="1:12" x14ac:dyDescent="0.25">
      <c r="A37" s="54">
        <v>35</v>
      </c>
      <c r="B37" s="76" t="s">
        <v>38</v>
      </c>
      <c r="C37" s="50"/>
      <c r="D37" s="51" t="s">
        <v>76</v>
      </c>
      <c r="E37" s="50"/>
      <c r="F37" s="78" t="s">
        <v>168</v>
      </c>
      <c r="G37" s="76">
        <v>616109</v>
      </c>
      <c r="H37" s="76">
        <v>1700716</v>
      </c>
      <c r="I37" s="76"/>
      <c r="J37" s="50"/>
      <c r="K37" s="50"/>
      <c r="L37" s="50" t="s">
        <v>13</v>
      </c>
    </row>
    <row r="38" spans="1:12" x14ac:dyDescent="0.25">
      <c r="A38" s="54">
        <v>36</v>
      </c>
      <c r="B38" s="76" t="s">
        <v>38</v>
      </c>
      <c r="C38" s="50"/>
      <c r="D38" s="51" t="s">
        <v>77</v>
      </c>
      <c r="E38" s="50"/>
      <c r="F38" s="78" t="s">
        <v>168</v>
      </c>
      <c r="G38" s="76">
        <v>615739</v>
      </c>
      <c r="H38" s="76">
        <v>1701069</v>
      </c>
      <c r="I38" s="76"/>
      <c r="J38" s="50"/>
      <c r="K38" s="50"/>
      <c r="L38" s="50" t="s">
        <v>13</v>
      </c>
    </row>
    <row r="39" spans="1:12" x14ac:dyDescent="0.25">
      <c r="A39" s="54">
        <v>37</v>
      </c>
      <c r="B39" s="76" t="s">
        <v>38</v>
      </c>
      <c r="C39" s="50"/>
      <c r="D39" s="51" t="s">
        <v>78</v>
      </c>
      <c r="E39" s="50"/>
      <c r="F39" s="78" t="s">
        <v>168</v>
      </c>
      <c r="G39" s="76">
        <v>615654</v>
      </c>
      <c r="H39" s="76">
        <v>1700902</v>
      </c>
      <c r="I39" s="76"/>
      <c r="J39" s="50"/>
      <c r="K39" s="50"/>
      <c r="L39" s="50" t="s">
        <v>13</v>
      </c>
    </row>
    <row r="40" spans="1:12" x14ac:dyDescent="0.25">
      <c r="A40" s="54">
        <v>38</v>
      </c>
      <c r="B40" s="76" t="s">
        <v>38</v>
      </c>
      <c r="C40" s="50"/>
      <c r="D40" s="51" t="s">
        <v>79</v>
      </c>
      <c r="E40" s="50"/>
      <c r="F40" s="78" t="s">
        <v>168</v>
      </c>
      <c r="G40" s="76">
        <v>615513</v>
      </c>
      <c r="H40" s="76">
        <v>1700642</v>
      </c>
      <c r="I40" s="76"/>
      <c r="J40" s="50"/>
      <c r="K40" s="50"/>
      <c r="L40" s="50" t="s">
        <v>13</v>
      </c>
    </row>
    <row r="41" spans="1:12" x14ac:dyDescent="0.25">
      <c r="A41" s="54">
        <v>39</v>
      </c>
      <c r="B41" s="76" t="s">
        <v>38</v>
      </c>
      <c r="C41" s="50"/>
      <c r="D41" s="51" t="s">
        <v>80</v>
      </c>
      <c r="E41" s="50"/>
      <c r="F41" s="78" t="s">
        <v>168</v>
      </c>
      <c r="G41" s="76">
        <v>615859</v>
      </c>
      <c r="H41" s="76">
        <v>1700914</v>
      </c>
      <c r="I41" s="76"/>
      <c r="J41" s="50"/>
      <c r="K41" s="50"/>
      <c r="L41" s="50" t="s">
        <v>13</v>
      </c>
    </row>
    <row r="42" spans="1:12" x14ac:dyDescent="0.25">
      <c r="A42" s="54">
        <v>40</v>
      </c>
      <c r="B42" s="76" t="s">
        <v>38</v>
      </c>
      <c r="C42" s="50"/>
      <c r="D42" s="51" t="s">
        <v>81</v>
      </c>
      <c r="E42" s="50"/>
      <c r="F42" s="78" t="s">
        <v>168</v>
      </c>
      <c r="G42" s="76">
        <v>616533</v>
      </c>
      <c r="H42" s="76">
        <v>1700811</v>
      </c>
      <c r="I42" s="76"/>
      <c r="J42" s="50"/>
      <c r="K42" s="50"/>
      <c r="L42" s="50" t="s">
        <v>13</v>
      </c>
    </row>
    <row r="43" spans="1:12" x14ac:dyDescent="0.25">
      <c r="A43" s="54">
        <v>41</v>
      </c>
      <c r="B43" s="76" t="s">
        <v>38</v>
      </c>
      <c r="C43" s="50"/>
      <c r="D43" s="51" t="s">
        <v>82</v>
      </c>
      <c r="E43" s="50"/>
      <c r="F43" s="78" t="s">
        <v>168</v>
      </c>
      <c r="G43" s="76">
        <v>616060</v>
      </c>
      <c r="H43" s="76">
        <v>1701316</v>
      </c>
      <c r="I43" s="76"/>
      <c r="J43" s="50"/>
      <c r="K43" s="50"/>
      <c r="L43" s="50" t="s">
        <v>13</v>
      </c>
    </row>
    <row r="44" spans="1:12" x14ac:dyDescent="0.25">
      <c r="A44" s="54">
        <v>42</v>
      </c>
      <c r="B44" s="76" t="s">
        <v>38</v>
      </c>
      <c r="C44" s="50"/>
      <c r="D44" s="51" t="s">
        <v>83</v>
      </c>
      <c r="E44" s="50"/>
      <c r="F44" s="78" t="s">
        <v>168</v>
      </c>
      <c r="G44" s="76">
        <v>615157</v>
      </c>
      <c r="H44" s="76">
        <v>1701782</v>
      </c>
      <c r="I44" s="76"/>
      <c r="J44" s="50"/>
      <c r="K44" s="50"/>
      <c r="L44" s="50" t="s">
        <v>13</v>
      </c>
    </row>
    <row r="45" spans="1:12" x14ac:dyDescent="0.25">
      <c r="A45" s="54">
        <v>43</v>
      </c>
      <c r="B45" s="76" t="s">
        <v>38</v>
      </c>
      <c r="C45" s="50"/>
      <c r="D45" s="51" t="s">
        <v>84</v>
      </c>
      <c r="E45" s="50"/>
      <c r="F45" s="78" t="s">
        <v>168</v>
      </c>
      <c r="G45" s="76">
        <v>615095</v>
      </c>
      <c r="H45" s="76">
        <v>1701305</v>
      </c>
      <c r="I45" s="76"/>
      <c r="J45" s="50"/>
      <c r="K45" s="50"/>
      <c r="L45" s="50" t="s">
        <v>13</v>
      </c>
    </row>
    <row r="46" spans="1:12" x14ac:dyDescent="0.25">
      <c r="A46" s="54">
        <v>44</v>
      </c>
      <c r="B46" s="76" t="s">
        <v>38</v>
      </c>
      <c r="C46" s="50"/>
      <c r="D46" s="51" t="s">
        <v>85</v>
      </c>
      <c r="E46" s="50"/>
      <c r="F46" s="78" t="s">
        <v>168</v>
      </c>
      <c r="G46" s="76">
        <v>615657</v>
      </c>
      <c r="H46" s="76">
        <v>1701289</v>
      </c>
      <c r="I46" s="76"/>
      <c r="J46" s="50"/>
      <c r="K46" s="50"/>
      <c r="L46" s="50" t="s">
        <v>13</v>
      </c>
    </row>
    <row r="47" spans="1:12" x14ac:dyDescent="0.25">
      <c r="A47" s="54">
        <v>45</v>
      </c>
      <c r="B47" s="76" t="s">
        <v>39</v>
      </c>
      <c r="C47" s="50"/>
      <c r="D47" s="51" t="s">
        <v>86</v>
      </c>
      <c r="E47" s="50"/>
      <c r="F47" s="76" t="s">
        <v>169</v>
      </c>
      <c r="G47" s="76">
        <v>617885</v>
      </c>
      <c r="H47" s="76">
        <v>1699835</v>
      </c>
      <c r="I47" s="76"/>
      <c r="J47" s="50"/>
      <c r="K47" s="50"/>
      <c r="L47" s="50" t="s">
        <v>13</v>
      </c>
    </row>
    <row r="48" spans="1:12" x14ac:dyDescent="0.25">
      <c r="A48" s="54">
        <v>46</v>
      </c>
      <c r="B48" s="76" t="s">
        <v>39</v>
      </c>
      <c r="C48" s="50"/>
      <c r="D48" s="51" t="s">
        <v>87</v>
      </c>
      <c r="E48" s="50"/>
      <c r="F48" s="76" t="s">
        <v>169</v>
      </c>
      <c r="G48" s="76">
        <v>618148</v>
      </c>
      <c r="H48" s="76">
        <v>1700733</v>
      </c>
      <c r="I48" s="76"/>
      <c r="J48" s="50"/>
      <c r="K48" s="50"/>
      <c r="L48" s="50" t="s">
        <v>13</v>
      </c>
    </row>
    <row r="49" spans="1:12" x14ac:dyDescent="0.25">
      <c r="A49" s="54">
        <v>47</v>
      </c>
      <c r="B49" s="76" t="s">
        <v>39</v>
      </c>
      <c r="C49" s="50"/>
      <c r="D49" s="51" t="s">
        <v>88</v>
      </c>
      <c r="E49" s="50"/>
      <c r="F49" s="76" t="s">
        <v>169</v>
      </c>
      <c r="G49" s="76">
        <v>618367</v>
      </c>
      <c r="H49" s="76">
        <v>1701303</v>
      </c>
      <c r="I49" s="76"/>
      <c r="J49" s="50"/>
      <c r="K49" s="50"/>
      <c r="L49" s="50" t="s">
        <v>13</v>
      </c>
    </row>
    <row r="50" spans="1:12" x14ac:dyDescent="0.25">
      <c r="A50" s="54">
        <v>48</v>
      </c>
      <c r="B50" s="76" t="s">
        <v>39</v>
      </c>
      <c r="C50" s="50"/>
      <c r="D50" s="51" t="s">
        <v>89</v>
      </c>
      <c r="E50" s="50"/>
      <c r="F50" s="76" t="s">
        <v>169</v>
      </c>
      <c r="G50" s="76">
        <v>618039</v>
      </c>
      <c r="H50" s="76">
        <v>1700301</v>
      </c>
      <c r="I50" s="76"/>
      <c r="J50" s="50"/>
      <c r="K50" s="50"/>
      <c r="L50" s="50" t="s">
        <v>13</v>
      </c>
    </row>
    <row r="51" spans="1:12" x14ac:dyDescent="0.25">
      <c r="A51" s="54">
        <v>49</v>
      </c>
      <c r="B51" s="76" t="s">
        <v>39</v>
      </c>
      <c r="C51" s="50"/>
      <c r="D51" s="51" t="s">
        <v>90</v>
      </c>
      <c r="E51" s="50"/>
      <c r="F51" s="76" t="s">
        <v>169</v>
      </c>
      <c r="G51" s="76">
        <v>618172</v>
      </c>
      <c r="H51" s="76">
        <v>1701044</v>
      </c>
      <c r="I51" s="76"/>
      <c r="J51" s="50"/>
      <c r="K51" s="50"/>
      <c r="L51" s="50" t="s">
        <v>13</v>
      </c>
    </row>
    <row r="52" spans="1:12" x14ac:dyDescent="0.25">
      <c r="A52" s="54">
        <v>50</v>
      </c>
      <c r="B52" s="76" t="s">
        <v>39</v>
      </c>
      <c r="C52" s="50"/>
      <c r="D52" s="51" t="s">
        <v>91</v>
      </c>
      <c r="E52" s="50"/>
      <c r="F52" s="76" t="s">
        <v>169</v>
      </c>
      <c r="G52" s="76">
        <v>618120</v>
      </c>
      <c r="H52" s="76">
        <v>1700157</v>
      </c>
      <c r="I52" s="76"/>
      <c r="J52" s="50"/>
      <c r="K52" s="50"/>
      <c r="L52" s="50" t="s">
        <v>13</v>
      </c>
    </row>
    <row r="53" spans="1:12" x14ac:dyDescent="0.25">
      <c r="A53" s="54">
        <v>51</v>
      </c>
      <c r="B53" s="76" t="s">
        <v>39</v>
      </c>
      <c r="C53" s="50"/>
      <c r="D53" s="51" t="s">
        <v>92</v>
      </c>
      <c r="E53" s="50"/>
      <c r="F53" s="76" t="s">
        <v>169</v>
      </c>
      <c r="G53" s="76">
        <v>617866</v>
      </c>
      <c r="H53" s="76">
        <v>1700037</v>
      </c>
      <c r="I53" s="76"/>
      <c r="J53" s="50"/>
      <c r="K53" s="50"/>
      <c r="L53" s="50" t="s">
        <v>13</v>
      </c>
    </row>
    <row r="54" spans="1:12" x14ac:dyDescent="0.25">
      <c r="A54" s="54">
        <v>52</v>
      </c>
      <c r="B54" s="76" t="s">
        <v>39</v>
      </c>
      <c r="C54" s="50"/>
      <c r="D54" s="51" t="s">
        <v>93</v>
      </c>
      <c r="E54" s="50"/>
      <c r="F54" s="76" t="s">
        <v>169</v>
      </c>
      <c r="G54" s="76">
        <v>618189</v>
      </c>
      <c r="H54" s="76">
        <v>1700411</v>
      </c>
      <c r="I54" s="76"/>
      <c r="J54" s="50"/>
      <c r="K54" s="50"/>
      <c r="L54" s="50" t="s">
        <v>13</v>
      </c>
    </row>
    <row r="55" spans="1:12" x14ac:dyDescent="0.25">
      <c r="A55" s="54">
        <v>53</v>
      </c>
      <c r="B55" s="76" t="s">
        <v>39</v>
      </c>
      <c r="C55" s="50"/>
      <c r="D55" s="51" t="s">
        <v>94</v>
      </c>
      <c r="E55" s="50"/>
      <c r="F55" s="76" t="s">
        <v>169</v>
      </c>
      <c r="G55" s="76">
        <v>617935</v>
      </c>
      <c r="H55" s="76">
        <v>1700607</v>
      </c>
      <c r="I55" s="76"/>
      <c r="J55" s="50"/>
      <c r="K55" s="50"/>
      <c r="L55" s="50" t="s">
        <v>13</v>
      </c>
    </row>
    <row r="56" spans="1:12" x14ac:dyDescent="0.25">
      <c r="A56" s="54">
        <v>54</v>
      </c>
      <c r="B56" s="76" t="s">
        <v>39</v>
      </c>
      <c r="C56" s="50"/>
      <c r="D56" s="51" t="s">
        <v>95</v>
      </c>
      <c r="E56" s="50"/>
      <c r="F56" s="76" t="s">
        <v>169</v>
      </c>
      <c r="G56" s="76">
        <v>617878</v>
      </c>
      <c r="H56" s="76">
        <v>1700969</v>
      </c>
      <c r="I56" s="76"/>
      <c r="J56" s="50"/>
      <c r="K56" s="50"/>
      <c r="L56" s="50" t="s">
        <v>13</v>
      </c>
    </row>
    <row r="57" spans="1:12" x14ac:dyDescent="0.25">
      <c r="A57" s="54">
        <v>55</v>
      </c>
      <c r="B57" s="76" t="s">
        <v>39</v>
      </c>
      <c r="C57" s="50"/>
      <c r="D57" s="51" t="s">
        <v>96</v>
      </c>
      <c r="E57" s="50"/>
      <c r="F57" s="76" t="s">
        <v>169</v>
      </c>
      <c r="G57" s="76">
        <v>618275</v>
      </c>
      <c r="H57" s="76">
        <v>1701677</v>
      </c>
      <c r="I57" s="76"/>
      <c r="J57" s="50"/>
      <c r="K57" s="50"/>
      <c r="L57" s="50" t="s">
        <v>13</v>
      </c>
    </row>
    <row r="58" spans="1:12" x14ac:dyDescent="0.25">
      <c r="A58" s="54">
        <v>56</v>
      </c>
      <c r="B58" s="76" t="s">
        <v>39</v>
      </c>
      <c r="C58" s="50"/>
      <c r="D58" s="51" t="s">
        <v>97</v>
      </c>
      <c r="E58" s="50"/>
      <c r="F58" s="76" t="s">
        <v>169</v>
      </c>
      <c r="G58" s="76">
        <v>618667</v>
      </c>
      <c r="H58" s="76">
        <v>1701689</v>
      </c>
      <c r="I58" s="76"/>
      <c r="J58" s="50"/>
      <c r="K58" s="50"/>
      <c r="L58" s="50" t="s">
        <v>13</v>
      </c>
    </row>
    <row r="59" spans="1:12" x14ac:dyDescent="0.25">
      <c r="A59" s="54">
        <v>57</v>
      </c>
      <c r="B59" s="76" t="s">
        <v>39</v>
      </c>
      <c r="C59" s="50"/>
      <c r="D59" s="51" t="s">
        <v>98</v>
      </c>
      <c r="E59" s="50"/>
      <c r="F59" s="76" t="s">
        <v>169</v>
      </c>
      <c r="G59" s="76">
        <v>618169</v>
      </c>
      <c r="H59" s="76">
        <v>1698566</v>
      </c>
      <c r="I59" s="76"/>
      <c r="J59" s="50"/>
      <c r="K59" s="50"/>
      <c r="L59" s="50" t="s">
        <v>13</v>
      </c>
    </row>
    <row r="60" spans="1:12" x14ac:dyDescent="0.25">
      <c r="A60" s="54">
        <v>58</v>
      </c>
      <c r="B60" s="76" t="s">
        <v>39</v>
      </c>
      <c r="C60" s="50"/>
      <c r="D60" s="51" t="s">
        <v>99</v>
      </c>
      <c r="E60" s="50"/>
      <c r="F60" s="76" t="s">
        <v>169</v>
      </c>
      <c r="G60" s="76">
        <v>618292</v>
      </c>
      <c r="H60" s="76">
        <v>1699087</v>
      </c>
      <c r="I60" s="76"/>
      <c r="J60" s="50"/>
      <c r="K60" s="50"/>
      <c r="L60" s="50" t="s">
        <v>13</v>
      </c>
    </row>
    <row r="61" spans="1:12" x14ac:dyDescent="0.25">
      <c r="A61" s="54">
        <v>59</v>
      </c>
      <c r="B61" s="76" t="s">
        <v>39</v>
      </c>
      <c r="C61" s="50"/>
      <c r="D61" s="51" t="s">
        <v>100</v>
      </c>
      <c r="E61" s="50"/>
      <c r="F61" s="76" t="s">
        <v>169</v>
      </c>
      <c r="G61" s="76">
        <v>618667</v>
      </c>
      <c r="H61" s="76">
        <v>1701217</v>
      </c>
      <c r="I61" s="76"/>
      <c r="J61" s="50"/>
      <c r="K61" s="50"/>
      <c r="L61" s="50" t="s">
        <v>13</v>
      </c>
    </row>
    <row r="62" spans="1:12" x14ac:dyDescent="0.25">
      <c r="A62" s="54">
        <v>60</v>
      </c>
      <c r="B62" s="76" t="s">
        <v>39</v>
      </c>
      <c r="C62" s="50"/>
      <c r="D62" s="51" t="s">
        <v>101</v>
      </c>
      <c r="E62" s="50"/>
      <c r="F62" s="76" t="s">
        <v>169</v>
      </c>
      <c r="G62" s="76">
        <v>618678</v>
      </c>
      <c r="H62" s="76">
        <v>1700647</v>
      </c>
      <c r="I62" s="76"/>
      <c r="J62" s="50"/>
      <c r="K62" s="50"/>
      <c r="L62" s="50" t="s">
        <v>13</v>
      </c>
    </row>
    <row r="63" spans="1:12" x14ac:dyDescent="0.25">
      <c r="A63" s="54">
        <v>61</v>
      </c>
      <c r="B63" s="76" t="s">
        <v>39</v>
      </c>
      <c r="C63" s="50"/>
      <c r="D63" s="51" t="s">
        <v>102</v>
      </c>
      <c r="E63" s="50"/>
      <c r="F63" s="76" t="s">
        <v>169</v>
      </c>
      <c r="G63" s="76">
        <v>618822</v>
      </c>
      <c r="H63" s="76">
        <v>1699363</v>
      </c>
      <c r="I63" s="76"/>
      <c r="J63" s="50"/>
      <c r="K63" s="50"/>
      <c r="L63" s="50" t="s">
        <v>13</v>
      </c>
    </row>
    <row r="64" spans="1:12" x14ac:dyDescent="0.25">
      <c r="A64" s="54">
        <v>62</v>
      </c>
      <c r="B64" s="76" t="s">
        <v>39</v>
      </c>
      <c r="C64" s="50"/>
      <c r="D64" s="51" t="s">
        <v>103</v>
      </c>
      <c r="E64" s="50"/>
      <c r="F64" s="76" t="s">
        <v>169</v>
      </c>
      <c r="G64" s="76">
        <v>618753</v>
      </c>
      <c r="H64" s="76">
        <v>1699898</v>
      </c>
      <c r="I64" s="76"/>
      <c r="J64" s="50"/>
      <c r="K64" s="50"/>
      <c r="L64" s="50" t="s">
        <v>13</v>
      </c>
    </row>
    <row r="65" spans="1:12" x14ac:dyDescent="0.25">
      <c r="A65" s="54">
        <v>63</v>
      </c>
      <c r="B65" s="76" t="s">
        <v>39</v>
      </c>
      <c r="C65" s="50"/>
      <c r="D65" s="51" t="s">
        <v>104</v>
      </c>
      <c r="E65" s="50"/>
      <c r="F65" s="76" t="s">
        <v>169</v>
      </c>
      <c r="G65" s="76">
        <v>618713</v>
      </c>
      <c r="H65" s="76">
        <v>1700186</v>
      </c>
      <c r="I65" s="76"/>
      <c r="J65" s="50"/>
      <c r="K65" s="50"/>
      <c r="L65" s="50" t="s">
        <v>13</v>
      </c>
    </row>
    <row r="66" spans="1:12" x14ac:dyDescent="0.25">
      <c r="A66" s="54">
        <v>64</v>
      </c>
      <c r="B66" s="76" t="s">
        <v>39</v>
      </c>
      <c r="C66" s="50"/>
      <c r="D66" s="51" t="s">
        <v>105</v>
      </c>
      <c r="E66" s="50"/>
      <c r="F66" s="76" t="s">
        <v>169</v>
      </c>
      <c r="G66" s="76">
        <v>618667</v>
      </c>
      <c r="H66" s="76">
        <v>1700814</v>
      </c>
      <c r="I66" s="76"/>
      <c r="J66" s="50"/>
      <c r="K66" s="50"/>
      <c r="L66" s="50" t="s">
        <v>13</v>
      </c>
    </row>
    <row r="67" spans="1:12" x14ac:dyDescent="0.25">
      <c r="A67" s="54">
        <v>65</v>
      </c>
      <c r="B67" s="76" t="s">
        <v>39</v>
      </c>
      <c r="C67" s="50"/>
      <c r="D67" s="51" t="s">
        <v>106</v>
      </c>
      <c r="E67" s="50"/>
      <c r="F67" s="76" t="s">
        <v>169</v>
      </c>
      <c r="G67" s="76">
        <v>618793</v>
      </c>
      <c r="H67" s="76">
        <v>1701090</v>
      </c>
      <c r="I67" s="76"/>
      <c r="J67" s="50"/>
      <c r="K67" s="50"/>
      <c r="L67" s="50" t="s">
        <v>13</v>
      </c>
    </row>
    <row r="68" spans="1:12" x14ac:dyDescent="0.25">
      <c r="A68" s="54">
        <v>66</v>
      </c>
      <c r="B68" s="76" t="s">
        <v>39</v>
      </c>
      <c r="C68" s="50"/>
      <c r="D68" s="51" t="s">
        <v>107</v>
      </c>
      <c r="E68" s="50"/>
      <c r="F68" s="76" t="s">
        <v>169</v>
      </c>
      <c r="G68" s="76">
        <v>618816</v>
      </c>
      <c r="H68" s="76">
        <v>1701637</v>
      </c>
      <c r="I68" s="76"/>
      <c r="J68" s="50"/>
      <c r="K68" s="50"/>
      <c r="L68" s="50" t="s">
        <v>13</v>
      </c>
    </row>
    <row r="69" spans="1:12" x14ac:dyDescent="0.25">
      <c r="A69" s="54">
        <v>67</v>
      </c>
      <c r="B69" s="76" t="s">
        <v>39</v>
      </c>
      <c r="C69" s="50"/>
      <c r="D69" s="51" t="s">
        <v>108</v>
      </c>
      <c r="E69" s="50"/>
      <c r="F69" s="76" t="s">
        <v>169</v>
      </c>
      <c r="G69" s="76">
        <v>618147</v>
      </c>
      <c r="H69" s="76">
        <v>1699447</v>
      </c>
      <c r="I69" s="76"/>
      <c r="J69" s="50"/>
      <c r="K69" s="50"/>
      <c r="L69" s="50" t="s">
        <v>13</v>
      </c>
    </row>
    <row r="70" spans="1:12" x14ac:dyDescent="0.25">
      <c r="A70" s="54">
        <v>68</v>
      </c>
      <c r="B70" s="76" t="s">
        <v>39</v>
      </c>
      <c r="C70" s="50"/>
      <c r="D70" s="51" t="s">
        <v>109</v>
      </c>
      <c r="E70" s="50"/>
      <c r="F70" s="76" t="s">
        <v>169</v>
      </c>
      <c r="G70" s="76">
        <v>617904</v>
      </c>
      <c r="H70" s="76">
        <v>1699332</v>
      </c>
      <c r="I70" s="76"/>
      <c r="J70" s="50"/>
      <c r="K70" s="50"/>
      <c r="L70" s="50" t="s">
        <v>13</v>
      </c>
    </row>
    <row r="71" spans="1:12" x14ac:dyDescent="0.25">
      <c r="A71" s="54">
        <v>69</v>
      </c>
      <c r="B71" s="76" t="s">
        <v>39</v>
      </c>
      <c r="C71" s="50"/>
      <c r="D71" s="51" t="s">
        <v>110</v>
      </c>
      <c r="E71" s="50"/>
      <c r="F71" s="76" t="s">
        <v>169</v>
      </c>
      <c r="G71" s="76">
        <v>618079</v>
      </c>
      <c r="H71" s="76">
        <v>1699633</v>
      </c>
      <c r="I71" s="76"/>
      <c r="J71" s="50"/>
      <c r="K71" s="50"/>
      <c r="L71" s="50" t="s">
        <v>13</v>
      </c>
    </row>
    <row r="72" spans="1:12" x14ac:dyDescent="0.25">
      <c r="A72" s="54">
        <v>70</v>
      </c>
      <c r="B72" s="76" t="s">
        <v>39</v>
      </c>
      <c r="C72" s="50"/>
      <c r="D72" s="51" t="s">
        <v>111</v>
      </c>
      <c r="E72" s="50"/>
      <c r="F72" s="76" t="s">
        <v>169</v>
      </c>
      <c r="G72" s="76">
        <v>617927</v>
      </c>
      <c r="H72" s="76">
        <v>1699272</v>
      </c>
      <c r="I72" s="76"/>
      <c r="J72" s="50"/>
      <c r="K72" s="50"/>
      <c r="L72" s="50" t="s">
        <v>13</v>
      </c>
    </row>
    <row r="73" spans="1:12" x14ac:dyDescent="0.25">
      <c r="A73" s="54">
        <v>71</v>
      </c>
      <c r="B73" s="76" t="s">
        <v>39</v>
      </c>
      <c r="C73" s="50"/>
      <c r="D73" s="51" t="s">
        <v>112</v>
      </c>
      <c r="E73" s="50"/>
      <c r="F73" s="76" t="s">
        <v>169</v>
      </c>
      <c r="G73" s="76">
        <v>618149</v>
      </c>
      <c r="H73" s="76">
        <v>1698836</v>
      </c>
      <c r="I73" s="76"/>
      <c r="J73" s="50"/>
      <c r="K73" s="50"/>
      <c r="L73" s="50" t="s">
        <v>13</v>
      </c>
    </row>
    <row r="74" spans="1:12" x14ac:dyDescent="0.25">
      <c r="A74" s="54">
        <v>72</v>
      </c>
      <c r="B74" s="76" t="s">
        <v>39</v>
      </c>
      <c r="C74" s="50"/>
      <c r="D74" s="51" t="s">
        <v>113</v>
      </c>
      <c r="E74" s="50"/>
      <c r="F74" s="76" t="s">
        <v>169</v>
      </c>
      <c r="G74" s="76">
        <v>618540</v>
      </c>
      <c r="H74" s="76">
        <v>1699657</v>
      </c>
      <c r="I74" s="76"/>
      <c r="J74" s="50"/>
      <c r="K74" s="50"/>
      <c r="L74" s="50" t="s">
        <v>13</v>
      </c>
    </row>
    <row r="75" spans="1:12" x14ac:dyDescent="0.25">
      <c r="A75" s="54">
        <v>73</v>
      </c>
      <c r="B75" s="76" t="s">
        <v>39</v>
      </c>
      <c r="C75" s="50"/>
      <c r="D75" s="51" t="s">
        <v>114</v>
      </c>
      <c r="E75" s="50"/>
      <c r="F75" s="76" t="s">
        <v>169</v>
      </c>
      <c r="G75" s="76">
        <v>618753</v>
      </c>
      <c r="H75" s="76">
        <v>1700359</v>
      </c>
      <c r="I75" s="76"/>
      <c r="J75" s="50"/>
      <c r="K75" s="50"/>
      <c r="L75" s="50" t="s">
        <v>13</v>
      </c>
    </row>
    <row r="76" spans="1:12" x14ac:dyDescent="0.25">
      <c r="A76" s="54">
        <v>74</v>
      </c>
      <c r="B76" s="76" t="s">
        <v>39</v>
      </c>
      <c r="C76" s="50"/>
      <c r="D76" s="51" t="s">
        <v>115</v>
      </c>
      <c r="E76" s="50"/>
      <c r="F76" s="76" t="s">
        <v>169</v>
      </c>
      <c r="G76" s="76">
        <v>618523</v>
      </c>
      <c r="H76" s="76">
        <v>1700607</v>
      </c>
      <c r="I76" s="76"/>
      <c r="J76" s="50"/>
      <c r="K76" s="50"/>
      <c r="L76" s="50" t="s">
        <v>13</v>
      </c>
    </row>
    <row r="77" spans="1:12" x14ac:dyDescent="0.25">
      <c r="A77" s="54">
        <v>75</v>
      </c>
      <c r="B77" s="76" t="s">
        <v>39</v>
      </c>
      <c r="C77" s="50"/>
      <c r="D77" s="51" t="s">
        <v>116</v>
      </c>
      <c r="E77" s="50"/>
      <c r="F77" s="76" t="s">
        <v>169</v>
      </c>
      <c r="G77" s="76">
        <v>618632</v>
      </c>
      <c r="H77" s="76">
        <v>1700952</v>
      </c>
      <c r="I77" s="76"/>
      <c r="J77" s="50"/>
      <c r="K77" s="50"/>
      <c r="L77" s="50" t="s">
        <v>13</v>
      </c>
    </row>
    <row r="78" spans="1:12" x14ac:dyDescent="0.25">
      <c r="A78" s="54">
        <v>76</v>
      </c>
      <c r="B78" s="76" t="s">
        <v>39</v>
      </c>
      <c r="C78" s="50"/>
      <c r="D78" s="51" t="s">
        <v>117</v>
      </c>
      <c r="E78" s="50"/>
      <c r="F78" s="76" t="s">
        <v>169</v>
      </c>
      <c r="G78" s="76">
        <v>618747</v>
      </c>
      <c r="H78" s="76">
        <v>1701355</v>
      </c>
      <c r="I78" s="76"/>
      <c r="J78" s="50"/>
      <c r="K78" s="50"/>
      <c r="L78" s="50" t="s">
        <v>13</v>
      </c>
    </row>
    <row r="79" spans="1:12" x14ac:dyDescent="0.25">
      <c r="A79" s="54">
        <v>77</v>
      </c>
      <c r="B79" s="76" t="s">
        <v>39</v>
      </c>
      <c r="C79" s="50"/>
      <c r="D79" s="51" t="s">
        <v>118</v>
      </c>
      <c r="E79" s="50"/>
      <c r="F79" s="76" t="s">
        <v>169</v>
      </c>
      <c r="G79" s="76">
        <v>618995</v>
      </c>
      <c r="H79" s="76">
        <v>1700157</v>
      </c>
      <c r="I79" s="76"/>
      <c r="J79" s="50"/>
      <c r="K79" s="50"/>
      <c r="L79" s="50" t="s">
        <v>13</v>
      </c>
    </row>
    <row r="80" spans="1:12" x14ac:dyDescent="0.25">
      <c r="A80" s="54">
        <v>78</v>
      </c>
      <c r="B80" s="76" t="s">
        <v>39</v>
      </c>
      <c r="C80" s="50"/>
      <c r="D80" s="51" t="s">
        <v>119</v>
      </c>
      <c r="E80" s="50"/>
      <c r="F80" s="76" t="s">
        <v>169</v>
      </c>
      <c r="G80" s="76">
        <v>619375</v>
      </c>
      <c r="H80" s="76">
        <v>1701436</v>
      </c>
      <c r="I80" s="76"/>
      <c r="J80" s="50"/>
      <c r="K80" s="50"/>
      <c r="L80" s="50" t="s">
        <v>13</v>
      </c>
    </row>
    <row r="81" spans="1:12" x14ac:dyDescent="0.25">
      <c r="A81" s="54">
        <v>79</v>
      </c>
      <c r="B81" s="76" t="s">
        <v>39</v>
      </c>
      <c r="C81" s="50"/>
      <c r="D81" s="51" t="s">
        <v>120</v>
      </c>
      <c r="E81" s="50"/>
      <c r="F81" s="76" t="s">
        <v>169</v>
      </c>
      <c r="G81" s="76">
        <v>619058</v>
      </c>
      <c r="H81" s="76">
        <v>1699795</v>
      </c>
      <c r="I81" s="76"/>
      <c r="J81" s="50"/>
      <c r="K81" s="50"/>
      <c r="L81" s="50" t="s">
        <v>13</v>
      </c>
    </row>
    <row r="82" spans="1:12" x14ac:dyDescent="0.25">
      <c r="A82" s="54">
        <v>80</v>
      </c>
      <c r="B82" s="76" t="s">
        <v>39</v>
      </c>
      <c r="C82" s="50"/>
      <c r="D82" s="51" t="s">
        <v>121</v>
      </c>
      <c r="E82" s="50"/>
      <c r="F82" s="76" t="s">
        <v>169</v>
      </c>
      <c r="G82" s="76">
        <v>619133</v>
      </c>
      <c r="H82" s="76">
        <v>1701695</v>
      </c>
      <c r="I82" s="76"/>
      <c r="J82" s="50"/>
      <c r="K82" s="50"/>
      <c r="L82" s="50" t="s">
        <v>13</v>
      </c>
    </row>
    <row r="83" spans="1:12" x14ac:dyDescent="0.25">
      <c r="A83" s="54">
        <v>81</v>
      </c>
      <c r="B83" s="77" t="s">
        <v>40</v>
      </c>
      <c r="C83" s="50"/>
      <c r="D83" s="51" t="s">
        <v>122</v>
      </c>
      <c r="E83" s="50"/>
      <c r="F83" s="80">
        <v>38797</v>
      </c>
      <c r="G83" s="76">
        <v>610780</v>
      </c>
      <c r="H83" s="76">
        <v>1701576</v>
      </c>
      <c r="I83" s="76"/>
      <c r="J83" s="50"/>
      <c r="K83" s="50"/>
      <c r="L83" s="50" t="s">
        <v>13</v>
      </c>
    </row>
    <row r="84" spans="1:12" x14ac:dyDescent="0.25">
      <c r="A84" s="54">
        <v>82</v>
      </c>
      <c r="B84" s="76" t="s">
        <v>40</v>
      </c>
      <c r="C84" s="50"/>
      <c r="D84" s="51" t="s">
        <v>123</v>
      </c>
      <c r="E84" s="50"/>
      <c r="F84" s="80">
        <v>38797</v>
      </c>
      <c r="G84" s="76">
        <v>611054</v>
      </c>
      <c r="H84" s="76">
        <v>1701600</v>
      </c>
      <c r="I84" s="76"/>
      <c r="J84" s="50"/>
      <c r="K84" s="50"/>
      <c r="L84" s="50" t="s">
        <v>13</v>
      </c>
    </row>
    <row r="85" spans="1:12" x14ac:dyDescent="0.25">
      <c r="A85" s="54">
        <v>83</v>
      </c>
      <c r="B85" s="76" t="s">
        <v>40</v>
      </c>
      <c r="C85" s="50"/>
      <c r="D85" s="51" t="s">
        <v>124</v>
      </c>
      <c r="E85" s="50"/>
      <c r="F85" s="80">
        <v>38797</v>
      </c>
      <c r="G85" s="76">
        <v>610707</v>
      </c>
      <c r="H85" s="76">
        <v>1700890</v>
      </c>
      <c r="I85" s="76"/>
      <c r="J85" s="50"/>
      <c r="K85" s="50"/>
      <c r="L85" s="50" t="s">
        <v>13</v>
      </c>
    </row>
    <row r="86" spans="1:12" x14ac:dyDescent="0.25">
      <c r="A86" s="54">
        <v>84</v>
      </c>
      <c r="B86" s="76" t="s">
        <v>40</v>
      </c>
      <c r="C86" s="50"/>
      <c r="D86" s="51" t="s">
        <v>125</v>
      </c>
      <c r="E86" s="50"/>
      <c r="F86" s="80">
        <v>38797</v>
      </c>
      <c r="G86" s="76">
        <v>610652</v>
      </c>
      <c r="H86" s="76">
        <v>1701094</v>
      </c>
      <c r="I86" s="76"/>
      <c r="J86" s="50"/>
      <c r="K86" s="50"/>
      <c r="L86" s="50" t="s">
        <v>13</v>
      </c>
    </row>
    <row r="87" spans="1:12" x14ac:dyDescent="0.25">
      <c r="A87" s="54">
        <v>85</v>
      </c>
      <c r="B87" s="76" t="s">
        <v>40</v>
      </c>
      <c r="C87" s="50"/>
      <c r="D87" s="51" t="s">
        <v>126</v>
      </c>
      <c r="E87" s="50"/>
      <c r="F87" s="80">
        <v>38797</v>
      </c>
      <c r="G87" s="76">
        <v>610682</v>
      </c>
      <c r="H87" s="76">
        <v>1702072</v>
      </c>
      <c r="I87" s="76"/>
      <c r="J87" s="50"/>
      <c r="K87" s="50"/>
      <c r="L87" s="50" t="s">
        <v>13</v>
      </c>
    </row>
    <row r="88" spans="1:12" x14ac:dyDescent="0.25">
      <c r="A88" s="54">
        <v>86</v>
      </c>
      <c r="B88" s="76" t="s">
        <v>40</v>
      </c>
      <c r="C88" s="50"/>
      <c r="D88" s="51" t="s">
        <v>127</v>
      </c>
      <c r="E88" s="50"/>
      <c r="F88" s="80">
        <v>38797</v>
      </c>
      <c r="G88" s="76">
        <v>611312</v>
      </c>
      <c r="H88" s="76">
        <v>1701787</v>
      </c>
      <c r="I88" s="76"/>
      <c r="J88" s="50"/>
      <c r="K88" s="50"/>
      <c r="L88" s="50" t="s">
        <v>13</v>
      </c>
    </row>
    <row r="89" spans="1:12" x14ac:dyDescent="0.25">
      <c r="A89" s="54">
        <v>87</v>
      </c>
      <c r="B89" s="76" t="s">
        <v>40</v>
      </c>
      <c r="C89" s="50"/>
      <c r="D89" s="51" t="s">
        <v>128</v>
      </c>
      <c r="E89" s="50"/>
      <c r="F89" s="80">
        <v>38797</v>
      </c>
      <c r="G89" s="76">
        <v>610966</v>
      </c>
      <c r="H89" s="76">
        <v>1701955</v>
      </c>
      <c r="I89" s="76"/>
      <c r="J89" s="50"/>
      <c r="K89" s="50"/>
      <c r="L89" s="50" t="s">
        <v>13</v>
      </c>
    </row>
    <row r="90" spans="1:12" x14ac:dyDescent="0.25">
      <c r="A90" s="54">
        <v>88</v>
      </c>
      <c r="B90" s="76" t="s">
        <v>40</v>
      </c>
      <c r="C90" s="50"/>
      <c r="D90" s="51" t="s">
        <v>129</v>
      </c>
      <c r="E90" s="50"/>
      <c r="F90" s="80">
        <v>38797</v>
      </c>
      <c r="G90" s="76">
        <v>611170</v>
      </c>
      <c r="H90" s="76">
        <v>1701372</v>
      </c>
      <c r="I90" s="76"/>
      <c r="J90" s="50"/>
      <c r="K90" s="50"/>
      <c r="L90" s="50" t="s">
        <v>13</v>
      </c>
    </row>
    <row r="91" spans="1:12" x14ac:dyDescent="0.25">
      <c r="A91" s="54">
        <v>89</v>
      </c>
      <c r="B91" s="76" t="s">
        <v>40</v>
      </c>
      <c r="C91" s="50"/>
      <c r="D91" s="51" t="s">
        <v>130</v>
      </c>
      <c r="E91" s="50"/>
      <c r="F91" s="80">
        <v>38797</v>
      </c>
      <c r="G91" s="76">
        <v>610845</v>
      </c>
      <c r="H91" s="76">
        <v>1701373</v>
      </c>
      <c r="I91" s="76"/>
      <c r="J91" s="50"/>
      <c r="K91" s="50"/>
      <c r="L91" s="50" t="s">
        <v>13</v>
      </c>
    </row>
    <row r="92" spans="1:12" x14ac:dyDescent="0.25">
      <c r="A92" s="54">
        <v>90</v>
      </c>
      <c r="B92" s="76" t="s">
        <v>40</v>
      </c>
      <c r="C92" s="50"/>
      <c r="D92" s="51" t="s">
        <v>131</v>
      </c>
      <c r="E92" s="50"/>
      <c r="F92" s="80">
        <v>38797</v>
      </c>
      <c r="G92" s="76">
        <v>611069</v>
      </c>
      <c r="H92" s="76">
        <v>1701036</v>
      </c>
      <c r="I92" s="76"/>
      <c r="J92" s="50"/>
      <c r="K92" s="50"/>
      <c r="L92" s="50" t="s">
        <v>13</v>
      </c>
    </row>
    <row r="93" spans="1:12" x14ac:dyDescent="0.25">
      <c r="A93" s="54">
        <v>91</v>
      </c>
      <c r="B93" s="76" t="s">
        <v>41</v>
      </c>
      <c r="C93" s="50"/>
      <c r="D93" s="51" t="s">
        <v>132</v>
      </c>
      <c r="E93" s="50"/>
      <c r="F93" s="80">
        <v>38798</v>
      </c>
      <c r="G93" s="76">
        <v>611112</v>
      </c>
      <c r="H93" s="76">
        <v>1704361</v>
      </c>
      <c r="I93" s="76"/>
      <c r="J93" s="50"/>
      <c r="K93" s="50"/>
      <c r="L93" s="50" t="s">
        <v>13</v>
      </c>
    </row>
    <row r="94" spans="1:12" x14ac:dyDescent="0.25">
      <c r="A94" s="54">
        <v>92</v>
      </c>
      <c r="B94" s="76" t="s">
        <v>41</v>
      </c>
      <c r="C94" s="50"/>
      <c r="D94" s="51" t="s">
        <v>133</v>
      </c>
      <c r="E94" s="50"/>
      <c r="F94" s="80">
        <v>38798</v>
      </c>
      <c r="G94" s="76">
        <v>611310</v>
      </c>
      <c r="H94" s="76">
        <v>1704717</v>
      </c>
      <c r="I94" s="76"/>
      <c r="J94" s="50"/>
      <c r="K94" s="50"/>
      <c r="L94" s="50" t="s">
        <v>13</v>
      </c>
    </row>
    <row r="95" spans="1:12" x14ac:dyDescent="0.25">
      <c r="A95" s="54">
        <v>93</v>
      </c>
      <c r="B95" s="76" t="s">
        <v>41</v>
      </c>
      <c r="C95" s="50"/>
      <c r="D95" s="51" t="s">
        <v>134</v>
      </c>
      <c r="E95" s="50"/>
      <c r="F95" s="80">
        <v>38798</v>
      </c>
      <c r="G95" s="76">
        <v>611173</v>
      </c>
      <c r="H95" s="76">
        <v>1704539</v>
      </c>
      <c r="I95" s="76"/>
      <c r="J95" s="50"/>
      <c r="K95" s="50"/>
      <c r="L95" s="50" t="s">
        <v>13</v>
      </c>
    </row>
    <row r="96" spans="1:12" x14ac:dyDescent="0.25">
      <c r="A96" s="54">
        <v>94</v>
      </c>
      <c r="B96" s="76" t="s">
        <v>41</v>
      </c>
      <c r="C96" s="50"/>
      <c r="D96" s="51" t="s">
        <v>135</v>
      </c>
      <c r="E96" s="50"/>
      <c r="F96" s="80">
        <v>38798</v>
      </c>
      <c r="G96" s="76">
        <v>611518</v>
      </c>
      <c r="H96" s="76">
        <v>1704605</v>
      </c>
      <c r="I96" s="76"/>
      <c r="J96" s="50"/>
      <c r="K96" s="50"/>
      <c r="L96" s="50" t="s">
        <v>13</v>
      </c>
    </row>
    <row r="97" spans="1:12" x14ac:dyDescent="0.25">
      <c r="A97" s="54">
        <v>95</v>
      </c>
      <c r="B97" s="76" t="s">
        <v>41</v>
      </c>
      <c r="C97" s="50"/>
      <c r="D97" s="51" t="s">
        <v>136</v>
      </c>
      <c r="E97" s="50"/>
      <c r="F97" s="80">
        <v>38798</v>
      </c>
      <c r="G97" s="76">
        <v>612108</v>
      </c>
      <c r="H97" s="76">
        <v>1705150</v>
      </c>
      <c r="I97" s="76"/>
      <c r="J97" s="50"/>
      <c r="K97" s="50"/>
      <c r="L97" s="50" t="s">
        <v>13</v>
      </c>
    </row>
    <row r="98" spans="1:12" x14ac:dyDescent="0.25">
      <c r="A98" s="54">
        <v>96</v>
      </c>
      <c r="B98" s="76" t="s">
        <v>41</v>
      </c>
      <c r="C98" s="50"/>
      <c r="D98" s="51" t="s">
        <v>137</v>
      </c>
      <c r="E98" s="50"/>
      <c r="F98" s="80">
        <v>38798</v>
      </c>
      <c r="G98" s="76">
        <v>612398</v>
      </c>
      <c r="H98" s="76">
        <v>1705399</v>
      </c>
      <c r="I98" s="76"/>
      <c r="J98" s="50"/>
      <c r="K98" s="50"/>
      <c r="L98" s="50" t="s">
        <v>13</v>
      </c>
    </row>
    <row r="99" spans="1:12" x14ac:dyDescent="0.25">
      <c r="A99" s="54">
        <v>97</v>
      </c>
      <c r="B99" s="76" t="s">
        <v>41</v>
      </c>
      <c r="C99" s="50"/>
      <c r="D99" s="51" t="s">
        <v>138</v>
      </c>
      <c r="E99" s="50"/>
      <c r="F99" s="80">
        <v>38798</v>
      </c>
      <c r="G99" s="76">
        <v>613176</v>
      </c>
      <c r="H99" s="76">
        <v>1704590</v>
      </c>
      <c r="I99" s="76"/>
      <c r="J99" s="50"/>
      <c r="K99" s="50"/>
      <c r="L99" s="50" t="s">
        <v>13</v>
      </c>
    </row>
    <row r="100" spans="1:12" x14ac:dyDescent="0.25">
      <c r="A100" s="54">
        <v>98</v>
      </c>
      <c r="B100" s="76" t="s">
        <v>41</v>
      </c>
      <c r="C100" s="50"/>
      <c r="D100" s="51" t="s">
        <v>139</v>
      </c>
      <c r="E100" s="50"/>
      <c r="F100" s="80">
        <v>38798</v>
      </c>
      <c r="G100" s="76">
        <v>613283</v>
      </c>
      <c r="H100" s="76">
        <v>1704946</v>
      </c>
      <c r="I100" s="76"/>
      <c r="J100" s="50"/>
      <c r="K100" s="50"/>
      <c r="L100" s="50" t="s">
        <v>13</v>
      </c>
    </row>
    <row r="101" spans="1:12" x14ac:dyDescent="0.25">
      <c r="A101" s="54">
        <v>99</v>
      </c>
      <c r="B101" s="76" t="s">
        <v>41</v>
      </c>
      <c r="C101" s="50"/>
      <c r="D101" s="51" t="s">
        <v>140</v>
      </c>
      <c r="E101" s="50"/>
      <c r="F101" s="80">
        <v>38798</v>
      </c>
      <c r="G101" s="76">
        <v>611920</v>
      </c>
      <c r="H101" s="76">
        <v>1705684</v>
      </c>
      <c r="I101" s="76"/>
      <c r="J101" s="50"/>
      <c r="K101" s="50"/>
      <c r="L101" s="50" t="s">
        <v>13</v>
      </c>
    </row>
    <row r="102" spans="1:12" x14ac:dyDescent="0.25">
      <c r="A102" s="54">
        <v>100</v>
      </c>
      <c r="B102" s="76" t="s">
        <v>41</v>
      </c>
      <c r="C102" s="50"/>
      <c r="D102" s="51" t="s">
        <v>141</v>
      </c>
      <c r="E102" s="50"/>
      <c r="F102" s="80">
        <v>38798</v>
      </c>
      <c r="G102" s="76">
        <v>612352</v>
      </c>
      <c r="H102" s="76">
        <v>1705165</v>
      </c>
      <c r="I102" s="76"/>
      <c r="J102" s="50"/>
      <c r="K102" s="50"/>
      <c r="L102" s="50" t="s">
        <v>13</v>
      </c>
    </row>
    <row r="103" spans="1:12" x14ac:dyDescent="0.25">
      <c r="A103" s="54">
        <v>101</v>
      </c>
      <c r="B103" s="76" t="s">
        <v>41</v>
      </c>
      <c r="C103" s="50"/>
      <c r="D103" s="51" t="s">
        <v>142</v>
      </c>
      <c r="E103" s="50"/>
      <c r="F103" s="80">
        <v>38798</v>
      </c>
      <c r="G103" s="76">
        <v>612113</v>
      </c>
      <c r="H103" s="76">
        <v>1705363</v>
      </c>
      <c r="I103" s="76"/>
      <c r="J103" s="50"/>
      <c r="K103" s="50"/>
      <c r="L103" s="50" t="s">
        <v>13</v>
      </c>
    </row>
    <row r="104" spans="1:12" x14ac:dyDescent="0.25">
      <c r="A104" s="54">
        <v>102</v>
      </c>
      <c r="B104" s="76" t="s">
        <v>41</v>
      </c>
      <c r="C104" s="50"/>
      <c r="D104" s="51" t="s">
        <v>143</v>
      </c>
      <c r="E104" s="50"/>
      <c r="F104" s="80">
        <v>38798</v>
      </c>
      <c r="G104" s="76">
        <v>611808</v>
      </c>
      <c r="H104" s="76">
        <v>1705104</v>
      </c>
      <c r="I104" s="76"/>
      <c r="J104" s="50"/>
      <c r="K104" s="50"/>
      <c r="L104" s="50" t="s">
        <v>13</v>
      </c>
    </row>
    <row r="105" spans="1:12" x14ac:dyDescent="0.25">
      <c r="A105" s="54">
        <v>103</v>
      </c>
      <c r="B105" s="76" t="s">
        <v>41</v>
      </c>
      <c r="C105" s="50"/>
      <c r="D105" s="51" t="s">
        <v>144</v>
      </c>
      <c r="E105" s="50"/>
      <c r="F105" s="80">
        <v>38798</v>
      </c>
      <c r="G105" s="76">
        <v>611686</v>
      </c>
      <c r="H105" s="76">
        <v>1705328</v>
      </c>
      <c r="I105" s="76"/>
      <c r="J105" s="50"/>
      <c r="K105" s="50"/>
      <c r="L105" s="50" t="s">
        <v>13</v>
      </c>
    </row>
    <row r="106" spans="1:12" x14ac:dyDescent="0.25">
      <c r="A106" s="54">
        <v>104</v>
      </c>
      <c r="B106" s="76" t="s">
        <v>41</v>
      </c>
      <c r="C106" s="50"/>
      <c r="D106" s="51" t="s">
        <v>145</v>
      </c>
      <c r="E106" s="50"/>
      <c r="F106" s="80">
        <v>38798</v>
      </c>
      <c r="G106" s="76">
        <v>611534</v>
      </c>
      <c r="H106" s="76">
        <v>1705465</v>
      </c>
      <c r="I106" s="76"/>
      <c r="J106" s="50"/>
      <c r="K106" s="50"/>
      <c r="L106" s="50" t="s">
        <v>13</v>
      </c>
    </row>
    <row r="107" spans="1:12" x14ac:dyDescent="0.25">
      <c r="A107" s="54">
        <v>105</v>
      </c>
      <c r="B107" s="76" t="s">
        <v>41</v>
      </c>
      <c r="C107" s="50"/>
      <c r="D107" s="51" t="s">
        <v>146</v>
      </c>
      <c r="E107" s="50"/>
      <c r="F107" s="80">
        <v>38798</v>
      </c>
      <c r="G107" s="76">
        <v>611346</v>
      </c>
      <c r="H107" s="76">
        <v>1705002</v>
      </c>
      <c r="I107" s="76"/>
      <c r="J107" s="50"/>
      <c r="K107" s="50"/>
      <c r="L107" s="50" t="s">
        <v>13</v>
      </c>
    </row>
    <row r="108" spans="1:12" x14ac:dyDescent="0.25">
      <c r="A108" s="54">
        <v>106</v>
      </c>
      <c r="B108" s="76" t="s">
        <v>41</v>
      </c>
      <c r="C108" s="50"/>
      <c r="D108" s="51" t="s">
        <v>147</v>
      </c>
      <c r="E108" s="50"/>
      <c r="F108" s="80">
        <v>38798</v>
      </c>
      <c r="G108" s="76">
        <v>611539</v>
      </c>
      <c r="H108" s="76">
        <v>1704875</v>
      </c>
      <c r="I108" s="76"/>
      <c r="J108" s="50"/>
      <c r="K108" s="50"/>
      <c r="L108" s="50" t="s">
        <v>13</v>
      </c>
    </row>
    <row r="109" spans="1:12" x14ac:dyDescent="0.25">
      <c r="A109" s="54">
        <v>107</v>
      </c>
      <c r="B109" s="76" t="s">
        <v>41</v>
      </c>
      <c r="C109" s="50"/>
      <c r="D109" s="51" t="s">
        <v>148</v>
      </c>
      <c r="E109" s="50"/>
      <c r="F109" s="80">
        <v>38798</v>
      </c>
      <c r="G109" s="76">
        <v>611620</v>
      </c>
      <c r="H109" s="76">
        <v>1705068</v>
      </c>
      <c r="I109" s="76"/>
      <c r="J109" s="50"/>
      <c r="K109" s="50"/>
      <c r="L109" s="50" t="s">
        <v>13</v>
      </c>
    </row>
    <row r="110" spans="1:12" x14ac:dyDescent="0.25">
      <c r="A110" s="54">
        <v>108</v>
      </c>
      <c r="B110" s="76" t="s">
        <v>41</v>
      </c>
      <c r="C110" s="50"/>
      <c r="D110" s="51" t="s">
        <v>149</v>
      </c>
      <c r="E110" s="50"/>
      <c r="F110" s="80">
        <v>38798</v>
      </c>
      <c r="G110" s="76">
        <v>612312</v>
      </c>
      <c r="H110" s="76">
        <v>1705439</v>
      </c>
      <c r="I110" s="76"/>
      <c r="J110" s="50"/>
      <c r="K110" s="50"/>
      <c r="L110" s="50" t="s">
        <v>13</v>
      </c>
    </row>
    <row r="111" spans="1:12" x14ac:dyDescent="0.25">
      <c r="A111" s="54">
        <v>109</v>
      </c>
      <c r="B111" s="76" t="s">
        <v>41</v>
      </c>
      <c r="C111" s="50"/>
      <c r="D111" s="51" t="s">
        <v>150</v>
      </c>
      <c r="E111" s="50"/>
      <c r="F111" s="80">
        <v>38798</v>
      </c>
      <c r="G111" s="76">
        <v>612937</v>
      </c>
      <c r="H111" s="76">
        <v>1704956</v>
      </c>
      <c r="I111" s="76"/>
      <c r="J111" s="50"/>
      <c r="K111" s="50"/>
      <c r="L111" s="50" t="s">
        <v>13</v>
      </c>
    </row>
    <row r="112" spans="1:12" x14ac:dyDescent="0.25">
      <c r="A112" s="54">
        <v>110</v>
      </c>
      <c r="B112" s="76" t="s">
        <v>41</v>
      </c>
      <c r="C112" s="50"/>
      <c r="D112" s="51" t="s">
        <v>151</v>
      </c>
      <c r="E112" s="50"/>
      <c r="F112" s="80">
        <v>38798</v>
      </c>
      <c r="G112" s="76">
        <v>612876</v>
      </c>
      <c r="H112" s="76">
        <v>1705211</v>
      </c>
      <c r="I112" s="76"/>
      <c r="J112" s="50"/>
      <c r="K112" s="50"/>
      <c r="L112" s="50" t="s">
        <v>13</v>
      </c>
    </row>
    <row r="113" spans="1:12" x14ac:dyDescent="0.25">
      <c r="A113" s="54">
        <v>111</v>
      </c>
      <c r="B113" s="76" t="s">
        <v>41</v>
      </c>
      <c r="C113" s="50"/>
      <c r="D113" s="51" t="s">
        <v>152</v>
      </c>
      <c r="E113" s="50"/>
      <c r="F113" s="80">
        <v>38798</v>
      </c>
      <c r="G113" s="76">
        <v>610701</v>
      </c>
      <c r="H113" s="76">
        <v>1703539</v>
      </c>
      <c r="I113" s="76"/>
      <c r="J113" s="50"/>
      <c r="K113" s="50"/>
      <c r="L113" s="50" t="s">
        <v>13</v>
      </c>
    </row>
    <row r="114" spans="1:12" x14ac:dyDescent="0.25">
      <c r="A114" s="54">
        <v>112</v>
      </c>
      <c r="B114" s="76" t="s">
        <v>41</v>
      </c>
      <c r="C114" s="50"/>
      <c r="D114" s="51" t="s">
        <v>153</v>
      </c>
      <c r="E114" s="50"/>
      <c r="F114" s="80">
        <v>38798</v>
      </c>
      <c r="G114" s="76">
        <v>610810</v>
      </c>
      <c r="H114" s="76">
        <v>1703334</v>
      </c>
      <c r="I114" s="76"/>
      <c r="J114" s="50"/>
      <c r="K114" s="50"/>
      <c r="L114" s="50" t="s">
        <v>13</v>
      </c>
    </row>
    <row r="115" spans="1:12" x14ac:dyDescent="0.25">
      <c r="A115" s="54">
        <v>113</v>
      </c>
      <c r="B115" s="76" t="s">
        <v>41</v>
      </c>
      <c r="C115" s="50"/>
      <c r="D115" s="51" t="s">
        <v>154</v>
      </c>
      <c r="E115" s="50"/>
      <c r="F115" s="80">
        <v>38798</v>
      </c>
      <c r="G115" s="76">
        <v>611111</v>
      </c>
      <c r="H115" s="76">
        <v>1703826</v>
      </c>
      <c r="I115" s="76"/>
      <c r="J115" s="50"/>
      <c r="K115" s="50"/>
      <c r="L115" s="50" t="s">
        <v>13</v>
      </c>
    </row>
    <row r="116" spans="1:12" x14ac:dyDescent="0.25">
      <c r="A116" s="54">
        <v>114</v>
      </c>
      <c r="B116" s="76" t="s">
        <v>41</v>
      </c>
      <c r="C116" s="50"/>
      <c r="D116" s="51" t="s">
        <v>155</v>
      </c>
      <c r="E116" s="50"/>
      <c r="F116" s="80">
        <v>38798</v>
      </c>
      <c r="G116" s="76">
        <v>612516</v>
      </c>
      <c r="H116" s="76">
        <v>1704999</v>
      </c>
      <c r="I116" s="76"/>
      <c r="J116" s="50"/>
      <c r="K116" s="50"/>
      <c r="L116" s="50" t="s">
        <v>13</v>
      </c>
    </row>
    <row r="117" spans="1:12" x14ac:dyDescent="0.25">
      <c r="A117" s="54">
        <v>115</v>
      </c>
      <c r="B117" s="76" t="s">
        <v>41</v>
      </c>
      <c r="C117" s="50"/>
      <c r="D117" s="51" t="s">
        <v>156</v>
      </c>
      <c r="E117" s="50"/>
      <c r="F117" s="80">
        <v>38798</v>
      </c>
      <c r="G117" s="76">
        <v>613106</v>
      </c>
      <c r="H117" s="76">
        <v>1703955</v>
      </c>
      <c r="I117" s="76"/>
      <c r="J117" s="50"/>
      <c r="K117" s="50"/>
      <c r="L117" s="50" t="s">
        <v>13</v>
      </c>
    </row>
    <row r="118" spans="1:12" x14ac:dyDescent="0.25">
      <c r="A118" s="54">
        <v>116</v>
      </c>
      <c r="B118" s="76" t="s">
        <v>41</v>
      </c>
      <c r="C118" s="50"/>
      <c r="D118" s="51" t="s">
        <v>157</v>
      </c>
      <c r="E118" s="50"/>
      <c r="F118" s="80">
        <v>38798</v>
      </c>
      <c r="G118" s="76">
        <v>612811</v>
      </c>
      <c r="H118" s="76">
        <v>1704483</v>
      </c>
      <c r="I118" s="76"/>
      <c r="J118" s="50"/>
      <c r="K118" s="50"/>
      <c r="L118" s="50" t="s">
        <v>13</v>
      </c>
    </row>
    <row r="119" spans="1:12" x14ac:dyDescent="0.25">
      <c r="A119" s="54">
        <v>117</v>
      </c>
      <c r="B119" s="76" t="s">
        <v>41</v>
      </c>
      <c r="C119" s="50"/>
      <c r="D119" s="51" t="s">
        <v>158</v>
      </c>
      <c r="E119" s="50"/>
      <c r="F119" s="80">
        <v>38798</v>
      </c>
      <c r="G119" s="76">
        <v>612430</v>
      </c>
      <c r="H119" s="76">
        <v>1704569</v>
      </c>
      <c r="I119" s="76"/>
      <c r="J119" s="50"/>
      <c r="K119" s="50"/>
      <c r="L119" s="50" t="s">
        <v>13</v>
      </c>
    </row>
    <row r="120" spans="1:12" x14ac:dyDescent="0.25">
      <c r="A120" s="54">
        <v>118</v>
      </c>
      <c r="B120" s="76" t="s">
        <v>41</v>
      </c>
      <c r="C120" s="50"/>
      <c r="D120" s="51" t="s">
        <v>159</v>
      </c>
      <c r="E120" s="50"/>
      <c r="F120" s="80">
        <v>38798</v>
      </c>
      <c r="G120" s="76">
        <v>612523</v>
      </c>
      <c r="H120" s="76">
        <v>1703863</v>
      </c>
      <c r="I120" s="76"/>
      <c r="J120" s="50"/>
      <c r="K120" s="50"/>
      <c r="L120" s="50" t="s">
        <v>13</v>
      </c>
    </row>
    <row r="121" spans="1:12" x14ac:dyDescent="0.25">
      <c r="A121" s="54">
        <v>119</v>
      </c>
      <c r="B121" s="76" t="s">
        <v>41</v>
      </c>
      <c r="C121" s="50"/>
      <c r="D121" s="51" t="s">
        <v>160</v>
      </c>
      <c r="E121" s="50"/>
      <c r="F121" s="80">
        <v>38798</v>
      </c>
      <c r="G121" s="76">
        <v>612835</v>
      </c>
      <c r="H121" s="76">
        <v>1704176</v>
      </c>
      <c r="I121" s="76"/>
      <c r="J121" s="50"/>
      <c r="K121" s="50"/>
      <c r="L121" s="50" t="s">
        <v>13</v>
      </c>
    </row>
    <row r="122" spans="1:12" x14ac:dyDescent="0.25">
      <c r="A122" s="54">
        <v>120</v>
      </c>
      <c r="B122" s="76" t="s">
        <v>41</v>
      </c>
      <c r="C122" s="50"/>
      <c r="D122" s="51" t="s">
        <v>161</v>
      </c>
      <c r="E122" s="50"/>
      <c r="F122" s="80">
        <v>38798</v>
      </c>
      <c r="G122" s="76">
        <v>612596</v>
      </c>
      <c r="H122" s="76">
        <v>1704109</v>
      </c>
      <c r="I122" s="76"/>
      <c r="J122" s="50"/>
      <c r="K122" s="50"/>
      <c r="L122" s="50" t="s">
        <v>13</v>
      </c>
    </row>
    <row r="123" spans="1:12" x14ac:dyDescent="0.25">
      <c r="A123" s="54">
        <v>121</v>
      </c>
      <c r="B123" s="76" t="s">
        <v>41</v>
      </c>
      <c r="C123" s="50"/>
      <c r="D123" s="51" t="s">
        <v>162</v>
      </c>
      <c r="E123" s="50"/>
      <c r="F123" s="80">
        <v>38798</v>
      </c>
      <c r="G123" s="76">
        <v>612842</v>
      </c>
      <c r="H123" s="76">
        <v>1703808</v>
      </c>
      <c r="I123" s="76"/>
      <c r="J123" s="50"/>
      <c r="K123" s="50"/>
      <c r="L123" s="50" t="s">
        <v>13</v>
      </c>
    </row>
    <row r="124" spans="1:12" x14ac:dyDescent="0.25">
      <c r="A124" s="54">
        <v>122</v>
      </c>
      <c r="B124" s="76" t="s">
        <v>41</v>
      </c>
      <c r="C124" s="50"/>
      <c r="D124" s="51" t="s">
        <v>163</v>
      </c>
      <c r="E124" s="50"/>
      <c r="F124" s="80">
        <v>38798</v>
      </c>
      <c r="G124" s="76">
        <v>613136</v>
      </c>
      <c r="H124" s="76">
        <v>1706370</v>
      </c>
      <c r="I124" s="76"/>
      <c r="J124" s="50"/>
      <c r="K124" s="50"/>
      <c r="L124" s="50" t="s">
        <v>13</v>
      </c>
    </row>
    <row r="125" spans="1:12" x14ac:dyDescent="0.25">
      <c r="A125" s="54">
        <v>123</v>
      </c>
      <c r="B125" s="76" t="s">
        <v>41</v>
      </c>
      <c r="C125" s="50"/>
      <c r="D125" s="51" t="s">
        <v>164</v>
      </c>
      <c r="E125" s="50"/>
      <c r="F125" s="80">
        <v>38798</v>
      </c>
      <c r="G125" s="76">
        <v>613405</v>
      </c>
      <c r="H125" s="76">
        <v>1706279</v>
      </c>
      <c r="I125" s="76"/>
      <c r="J125" s="50"/>
      <c r="K125" s="50"/>
      <c r="L125" s="50" t="s">
        <v>13</v>
      </c>
    </row>
    <row r="126" spans="1:12" x14ac:dyDescent="0.25">
      <c r="A126" s="54">
        <v>124</v>
      </c>
      <c r="B126" s="76" t="s">
        <v>41</v>
      </c>
      <c r="C126" s="50"/>
      <c r="D126" s="51" t="s">
        <v>165</v>
      </c>
      <c r="E126" s="50"/>
      <c r="F126" s="80">
        <v>38798</v>
      </c>
      <c r="G126" s="76">
        <v>612729</v>
      </c>
      <c r="H126" s="76">
        <v>1706339</v>
      </c>
      <c r="I126" s="76"/>
      <c r="J126" s="50"/>
      <c r="K126" s="50"/>
      <c r="L126" s="50" t="s">
        <v>13</v>
      </c>
    </row>
    <row r="127" spans="1:12" x14ac:dyDescent="0.25">
      <c r="A127" s="54">
        <v>125</v>
      </c>
      <c r="B127" s="76" t="s">
        <v>41</v>
      </c>
      <c r="C127" s="50"/>
      <c r="D127" s="51" t="s">
        <v>166</v>
      </c>
      <c r="E127" s="50"/>
      <c r="F127" s="80">
        <v>38798</v>
      </c>
      <c r="G127" s="76">
        <v>613093</v>
      </c>
      <c r="H127" s="76">
        <v>1705981</v>
      </c>
      <c r="I127" s="76"/>
      <c r="J127" s="50"/>
      <c r="K127" s="50"/>
      <c r="L127" s="50" t="s">
        <v>13</v>
      </c>
    </row>
    <row r="128" spans="1:12" x14ac:dyDescent="0.25">
      <c r="A128" s="54">
        <v>126</v>
      </c>
      <c r="B128" s="76" t="s">
        <v>41</v>
      </c>
      <c r="C128" s="50"/>
      <c r="D128" s="51" t="s">
        <v>167</v>
      </c>
      <c r="E128" s="50"/>
      <c r="F128" s="80">
        <v>38798</v>
      </c>
      <c r="G128" s="76">
        <v>612820</v>
      </c>
      <c r="H128" s="76">
        <v>1705663</v>
      </c>
      <c r="I128" s="76"/>
      <c r="J128" s="50"/>
      <c r="K128" s="50"/>
      <c r="L128" s="50" t="s">
        <v>13</v>
      </c>
    </row>
    <row r="129" spans="1:12" x14ac:dyDescent="0.25">
      <c r="A129" s="54">
        <v>127</v>
      </c>
      <c r="B129" s="76" t="s">
        <v>170</v>
      </c>
      <c r="C129" s="50"/>
      <c r="D129" s="51" t="s">
        <v>174</v>
      </c>
      <c r="E129" s="50"/>
      <c r="F129" s="81">
        <v>38757</v>
      </c>
      <c r="G129" s="82">
        <v>611665</v>
      </c>
      <c r="H129" s="82">
        <v>1685469</v>
      </c>
      <c r="I129" s="76"/>
      <c r="J129" s="50"/>
      <c r="K129" s="50"/>
      <c r="L129" s="50" t="s">
        <v>13</v>
      </c>
    </row>
    <row r="130" spans="1:12" x14ac:dyDescent="0.25">
      <c r="A130" s="54">
        <v>128</v>
      </c>
      <c r="B130" s="76" t="s">
        <v>170</v>
      </c>
      <c r="C130" s="50"/>
      <c r="D130" s="51" t="s">
        <v>175</v>
      </c>
      <c r="E130" s="50"/>
      <c r="F130" s="81">
        <v>38757</v>
      </c>
      <c r="G130" s="82">
        <v>611542</v>
      </c>
      <c r="H130" s="82">
        <v>1685389</v>
      </c>
      <c r="I130" s="76"/>
      <c r="J130" s="50"/>
      <c r="K130" s="50"/>
      <c r="L130" s="50" t="s">
        <v>13</v>
      </c>
    </row>
    <row r="131" spans="1:12" x14ac:dyDescent="0.25">
      <c r="A131" s="54">
        <v>129</v>
      </c>
      <c r="B131" s="76" t="s">
        <v>170</v>
      </c>
      <c r="C131" s="50"/>
      <c r="D131" s="51" t="s">
        <v>176</v>
      </c>
      <c r="E131" s="50"/>
      <c r="F131" s="81">
        <v>38757</v>
      </c>
      <c r="G131" s="82">
        <v>611573</v>
      </c>
      <c r="H131" s="82">
        <v>1685339</v>
      </c>
      <c r="I131" s="76"/>
      <c r="J131" s="50"/>
      <c r="K131" s="50"/>
      <c r="L131" s="50" t="s">
        <v>13</v>
      </c>
    </row>
    <row r="132" spans="1:12" x14ac:dyDescent="0.25">
      <c r="A132" s="54">
        <v>130</v>
      </c>
      <c r="B132" s="76" t="s">
        <v>170</v>
      </c>
      <c r="C132" s="50"/>
      <c r="D132" s="51" t="s">
        <v>177</v>
      </c>
      <c r="E132" s="50"/>
      <c r="F132" s="81">
        <v>38757</v>
      </c>
      <c r="G132" s="82">
        <v>611479</v>
      </c>
      <c r="H132" s="82">
        <v>1685191</v>
      </c>
      <c r="I132" s="76"/>
      <c r="J132" s="50"/>
      <c r="K132" s="50"/>
      <c r="L132" s="50" t="s">
        <v>13</v>
      </c>
    </row>
    <row r="133" spans="1:12" x14ac:dyDescent="0.25">
      <c r="A133" s="54">
        <v>131</v>
      </c>
      <c r="B133" s="77" t="s">
        <v>171</v>
      </c>
      <c r="C133" s="50"/>
      <c r="D133" s="51" t="s">
        <v>178</v>
      </c>
      <c r="E133" s="50"/>
      <c r="F133" s="81">
        <v>38761</v>
      </c>
      <c r="G133" s="76">
        <v>613452</v>
      </c>
      <c r="H133" s="76">
        <v>1681176</v>
      </c>
      <c r="I133" s="76"/>
      <c r="J133" s="50"/>
      <c r="K133" s="50"/>
      <c r="L133" s="50" t="s">
        <v>13</v>
      </c>
    </row>
    <row r="134" spans="1:12" x14ac:dyDescent="0.25">
      <c r="A134" s="54">
        <v>132</v>
      </c>
      <c r="B134" s="77" t="s">
        <v>171</v>
      </c>
      <c r="C134" s="50"/>
      <c r="D134" s="51" t="s">
        <v>179</v>
      </c>
      <c r="E134" s="50"/>
      <c r="F134" s="81">
        <v>38761</v>
      </c>
      <c r="G134" s="76">
        <v>613387</v>
      </c>
      <c r="H134" s="76">
        <v>1681169</v>
      </c>
      <c r="I134" s="76"/>
      <c r="J134" s="50"/>
      <c r="K134" s="50"/>
      <c r="L134" s="50" t="s">
        <v>13</v>
      </c>
    </row>
    <row r="135" spans="1:12" x14ac:dyDescent="0.25">
      <c r="A135" s="54">
        <v>133</v>
      </c>
      <c r="B135" s="77" t="s">
        <v>171</v>
      </c>
      <c r="C135" s="50"/>
      <c r="D135" s="51" t="s">
        <v>180</v>
      </c>
      <c r="E135" s="50"/>
      <c r="F135" s="81">
        <v>38761</v>
      </c>
      <c r="G135" s="76">
        <v>613367</v>
      </c>
      <c r="H135" s="76">
        <v>1681272</v>
      </c>
      <c r="I135" s="76"/>
      <c r="J135" s="50"/>
      <c r="K135" s="50"/>
      <c r="L135" s="50" t="s">
        <v>13</v>
      </c>
    </row>
    <row r="136" spans="1:12" x14ac:dyDescent="0.25">
      <c r="A136" s="54">
        <v>134</v>
      </c>
      <c r="B136" s="77" t="s">
        <v>171</v>
      </c>
      <c r="C136" s="50"/>
      <c r="D136" s="51" t="s">
        <v>181</v>
      </c>
      <c r="E136" s="50"/>
      <c r="F136" s="81">
        <v>38761</v>
      </c>
      <c r="G136" s="76">
        <v>613355</v>
      </c>
      <c r="H136" s="76">
        <v>1681358</v>
      </c>
      <c r="I136" s="76"/>
      <c r="J136" s="50"/>
      <c r="K136" s="50"/>
      <c r="L136" s="50" t="s">
        <v>13</v>
      </c>
    </row>
    <row r="137" spans="1:12" x14ac:dyDescent="0.25">
      <c r="A137" s="54">
        <v>135</v>
      </c>
      <c r="B137" s="77" t="s">
        <v>171</v>
      </c>
      <c r="C137" s="50"/>
      <c r="D137" s="51" t="s">
        <v>182</v>
      </c>
      <c r="E137" s="50"/>
      <c r="F137" s="81">
        <v>38761</v>
      </c>
      <c r="G137" s="76">
        <v>613428</v>
      </c>
      <c r="H137" s="76">
        <v>1681369</v>
      </c>
      <c r="I137" s="76"/>
      <c r="J137" s="50"/>
      <c r="K137" s="50"/>
      <c r="L137" s="50" t="s">
        <v>13</v>
      </c>
    </row>
    <row r="138" spans="1:12" x14ac:dyDescent="0.25">
      <c r="A138" s="54">
        <v>136</v>
      </c>
      <c r="B138" s="77" t="s">
        <v>171</v>
      </c>
      <c r="C138" s="50"/>
      <c r="D138" s="51" t="s">
        <v>183</v>
      </c>
      <c r="E138" s="50"/>
      <c r="F138" s="81">
        <v>38761</v>
      </c>
      <c r="G138" s="76">
        <v>613450</v>
      </c>
      <c r="H138" s="76">
        <v>1681277</v>
      </c>
      <c r="I138" s="76"/>
      <c r="J138" s="50"/>
      <c r="K138" s="50"/>
      <c r="L138" s="50" t="s">
        <v>13</v>
      </c>
    </row>
    <row r="139" spans="1:12" x14ac:dyDescent="0.25">
      <c r="A139" s="54">
        <v>137</v>
      </c>
      <c r="B139" s="77" t="s">
        <v>172</v>
      </c>
      <c r="C139" s="50"/>
      <c r="D139" s="51" t="s">
        <v>184</v>
      </c>
      <c r="E139" s="50"/>
      <c r="F139" s="76" t="s">
        <v>221</v>
      </c>
      <c r="G139" s="76"/>
      <c r="H139" s="76"/>
      <c r="I139" s="76"/>
      <c r="J139" s="50"/>
      <c r="K139" s="50"/>
      <c r="L139" s="50" t="s">
        <v>13</v>
      </c>
    </row>
    <row r="140" spans="1:12" x14ac:dyDescent="0.25">
      <c r="A140" s="54">
        <v>138</v>
      </c>
      <c r="B140" s="76" t="s">
        <v>172</v>
      </c>
      <c r="C140" s="50"/>
      <c r="D140" s="51" t="s">
        <v>185</v>
      </c>
      <c r="E140" s="50"/>
      <c r="F140" s="76" t="s">
        <v>221</v>
      </c>
      <c r="G140" s="76">
        <v>611983</v>
      </c>
      <c r="H140" s="76">
        <v>1682929</v>
      </c>
      <c r="I140" s="76"/>
      <c r="J140" s="50"/>
      <c r="K140" s="50"/>
      <c r="L140" s="50" t="s">
        <v>13</v>
      </c>
    </row>
    <row r="141" spans="1:12" x14ac:dyDescent="0.25">
      <c r="A141" s="54">
        <v>139</v>
      </c>
      <c r="B141" s="76" t="s">
        <v>172</v>
      </c>
      <c r="C141" s="50"/>
      <c r="D141" s="51" t="s">
        <v>186</v>
      </c>
      <c r="E141" s="50"/>
      <c r="F141" s="76" t="s">
        <v>221</v>
      </c>
      <c r="G141" s="76"/>
      <c r="H141" s="76"/>
      <c r="I141" s="76"/>
      <c r="J141" s="50"/>
      <c r="K141" s="50"/>
      <c r="L141" s="50" t="s">
        <v>13</v>
      </c>
    </row>
    <row r="142" spans="1:12" x14ac:dyDescent="0.25">
      <c r="A142" s="54">
        <v>140</v>
      </c>
      <c r="B142" s="76" t="s">
        <v>172</v>
      </c>
      <c r="C142" s="50"/>
      <c r="D142" s="51" t="s">
        <v>187</v>
      </c>
      <c r="E142" s="50"/>
      <c r="F142" s="76" t="s">
        <v>221</v>
      </c>
      <c r="G142" s="76">
        <v>611813</v>
      </c>
      <c r="H142" s="76">
        <v>1682416</v>
      </c>
      <c r="I142" s="76"/>
      <c r="J142" s="50"/>
      <c r="K142" s="50"/>
      <c r="L142" s="50" t="s">
        <v>13</v>
      </c>
    </row>
    <row r="143" spans="1:12" x14ac:dyDescent="0.25">
      <c r="A143" s="54">
        <v>141</v>
      </c>
      <c r="B143" s="76" t="s">
        <v>172</v>
      </c>
      <c r="C143" s="50"/>
      <c r="D143" s="51" t="s">
        <v>188</v>
      </c>
      <c r="E143" s="50"/>
      <c r="F143" s="76" t="s">
        <v>221</v>
      </c>
      <c r="G143" s="76">
        <v>611830</v>
      </c>
      <c r="H143" s="76">
        <v>1682998</v>
      </c>
      <c r="I143" s="76"/>
      <c r="J143" s="50"/>
      <c r="K143" s="50"/>
      <c r="L143" s="50" t="s">
        <v>13</v>
      </c>
    </row>
    <row r="144" spans="1:12" x14ac:dyDescent="0.25">
      <c r="A144" s="54">
        <v>142</v>
      </c>
      <c r="B144" s="76" t="s">
        <v>172</v>
      </c>
      <c r="C144" s="50"/>
      <c r="D144" s="51" t="s">
        <v>189</v>
      </c>
      <c r="E144" s="50"/>
      <c r="F144" s="76" t="s">
        <v>221</v>
      </c>
      <c r="G144" s="76">
        <v>611987</v>
      </c>
      <c r="H144" s="76">
        <v>1683287</v>
      </c>
      <c r="I144" s="76"/>
      <c r="J144" s="50"/>
      <c r="K144" s="50"/>
      <c r="L144" s="50" t="s">
        <v>13</v>
      </c>
    </row>
    <row r="145" spans="1:12" x14ac:dyDescent="0.25">
      <c r="A145" s="54">
        <v>143</v>
      </c>
      <c r="B145" s="76" t="s">
        <v>172</v>
      </c>
      <c r="C145" s="50"/>
      <c r="D145" s="51" t="s">
        <v>190</v>
      </c>
      <c r="E145" s="50"/>
      <c r="F145" s="76" t="s">
        <v>221</v>
      </c>
      <c r="G145" s="76"/>
      <c r="H145" s="76"/>
      <c r="I145" s="76"/>
      <c r="J145" s="50"/>
      <c r="K145" s="50"/>
      <c r="L145" s="50" t="s">
        <v>13</v>
      </c>
    </row>
    <row r="146" spans="1:12" x14ac:dyDescent="0.25">
      <c r="A146" s="54">
        <v>144</v>
      </c>
      <c r="B146" s="76" t="s">
        <v>172</v>
      </c>
      <c r="C146" s="50"/>
      <c r="D146" s="51" t="s">
        <v>191</v>
      </c>
      <c r="E146" s="50"/>
      <c r="F146" s="76" t="s">
        <v>221</v>
      </c>
      <c r="G146" s="76">
        <v>611893</v>
      </c>
      <c r="H146" s="76">
        <v>1682569</v>
      </c>
      <c r="I146" s="76"/>
      <c r="J146" s="50"/>
      <c r="K146" s="50"/>
      <c r="L146" s="50" t="s">
        <v>13</v>
      </c>
    </row>
    <row r="147" spans="1:12" x14ac:dyDescent="0.25">
      <c r="A147" s="54">
        <v>145</v>
      </c>
      <c r="B147" s="76" t="s">
        <v>172</v>
      </c>
      <c r="C147" s="50"/>
      <c r="D147" s="51" t="s">
        <v>192</v>
      </c>
      <c r="E147" s="50"/>
      <c r="F147" s="76" t="s">
        <v>221</v>
      </c>
      <c r="G147" s="76">
        <v>611866</v>
      </c>
      <c r="H147" s="76">
        <v>168321</v>
      </c>
      <c r="I147" s="76"/>
      <c r="J147" s="50"/>
      <c r="K147" s="50"/>
      <c r="L147" s="50" t="s">
        <v>13</v>
      </c>
    </row>
    <row r="148" spans="1:12" x14ac:dyDescent="0.25">
      <c r="A148" s="54">
        <v>146</v>
      </c>
      <c r="B148" s="76" t="s">
        <v>172</v>
      </c>
      <c r="C148" s="50"/>
      <c r="D148" s="51" t="s">
        <v>193</v>
      </c>
      <c r="E148" s="50"/>
      <c r="F148" s="76" t="s">
        <v>221</v>
      </c>
      <c r="G148" s="76">
        <v>611828</v>
      </c>
      <c r="H148" s="76">
        <v>1682772</v>
      </c>
      <c r="I148" s="76"/>
      <c r="J148" s="50"/>
      <c r="K148" s="50"/>
      <c r="L148" s="50" t="s">
        <v>13</v>
      </c>
    </row>
    <row r="149" spans="1:12" x14ac:dyDescent="0.25">
      <c r="A149" s="54">
        <v>147</v>
      </c>
      <c r="B149" s="76" t="s">
        <v>172</v>
      </c>
      <c r="C149" s="50"/>
      <c r="D149" s="51" t="s">
        <v>194</v>
      </c>
      <c r="E149" s="50"/>
      <c r="F149" s="76" t="s">
        <v>221</v>
      </c>
      <c r="G149" s="76"/>
      <c r="H149" s="76"/>
      <c r="I149" s="77"/>
      <c r="J149" s="50"/>
      <c r="K149" s="50"/>
      <c r="L149" s="50" t="s">
        <v>13</v>
      </c>
    </row>
    <row r="150" spans="1:12" x14ac:dyDescent="0.25">
      <c r="A150" s="54">
        <v>148</v>
      </c>
      <c r="B150" s="76" t="s">
        <v>172</v>
      </c>
      <c r="C150" s="50"/>
      <c r="D150" s="51" t="s">
        <v>195</v>
      </c>
      <c r="E150" s="50"/>
      <c r="F150" s="76" t="s">
        <v>221</v>
      </c>
      <c r="G150" s="76">
        <v>612318</v>
      </c>
      <c r="H150" s="76">
        <v>1683115</v>
      </c>
      <c r="I150" s="77"/>
      <c r="J150" s="50"/>
      <c r="K150" s="50"/>
      <c r="L150" s="50" t="s">
        <v>13</v>
      </c>
    </row>
    <row r="151" spans="1:12" x14ac:dyDescent="0.25">
      <c r="A151" s="54">
        <v>149</v>
      </c>
      <c r="B151" s="76" t="s">
        <v>172</v>
      </c>
      <c r="C151" s="50"/>
      <c r="D151" s="51" t="s">
        <v>196</v>
      </c>
      <c r="E151" s="50"/>
      <c r="F151" s="76" t="s">
        <v>221</v>
      </c>
      <c r="G151" s="76">
        <v>612218</v>
      </c>
      <c r="H151" s="76">
        <v>1682994</v>
      </c>
      <c r="I151" s="77"/>
      <c r="J151" s="50"/>
      <c r="K151" s="50"/>
      <c r="L151" s="50" t="s">
        <v>13</v>
      </c>
    </row>
    <row r="152" spans="1:12" x14ac:dyDescent="0.25">
      <c r="A152" s="54">
        <v>150</v>
      </c>
      <c r="B152" s="76" t="s">
        <v>172</v>
      </c>
      <c r="C152" s="50"/>
      <c r="D152" s="51" t="s">
        <v>197</v>
      </c>
      <c r="E152" s="50"/>
      <c r="F152" s="76" t="s">
        <v>221</v>
      </c>
      <c r="G152" s="76"/>
      <c r="H152" s="76"/>
      <c r="I152" s="77"/>
      <c r="J152" s="50"/>
      <c r="K152" s="50"/>
      <c r="L152" s="50" t="s">
        <v>13</v>
      </c>
    </row>
    <row r="153" spans="1:12" x14ac:dyDescent="0.25">
      <c r="A153" s="54">
        <v>151</v>
      </c>
      <c r="B153" s="76" t="s">
        <v>172</v>
      </c>
      <c r="C153" s="50"/>
      <c r="D153" s="51" t="s">
        <v>198</v>
      </c>
      <c r="E153" s="50"/>
      <c r="F153" s="76" t="s">
        <v>221</v>
      </c>
      <c r="G153" s="76"/>
      <c r="H153" s="76"/>
      <c r="I153" s="77"/>
      <c r="J153" s="50"/>
      <c r="K153" s="50"/>
      <c r="L153" s="50" t="s">
        <v>13</v>
      </c>
    </row>
    <row r="154" spans="1:12" x14ac:dyDescent="0.25">
      <c r="A154" s="54">
        <v>152</v>
      </c>
      <c r="B154" s="76" t="s">
        <v>172</v>
      </c>
      <c r="C154" s="50"/>
      <c r="D154" s="51" t="s">
        <v>199</v>
      </c>
      <c r="E154" s="50"/>
      <c r="F154" s="76" t="s">
        <v>221</v>
      </c>
      <c r="G154" s="76">
        <v>612432</v>
      </c>
      <c r="H154" s="76">
        <v>1683218</v>
      </c>
      <c r="I154" s="77"/>
      <c r="J154" s="50"/>
      <c r="K154" s="50"/>
      <c r="L154" s="50" t="s">
        <v>13</v>
      </c>
    </row>
    <row r="155" spans="1:12" x14ac:dyDescent="0.25">
      <c r="A155" s="54">
        <v>153</v>
      </c>
      <c r="B155" s="76" t="s">
        <v>172</v>
      </c>
      <c r="C155" s="50"/>
      <c r="D155" s="51" t="s">
        <v>200</v>
      </c>
      <c r="E155" s="50"/>
      <c r="F155" s="76" t="s">
        <v>221</v>
      </c>
      <c r="G155" s="76"/>
      <c r="H155" s="76"/>
      <c r="I155" s="77"/>
      <c r="J155" s="50"/>
      <c r="K155" s="50"/>
      <c r="L155" s="50" t="s">
        <v>13</v>
      </c>
    </row>
    <row r="156" spans="1:12" x14ac:dyDescent="0.25">
      <c r="A156" s="54">
        <v>154</v>
      </c>
      <c r="B156" s="76" t="s">
        <v>173</v>
      </c>
      <c r="C156" s="50"/>
      <c r="D156" s="51" t="s">
        <v>201</v>
      </c>
      <c r="E156" s="50"/>
      <c r="F156" s="81">
        <v>38761</v>
      </c>
      <c r="G156" s="76">
        <v>611625</v>
      </c>
      <c r="H156" s="76">
        <v>1682970</v>
      </c>
      <c r="I156" s="77"/>
      <c r="J156" s="50"/>
      <c r="K156" s="50"/>
      <c r="L156" s="50" t="s">
        <v>13</v>
      </c>
    </row>
    <row r="157" spans="1:12" x14ac:dyDescent="0.25">
      <c r="A157" s="54">
        <v>155</v>
      </c>
      <c r="B157" s="76" t="s">
        <v>173</v>
      </c>
      <c r="C157" s="50"/>
      <c r="D157" s="51" t="s">
        <v>202</v>
      </c>
      <c r="E157" s="50"/>
      <c r="F157" s="81">
        <v>38761</v>
      </c>
      <c r="G157" s="76">
        <v>611642</v>
      </c>
      <c r="H157" s="76">
        <v>1683371</v>
      </c>
      <c r="I157" s="77"/>
      <c r="J157" s="50"/>
      <c r="K157" s="50"/>
      <c r="L157" s="50" t="s">
        <v>13</v>
      </c>
    </row>
    <row r="158" spans="1:12" x14ac:dyDescent="0.25">
      <c r="A158" s="54">
        <v>156</v>
      </c>
      <c r="B158" s="76" t="s">
        <v>173</v>
      </c>
      <c r="C158" s="50"/>
      <c r="D158" s="51" t="s">
        <v>203</v>
      </c>
      <c r="E158" s="50"/>
      <c r="F158" s="81">
        <v>38761</v>
      </c>
      <c r="G158" s="76">
        <v>611552</v>
      </c>
      <c r="H158" s="76">
        <v>1682725</v>
      </c>
      <c r="I158" s="77"/>
      <c r="J158" s="50"/>
      <c r="K158" s="50"/>
      <c r="L158" s="50" t="s">
        <v>13</v>
      </c>
    </row>
    <row r="159" spans="1:12" x14ac:dyDescent="0.25">
      <c r="A159" s="54">
        <v>157</v>
      </c>
      <c r="B159" s="76" t="s">
        <v>173</v>
      </c>
      <c r="C159" s="50"/>
      <c r="D159" s="51" t="s">
        <v>204</v>
      </c>
      <c r="E159" s="50"/>
      <c r="F159" s="81">
        <v>38761</v>
      </c>
      <c r="G159" s="76">
        <v>611388</v>
      </c>
      <c r="H159" s="76">
        <v>168385</v>
      </c>
      <c r="I159" s="77"/>
      <c r="J159" s="50"/>
      <c r="K159" s="50"/>
      <c r="L159" s="50" t="s">
        <v>13</v>
      </c>
    </row>
    <row r="160" spans="1:12" x14ac:dyDescent="0.25">
      <c r="A160" s="54">
        <v>158</v>
      </c>
      <c r="B160" s="76" t="s">
        <v>173</v>
      </c>
      <c r="C160" s="50"/>
      <c r="D160" s="51" t="s">
        <v>205</v>
      </c>
      <c r="E160" s="50"/>
      <c r="F160" s="81">
        <v>38761</v>
      </c>
      <c r="G160" s="76">
        <v>611585</v>
      </c>
      <c r="H160" s="76">
        <v>1682858</v>
      </c>
      <c r="I160" s="77"/>
      <c r="J160" s="50"/>
      <c r="K160" s="50"/>
      <c r="L160" s="50" t="s">
        <v>13</v>
      </c>
    </row>
    <row r="161" spans="1:12" x14ac:dyDescent="0.25">
      <c r="A161" s="54">
        <v>159</v>
      </c>
      <c r="B161" s="76" t="s">
        <v>173</v>
      </c>
      <c r="C161" s="50"/>
      <c r="D161" s="51" t="s">
        <v>206</v>
      </c>
      <c r="E161" s="50"/>
      <c r="F161" s="81">
        <v>38761</v>
      </c>
      <c r="G161" s="76">
        <v>611719</v>
      </c>
      <c r="H161" s="76">
        <v>1682853</v>
      </c>
      <c r="I161" s="77"/>
      <c r="J161" s="50"/>
      <c r="K161" s="50"/>
      <c r="L161" s="50" t="s">
        <v>13</v>
      </c>
    </row>
    <row r="162" spans="1:12" x14ac:dyDescent="0.25">
      <c r="A162" s="54">
        <v>160</v>
      </c>
      <c r="B162" s="76" t="s">
        <v>173</v>
      </c>
      <c r="C162" s="50"/>
      <c r="D162" s="51" t="s">
        <v>207</v>
      </c>
      <c r="E162" s="50"/>
      <c r="F162" s="81">
        <v>38761</v>
      </c>
      <c r="G162" s="76">
        <v>611477</v>
      </c>
      <c r="H162" s="76">
        <v>1683282</v>
      </c>
      <c r="I162" s="77"/>
      <c r="J162" s="50"/>
      <c r="K162" s="50"/>
      <c r="L162" s="50" t="s">
        <v>13</v>
      </c>
    </row>
    <row r="163" spans="1:12" x14ac:dyDescent="0.25">
      <c r="A163" s="54">
        <v>161</v>
      </c>
      <c r="B163" s="76" t="s">
        <v>173</v>
      </c>
      <c r="C163" s="50"/>
      <c r="D163" s="51" t="s">
        <v>208</v>
      </c>
      <c r="E163" s="50"/>
      <c r="F163" s="81">
        <v>38761</v>
      </c>
      <c r="G163" s="76">
        <v>611747</v>
      </c>
      <c r="H163" s="76">
        <v>1682634</v>
      </c>
      <c r="I163" s="77"/>
      <c r="J163" s="50"/>
      <c r="K163" s="50"/>
      <c r="L163" s="50" t="s">
        <v>13</v>
      </c>
    </row>
    <row r="164" spans="1:12" x14ac:dyDescent="0.25">
      <c r="A164" s="54">
        <v>162</v>
      </c>
      <c r="B164" s="76" t="s">
        <v>173</v>
      </c>
      <c r="C164" s="50"/>
      <c r="D164" s="51" t="s">
        <v>209</v>
      </c>
      <c r="E164" s="50"/>
      <c r="F164" s="81">
        <v>38761</v>
      </c>
      <c r="G164" s="76">
        <v>611621</v>
      </c>
      <c r="H164" s="76">
        <v>1682336</v>
      </c>
      <c r="I164" s="77"/>
      <c r="J164" s="50"/>
      <c r="K164" s="50"/>
      <c r="L164" s="50" t="s">
        <v>13</v>
      </c>
    </row>
    <row r="165" spans="1:12" x14ac:dyDescent="0.25">
      <c r="A165" s="54">
        <v>163</v>
      </c>
      <c r="B165" s="76" t="s">
        <v>173</v>
      </c>
      <c r="C165" s="50"/>
      <c r="D165" s="51" t="s">
        <v>210</v>
      </c>
      <c r="E165" s="50"/>
      <c r="F165" s="81">
        <v>38761</v>
      </c>
      <c r="G165" s="76">
        <v>611683</v>
      </c>
      <c r="H165" s="76">
        <v>1682319</v>
      </c>
      <c r="I165" s="77"/>
      <c r="J165" s="50"/>
      <c r="K165" s="50"/>
      <c r="L165" s="50" t="s">
        <v>13</v>
      </c>
    </row>
    <row r="166" spans="1:12" x14ac:dyDescent="0.25">
      <c r="A166" s="54">
        <v>164</v>
      </c>
      <c r="B166" s="76" t="s">
        <v>173</v>
      </c>
      <c r="C166" s="50"/>
      <c r="D166" s="51" t="s">
        <v>211</v>
      </c>
      <c r="E166" s="50"/>
      <c r="F166" s="81">
        <v>38761</v>
      </c>
      <c r="G166" s="76">
        <v>611237</v>
      </c>
      <c r="H166" s="76">
        <v>1682845</v>
      </c>
      <c r="I166" s="77"/>
      <c r="J166" s="50"/>
      <c r="K166" s="50"/>
      <c r="L166" s="50" t="s">
        <v>13</v>
      </c>
    </row>
    <row r="167" spans="1:12" x14ac:dyDescent="0.25">
      <c r="A167" s="54">
        <v>165</v>
      </c>
      <c r="B167" s="76" t="s">
        <v>173</v>
      </c>
      <c r="C167" s="50"/>
      <c r="D167" s="51" t="s">
        <v>212</v>
      </c>
      <c r="E167" s="50"/>
      <c r="F167" s="81">
        <v>38761</v>
      </c>
      <c r="G167" s="76">
        <v>610963</v>
      </c>
      <c r="H167" s="76">
        <v>1683398</v>
      </c>
      <c r="I167" s="77"/>
      <c r="J167" s="50"/>
      <c r="K167" s="50"/>
      <c r="L167" s="50" t="s">
        <v>13</v>
      </c>
    </row>
    <row r="168" spans="1:12" x14ac:dyDescent="0.25">
      <c r="A168" s="54">
        <v>166</v>
      </c>
      <c r="B168" s="76" t="s">
        <v>173</v>
      </c>
      <c r="C168" s="50"/>
      <c r="D168" s="51" t="s">
        <v>213</v>
      </c>
      <c r="E168" s="50"/>
      <c r="F168" s="81">
        <v>38761</v>
      </c>
      <c r="G168" s="76">
        <v>611199</v>
      </c>
      <c r="H168" s="76">
        <v>1683351</v>
      </c>
      <c r="I168" s="77"/>
      <c r="J168" s="50"/>
      <c r="K168" s="50"/>
      <c r="L168" s="50" t="s">
        <v>13</v>
      </c>
    </row>
    <row r="169" spans="1:12" x14ac:dyDescent="0.25">
      <c r="A169" s="54">
        <v>167</v>
      </c>
      <c r="B169" s="76" t="s">
        <v>173</v>
      </c>
      <c r="C169" s="50"/>
      <c r="D169" s="51" t="s">
        <v>214</v>
      </c>
      <c r="E169" s="50"/>
      <c r="F169" s="81">
        <v>38761</v>
      </c>
      <c r="G169" s="76">
        <v>610916</v>
      </c>
      <c r="H169" s="76">
        <v>1683318</v>
      </c>
      <c r="I169" s="77"/>
      <c r="J169" s="50"/>
      <c r="K169" s="50"/>
      <c r="L169" s="50" t="s">
        <v>13</v>
      </c>
    </row>
    <row r="170" spans="1:12" x14ac:dyDescent="0.25">
      <c r="A170" s="54">
        <v>168</v>
      </c>
      <c r="B170" s="76" t="s">
        <v>173</v>
      </c>
      <c r="C170" s="50"/>
      <c r="D170" s="51" t="s">
        <v>215</v>
      </c>
      <c r="E170" s="50"/>
      <c r="F170" s="81">
        <v>38761</v>
      </c>
      <c r="G170" s="76">
        <v>611105</v>
      </c>
      <c r="H170" s="76">
        <v>1682771</v>
      </c>
      <c r="I170" s="77"/>
      <c r="J170" s="50"/>
      <c r="K170" s="50"/>
      <c r="L170" s="50" t="s">
        <v>13</v>
      </c>
    </row>
    <row r="171" spans="1:12" x14ac:dyDescent="0.25">
      <c r="A171" s="54">
        <v>169</v>
      </c>
      <c r="B171" s="76" t="s">
        <v>173</v>
      </c>
      <c r="C171" s="50"/>
      <c r="D171" s="51" t="s">
        <v>216</v>
      </c>
      <c r="E171" s="50"/>
      <c r="F171" s="81">
        <v>38761</v>
      </c>
      <c r="G171" s="76">
        <v>611141</v>
      </c>
      <c r="H171" s="76">
        <v>1682748</v>
      </c>
      <c r="I171" s="76"/>
      <c r="J171" s="50"/>
      <c r="K171" s="50"/>
      <c r="L171" s="50" t="s">
        <v>13</v>
      </c>
    </row>
    <row r="172" spans="1:12" x14ac:dyDescent="0.25">
      <c r="A172" s="54">
        <v>170</v>
      </c>
      <c r="B172" s="76" t="s">
        <v>173</v>
      </c>
      <c r="C172" s="50"/>
      <c r="D172" s="51" t="s">
        <v>217</v>
      </c>
      <c r="E172" s="50"/>
      <c r="F172" s="81">
        <v>38761</v>
      </c>
      <c r="G172" s="76">
        <v>611099</v>
      </c>
      <c r="H172" s="76">
        <v>1682798</v>
      </c>
      <c r="I172" s="76"/>
      <c r="J172" s="50"/>
      <c r="K172" s="50"/>
      <c r="L172" s="50" t="s">
        <v>13</v>
      </c>
    </row>
    <row r="173" spans="1:12" x14ac:dyDescent="0.25">
      <c r="A173" s="54">
        <v>171</v>
      </c>
      <c r="B173" s="76" t="s">
        <v>173</v>
      </c>
      <c r="C173" s="50"/>
      <c r="D173" s="51" t="s">
        <v>218</v>
      </c>
      <c r="E173" s="50"/>
      <c r="F173" s="81">
        <v>38761</v>
      </c>
      <c r="G173" s="76">
        <v>611124</v>
      </c>
      <c r="H173" s="76">
        <v>1682927</v>
      </c>
      <c r="I173" s="76"/>
      <c r="J173" s="50"/>
      <c r="K173" s="50"/>
      <c r="L173" s="50" t="s">
        <v>13</v>
      </c>
    </row>
    <row r="174" spans="1:12" x14ac:dyDescent="0.25">
      <c r="A174" s="54">
        <v>172</v>
      </c>
      <c r="B174" s="76" t="s">
        <v>173</v>
      </c>
      <c r="C174" s="50"/>
      <c r="D174" s="51" t="s">
        <v>219</v>
      </c>
      <c r="E174" s="50"/>
      <c r="F174" s="81">
        <v>38761</v>
      </c>
      <c r="G174" s="76">
        <v>611190</v>
      </c>
      <c r="H174" s="76">
        <v>168294</v>
      </c>
      <c r="I174" s="76"/>
      <c r="J174" s="50"/>
      <c r="K174" s="50"/>
      <c r="L174" s="50" t="s">
        <v>13</v>
      </c>
    </row>
    <row r="175" spans="1:12" x14ac:dyDescent="0.25">
      <c r="A175" s="54">
        <v>173</v>
      </c>
      <c r="B175" s="76" t="s">
        <v>173</v>
      </c>
      <c r="C175" s="50"/>
      <c r="D175" s="51" t="s">
        <v>220</v>
      </c>
      <c r="E175" s="50"/>
      <c r="F175" s="81">
        <v>38761</v>
      </c>
      <c r="G175" s="76">
        <v>611178</v>
      </c>
      <c r="H175" s="76">
        <v>1683005</v>
      </c>
      <c r="I175" s="76"/>
      <c r="J175" s="50"/>
      <c r="K175" s="50"/>
      <c r="L175" s="50" t="s">
        <v>13</v>
      </c>
    </row>
    <row r="176" spans="1:12" x14ac:dyDescent="0.25">
      <c r="A176" s="54">
        <v>174</v>
      </c>
      <c r="B176" s="51" t="s">
        <v>496</v>
      </c>
      <c r="C176" s="50"/>
      <c r="D176" s="51" t="s">
        <v>496</v>
      </c>
      <c r="E176" s="50"/>
      <c r="F176" s="76">
        <v>2006</v>
      </c>
      <c r="G176" s="83">
        <v>607257</v>
      </c>
      <c r="H176" s="83">
        <v>1687596</v>
      </c>
      <c r="I176" s="76"/>
      <c r="J176" s="50"/>
      <c r="K176" s="50"/>
      <c r="L176" s="50" t="s">
        <v>13</v>
      </c>
    </row>
    <row r="177" spans="1:12" x14ac:dyDescent="0.25">
      <c r="A177" s="54">
        <v>175</v>
      </c>
      <c r="B177" s="51" t="s">
        <v>496</v>
      </c>
      <c r="C177" s="50"/>
      <c r="D177" s="51" t="s">
        <v>496</v>
      </c>
      <c r="E177" s="50"/>
      <c r="F177" s="76">
        <v>2006</v>
      </c>
      <c r="G177" s="83">
        <v>607738</v>
      </c>
      <c r="H177" s="83">
        <v>1688470</v>
      </c>
      <c r="I177" s="76"/>
      <c r="J177" s="50"/>
      <c r="K177" s="50"/>
      <c r="L177" s="50" t="s">
        <v>13</v>
      </c>
    </row>
    <row r="178" spans="1:12" x14ac:dyDescent="0.25">
      <c r="A178" s="54">
        <v>176</v>
      </c>
      <c r="B178" s="51" t="s">
        <v>496</v>
      </c>
      <c r="C178" s="50"/>
      <c r="D178" s="51" t="s">
        <v>496</v>
      </c>
      <c r="E178" s="50"/>
      <c r="F178" s="76">
        <v>2006</v>
      </c>
      <c r="G178" s="83">
        <v>607745</v>
      </c>
      <c r="H178" s="83">
        <v>1688378</v>
      </c>
      <c r="I178" s="76"/>
      <c r="J178" s="50"/>
      <c r="K178" s="50"/>
      <c r="L178" s="50" t="s">
        <v>13</v>
      </c>
    </row>
    <row r="179" spans="1:12" x14ac:dyDescent="0.25">
      <c r="A179" s="54">
        <v>177</v>
      </c>
      <c r="B179" s="51" t="s">
        <v>496</v>
      </c>
      <c r="C179" s="50"/>
      <c r="D179" s="51" t="s">
        <v>496</v>
      </c>
      <c r="E179" s="50"/>
      <c r="F179" s="76">
        <v>2006</v>
      </c>
      <c r="G179" s="83">
        <v>607676</v>
      </c>
      <c r="H179" s="83">
        <v>1688268</v>
      </c>
      <c r="I179" s="76"/>
      <c r="J179" s="50"/>
      <c r="K179" s="50"/>
      <c r="L179" s="50" t="s">
        <v>13</v>
      </c>
    </row>
    <row r="180" spans="1:12" x14ac:dyDescent="0.25">
      <c r="A180" s="54">
        <v>178</v>
      </c>
      <c r="B180" s="51" t="s">
        <v>496</v>
      </c>
      <c r="C180" s="50"/>
      <c r="D180" s="51" t="s">
        <v>496</v>
      </c>
      <c r="E180" s="50"/>
      <c r="F180" s="76">
        <v>2006</v>
      </c>
      <c r="G180" s="83">
        <v>607408</v>
      </c>
      <c r="H180" s="83">
        <v>1687842</v>
      </c>
      <c r="I180" s="76"/>
      <c r="J180" s="50"/>
      <c r="K180" s="50"/>
      <c r="L180" s="50" t="s">
        <v>13</v>
      </c>
    </row>
    <row r="181" spans="1:12" x14ac:dyDescent="0.25">
      <c r="A181" s="54">
        <v>179</v>
      </c>
      <c r="B181" s="51" t="s">
        <v>496</v>
      </c>
      <c r="C181" s="50"/>
      <c r="D181" s="51" t="s">
        <v>496</v>
      </c>
      <c r="E181" s="50"/>
      <c r="F181" s="76">
        <v>2006</v>
      </c>
      <c r="G181" s="83">
        <v>607721</v>
      </c>
      <c r="H181" s="83">
        <v>1688138</v>
      </c>
      <c r="I181" s="76"/>
      <c r="J181" s="50"/>
      <c r="K181" s="50"/>
      <c r="L181" s="50" t="s">
        <v>13</v>
      </c>
    </row>
    <row r="182" spans="1:12" x14ac:dyDescent="0.25">
      <c r="A182" s="54">
        <v>180</v>
      </c>
      <c r="B182" s="51" t="s">
        <v>496</v>
      </c>
      <c r="C182" s="50"/>
      <c r="D182" s="51" t="s">
        <v>496</v>
      </c>
      <c r="E182" s="50"/>
      <c r="F182" s="76">
        <v>2006</v>
      </c>
      <c r="G182" s="83">
        <v>607558</v>
      </c>
      <c r="H182" s="83">
        <v>1688057</v>
      </c>
      <c r="I182" s="77">
        <v>2236</v>
      </c>
      <c r="J182" s="50"/>
      <c r="K182" s="50"/>
      <c r="L182" s="50" t="s">
        <v>13</v>
      </c>
    </row>
    <row r="183" spans="1:12" x14ac:dyDescent="0.25">
      <c r="A183" s="54">
        <v>181</v>
      </c>
      <c r="B183" s="77" t="s">
        <v>447</v>
      </c>
      <c r="C183" s="50"/>
      <c r="D183" s="51" t="s">
        <v>449</v>
      </c>
      <c r="E183" s="50"/>
      <c r="F183" s="76">
        <v>2006</v>
      </c>
      <c r="G183" s="83">
        <v>612674</v>
      </c>
      <c r="H183" s="83">
        <v>1682149</v>
      </c>
      <c r="I183" s="77">
        <v>2174</v>
      </c>
      <c r="J183" s="50"/>
      <c r="K183" s="50"/>
      <c r="L183" s="50" t="s">
        <v>13</v>
      </c>
    </row>
    <row r="184" spans="1:12" x14ac:dyDescent="0.25">
      <c r="A184" s="54">
        <v>182</v>
      </c>
      <c r="B184" s="77" t="s">
        <v>447</v>
      </c>
      <c r="C184" s="50"/>
      <c r="D184" s="51" t="s">
        <v>450</v>
      </c>
      <c r="E184" s="50"/>
      <c r="F184" s="76">
        <v>2006</v>
      </c>
      <c r="G184" s="83">
        <v>612237</v>
      </c>
      <c r="H184" s="83">
        <v>1682008</v>
      </c>
      <c r="I184" s="77">
        <v>2015</v>
      </c>
      <c r="J184" s="50"/>
      <c r="K184" s="50"/>
      <c r="L184" s="50" t="s">
        <v>13</v>
      </c>
    </row>
    <row r="185" spans="1:12" x14ac:dyDescent="0.25">
      <c r="A185" s="54">
        <v>183</v>
      </c>
      <c r="B185" s="77" t="s">
        <v>447</v>
      </c>
      <c r="C185" s="50"/>
      <c r="D185" s="51" t="s">
        <v>451</v>
      </c>
      <c r="E185" s="50"/>
      <c r="F185" s="76">
        <v>2006</v>
      </c>
      <c r="G185" s="83">
        <v>612532</v>
      </c>
      <c r="H185" s="83">
        <v>1682111</v>
      </c>
      <c r="I185" s="77">
        <v>2130</v>
      </c>
      <c r="J185" s="50"/>
      <c r="K185" s="50"/>
      <c r="L185" s="50" t="s">
        <v>13</v>
      </c>
    </row>
    <row r="186" spans="1:12" x14ac:dyDescent="0.25">
      <c r="A186" s="54">
        <v>184</v>
      </c>
      <c r="B186" s="77" t="s">
        <v>447</v>
      </c>
      <c r="C186" s="50"/>
      <c r="D186" s="51" t="s">
        <v>452</v>
      </c>
      <c r="E186" s="50"/>
      <c r="F186" s="76">
        <v>2006</v>
      </c>
      <c r="G186" s="83">
        <v>612575</v>
      </c>
      <c r="H186" s="83">
        <v>1682021</v>
      </c>
      <c r="I186" s="77">
        <v>2104</v>
      </c>
      <c r="J186" s="50"/>
      <c r="K186" s="50"/>
      <c r="L186" s="50" t="s">
        <v>13</v>
      </c>
    </row>
    <row r="187" spans="1:12" x14ac:dyDescent="0.25">
      <c r="A187" s="54">
        <v>185</v>
      </c>
      <c r="B187" s="77" t="s">
        <v>447</v>
      </c>
      <c r="C187" s="50"/>
      <c r="D187" s="51" t="s">
        <v>453</v>
      </c>
      <c r="E187" s="50"/>
      <c r="F187" s="76">
        <v>2006</v>
      </c>
      <c r="G187" s="83">
        <v>612324</v>
      </c>
      <c r="H187" s="83">
        <v>1682108</v>
      </c>
      <c r="I187" s="76"/>
      <c r="J187" s="50"/>
      <c r="K187" s="50"/>
      <c r="L187" s="50" t="s">
        <v>13</v>
      </c>
    </row>
    <row r="188" spans="1:12" x14ac:dyDescent="0.25">
      <c r="A188" s="54">
        <v>186</v>
      </c>
      <c r="B188" s="77" t="s">
        <v>447</v>
      </c>
      <c r="C188" s="50"/>
      <c r="D188" s="51" t="s">
        <v>454</v>
      </c>
      <c r="E188" s="50"/>
      <c r="F188" s="76">
        <v>2006</v>
      </c>
      <c r="G188" s="83">
        <v>612722</v>
      </c>
      <c r="H188" s="83">
        <v>1682010</v>
      </c>
      <c r="I188" s="76"/>
      <c r="J188" s="50"/>
      <c r="K188" s="50"/>
      <c r="L188" s="50" t="s">
        <v>13</v>
      </c>
    </row>
    <row r="189" spans="1:12" x14ac:dyDescent="0.25">
      <c r="A189" s="54">
        <v>187</v>
      </c>
      <c r="B189" s="76" t="s">
        <v>252</v>
      </c>
      <c r="C189" s="50"/>
      <c r="D189" s="51" t="s">
        <v>258</v>
      </c>
      <c r="E189" s="50"/>
      <c r="F189" s="81">
        <v>38895</v>
      </c>
      <c r="G189" s="77">
        <v>594536</v>
      </c>
      <c r="H189" s="77">
        <v>1681118</v>
      </c>
      <c r="I189" s="76"/>
      <c r="J189" s="50"/>
      <c r="K189" s="50"/>
      <c r="L189" s="50" t="s">
        <v>13</v>
      </c>
    </row>
    <row r="190" spans="1:12" x14ac:dyDescent="0.25">
      <c r="A190" s="54">
        <v>188</v>
      </c>
      <c r="B190" s="76" t="s">
        <v>252</v>
      </c>
      <c r="C190" s="50"/>
      <c r="D190" s="51" t="s">
        <v>259</v>
      </c>
      <c r="E190" s="50"/>
      <c r="F190" s="81">
        <v>38895</v>
      </c>
      <c r="G190" s="77">
        <v>594366</v>
      </c>
      <c r="H190" s="77">
        <v>1681286</v>
      </c>
      <c r="I190" s="76"/>
      <c r="J190" s="50"/>
      <c r="K190" s="50"/>
      <c r="L190" s="50" t="s">
        <v>13</v>
      </c>
    </row>
    <row r="191" spans="1:12" x14ac:dyDescent="0.25">
      <c r="A191" s="54">
        <v>189</v>
      </c>
      <c r="B191" s="76" t="s">
        <v>252</v>
      </c>
      <c r="C191" s="50"/>
      <c r="D191" s="51" t="s">
        <v>260</v>
      </c>
      <c r="E191" s="50"/>
      <c r="F191" s="81">
        <v>38895</v>
      </c>
      <c r="G191" s="77">
        <v>594098</v>
      </c>
      <c r="H191" s="77">
        <v>1681482</v>
      </c>
      <c r="I191" s="76"/>
      <c r="J191" s="50"/>
      <c r="K191" s="50"/>
      <c r="L191" s="50" t="s">
        <v>13</v>
      </c>
    </row>
    <row r="192" spans="1:12" x14ac:dyDescent="0.25">
      <c r="A192" s="54">
        <v>190</v>
      </c>
      <c r="B192" s="76" t="s">
        <v>252</v>
      </c>
      <c r="C192" s="50"/>
      <c r="D192" s="51" t="s">
        <v>261</v>
      </c>
      <c r="E192" s="50"/>
      <c r="F192" s="81">
        <v>38895</v>
      </c>
      <c r="G192" s="77">
        <v>594209</v>
      </c>
      <c r="H192" s="77">
        <v>1681395</v>
      </c>
      <c r="I192" s="76"/>
      <c r="J192" s="50"/>
      <c r="K192" s="50"/>
      <c r="L192" s="50" t="s">
        <v>13</v>
      </c>
    </row>
    <row r="193" spans="1:12" x14ac:dyDescent="0.25">
      <c r="A193" s="54">
        <v>191</v>
      </c>
      <c r="B193" s="76" t="s">
        <v>252</v>
      </c>
      <c r="C193" s="50"/>
      <c r="D193" s="51" t="s">
        <v>262</v>
      </c>
      <c r="E193" s="50"/>
      <c r="F193" s="81">
        <v>38895</v>
      </c>
      <c r="G193" s="77">
        <v>594580</v>
      </c>
      <c r="H193" s="77">
        <v>1681260</v>
      </c>
      <c r="I193" s="76"/>
      <c r="J193" s="50"/>
      <c r="K193" s="50"/>
      <c r="L193" s="50" t="s">
        <v>13</v>
      </c>
    </row>
    <row r="194" spans="1:12" x14ac:dyDescent="0.25">
      <c r="A194" s="54">
        <v>192</v>
      </c>
      <c r="B194" s="76" t="s">
        <v>253</v>
      </c>
      <c r="C194" s="50"/>
      <c r="D194" s="51" t="s">
        <v>263</v>
      </c>
      <c r="E194" s="50"/>
      <c r="F194" s="77" t="s">
        <v>347</v>
      </c>
      <c r="G194" s="76">
        <v>600315</v>
      </c>
      <c r="H194" s="76">
        <v>1680644</v>
      </c>
      <c r="I194" s="76"/>
      <c r="J194" s="50"/>
      <c r="K194" s="50"/>
      <c r="L194" s="50" t="s">
        <v>13</v>
      </c>
    </row>
    <row r="195" spans="1:12" x14ac:dyDescent="0.25">
      <c r="A195" s="54">
        <v>193</v>
      </c>
      <c r="B195" s="76" t="s">
        <v>253</v>
      </c>
      <c r="C195" s="50"/>
      <c r="D195" s="51" t="s">
        <v>264</v>
      </c>
      <c r="E195" s="50"/>
      <c r="F195" s="77" t="s">
        <v>347</v>
      </c>
      <c r="G195" s="76">
        <v>600460</v>
      </c>
      <c r="H195" s="76">
        <v>1680785</v>
      </c>
      <c r="I195" s="76"/>
      <c r="J195" s="50"/>
      <c r="K195" s="50"/>
      <c r="L195" s="50" t="s">
        <v>13</v>
      </c>
    </row>
    <row r="196" spans="1:12" x14ac:dyDescent="0.25">
      <c r="A196" s="54">
        <v>194</v>
      </c>
      <c r="B196" s="76" t="s">
        <v>253</v>
      </c>
      <c r="C196" s="50"/>
      <c r="D196" s="51" t="s">
        <v>265</v>
      </c>
      <c r="E196" s="50"/>
      <c r="F196" s="77" t="s">
        <v>347</v>
      </c>
      <c r="G196" s="76">
        <v>600692</v>
      </c>
      <c r="H196" s="76">
        <v>1680102</v>
      </c>
      <c r="I196" s="76"/>
      <c r="J196" s="50"/>
      <c r="K196" s="50"/>
      <c r="L196" s="50" t="s">
        <v>13</v>
      </c>
    </row>
    <row r="197" spans="1:12" x14ac:dyDescent="0.25">
      <c r="A197" s="54">
        <v>195</v>
      </c>
      <c r="B197" s="76" t="s">
        <v>253</v>
      </c>
      <c r="C197" s="50"/>
      <c r="D197" s="51" t="s">
        <v>266</v>
      </c>
      <c r="E197" s="50"/>
      <c r="F197" s="77" t="s">
        <v>347</v>
      </c>
      <c r="G197" s="76">
        <v>600620</v>
      </c>
      <c r="H197" s="76">
        <v>1680466</v>
      </c>
      <c r="I197" s="76"/>
      <c r="J197" s="50"/>
      <c r="K197" s="50"/>
      <c r="L197" s="50" t="s">
        <v>13</v>
      </c>
    </row>
    <row r="198" spans="1:12" x14ac:dyDescent="0.25">
      <c r="A198" s="54">
        <v>196</v>
      </c>
      <c r="B198" s="76" t="s">
        <v>253</v>
      </c>
      <c r="C198" s="50"/>
      <c r="D198" s="51" t="s">
        <v>267</v>
      </c>
      <c r="E198" s="50"/>
      <c r="F198" s="77" t="s">
        <v>347</v>
      </c>
      <c r="G198" s="76">
        <v>600865</v>
      </c>
      <c r="H198" s="76">
        <v>1680538</v>
      </c>
      <c r="I198" s="76"/>
      <c r="J198" s="50"/>
      <c r="K198" s="50"/>
      <c r="L198" s="50" t="s">
        <v>13</v>
      </c>
    </row>
    <row r="199" spans="1:12" x14ac:dyDescent="0.25">
      <c r="A199" s="54">
        <v>197</v>
      </c>
      <c r="B199" s="76" t="s">
        <v>253</v>
      </c>
      <c r="C199" s="50"/>
      <c r="D199" s="51" t="s">
        <v>268</v>
      </c>
      <c r="E199" s="50"/>
      <c r="F199" s="77" t="s">
        <v>347</v>
      </c>
      <c r="G199" s="76">
        <v>600195</v>
      </c>
      <c r="H199" s="76">
        <v>1680815</v>
      </c>
      <c r="I199" s="76"/>
      <c r="J199" s="50"/>
      <c r="K199" s="50"/>
      <c r="L199" s="50" t="s">
        <v>13</v>
      </c>
    </row>
    <row r="200" spans="1:12" x14ac:dyDescent="0.25">
      <c r="A200" s="54">
        <v>198</v>
      </c>
      <c r="B200" s="76" t="s">
        <v>253</v>
      </c>
      <c r="C200" s="50"/>
      <c r="D200" s="51" t="s">
        <v>269</v>
      </c>
      <c r="E200" s="50"/>
      <c r="F200" s="77" t="s">
        <v>347</v>
      </c>
      <c r="G200" s="76">
        <v>600120</v>
      </c>
      <c r="H200" s="76">
        <v>1681088</v>
      </c>
      <c r="I200" s="76"/>
      <c r="J200" s="50"/>
      <c r="K200" s="50"/>
      <c r="L200" s="50" t="s">
        <v>13</v>
      </c>
    </row>
    <row r="201" spans="1:12" x14ac:dyDescent="0.25">
      <c r="A201" s="54">
        <v>199</v>
      </c>
      <c r="B201" s="76" t="s">
        <v>253</v>
      </c>
      <c r="C201" s="50"/>
      <c r="D201" s="51" t="s">
        <v>270</v>
      </c>
      <c r="E201" s="50"/>
      <c r="F201" s="77" t="s">
        <v>347</v>
      </c>
      <c r="G201" s="76">
        <v>600736</v>
      </c>
      <c r="H201" s="76">
        <v>1680327</v>
      </c>
      <c r="I201" s="76"/>
      <c r="J201" s="50"/>
      <c r="K201" s="50"/>
      <c r="L201" s="50" t="s">
        <v>13</v>
      </c>
    </row>
    <row r="202" spans="1:12" x14ac:dyDescent="0.25">
      <c r="A202" s="54">
        <v>200</v>
      </c>
      <c r="B202" s="76" t="s">
        <v>253</v>
      </c>
      <c r="C202" s="50"/>
      <c r="D202" s="51" t="s">
        <v>271</v>
      </c>
      <c r="E202" s="50"/>
      <c r="F202" s="77" t="s">
        <v>347</v>
      </c>
      <c r="G202" s="76">
        <v>600488</v>
      </c>
      <c r="H202" s="76">
        <v>1680569</v>
      </c>
      <c r="I202" s="76"/>
      <c r="J202" s="50"/>
      <c r="K202" s="50"/>
      <c r="L202" s="50" t="s">
        <v>13</v>
      </c>
    </row>
    <row r="203" spans="1:12" x14ac:dyDescent="0.25">
      <c r="A203" s="54">
        <v>201</v>
      </c>
      <c r="B203" s="76" t="s">
        <v>254</v>
      </c>
      <c r="C203" s="50"/>
      <c r="D203" s="51" t="s">
        <v>272</v>
      </c>
      <c r="E203" s="50"/>
      <c r="F203" s="81">
        <v>38853</v>
      </c>
      <c r="G203" s="76">
        <v>600710</v>
      </c>
      <c r="H203" s="76">
        <v>1683363</v>
      </c>
      <c r="I203" s="76"/>
      <c r="J203" s="50"/>
      <c r="K203" s="50"/>
      <c r="L203" s="50" t="s">
        <v>13</v>
      </c>
    </row>
    <row r="204" spans="1:12" x14ac:dyDescent="0.25">
      <c r="A204" s="54">
        <v>202</v>
      </c>
      <c r="B204" s="76" t="s">
        <v>254</v>
      </c>
      <c r="C204" s="50"/>
      <c r="D204" s="51" t="s">
        <v>273</v>
      </c>
      <c r="E204" s="50"/>
      <c r="F204" s="81">
        <v>38853</v>
      </c>
      <c r="G204" s="76">
        <v>600939</v>
      </c>
      <c r="H204" s="76">
        <v>1683694</v>
      </c>
      <c r="I204" s="76"/>
      <c r="J204" s="50"/>
      <c r="K204" s="50"/>
      <c r="L204" s="50" t="s">
        <v>13</v>
      </c>
    </row>
    <row r="205" spans="1:12" x14ac:dyDescent="0.25">
      <c r="A205" s="54">
        <v>203</v>
      </c>
      <c r="B205" s="76" t="s">
        <v>254</v>
      </c>
      <c r="C205" s="50"/>
      <c r="D205" s="51" t="s">
        <v>274</v>
      </c>
      <c r="E205" s="50"/>
      <c r="F205" s="81">
        <v>38853</v>
      </c>
      <c r="G205" s="76">
        <v>600737</v>
      </c>
      <c r="H205" s="76">
        <v>1683529</v>
      </c>
      <c r="I205" s="76"/>
      <c r="J205" s="50"/>
      <c r="K205" s="50"/>
      <c r="L205" s="50" t="s">
        <v>13</v>
      </c>
    </row>
    <row r="206" spans="1:12" x14ac:dyDescent="0.25">
      <c r="A206" s="54">
        <v>204</v>
      </c>
      <c r="B206" s="76" t="s">
        <v>254</v>
      </c>
      <c r="C206" s="50"/>
      <c r="D206" s="51" t="s">
        <v>275</v>
      </c>
      <c r="E206" s="50"/>
      <c r="F206" s="81">
        <v>38853</v>
      </c>
      <c r="G206" s="76">
        <v>600902</v>
      </c>
      <c r="H206" s="76">
        <v>1683577</v>
      </c>
      <c r="I206" s="76"/>
      <c r="J206" s="50"/>
      <c r="K206" s="50"/>
      <c r="L206" s="50" t="s">
        <v>13</v>
      </c>
    </row>
    <row r="207" spans="1:12" x14ac:dyDescent="0.25">
      <c r="A207" s="54">
        <v>205</v>
      </c>
      <c r="B207" s="76" t="s">
        <v>254</v>
      </c>
      <c r="C207" s="50"/>
      <c r="D207" s="51" t="s">
        <v>276</v>
      </c>
      <c r="E207" s="50"/>
      <c r="F207" s="81">
        <v>38853</v>
      </c>
      <c r="G207" s="76">
        <v>600794</v>
      </c>
      <c r="H207" s="76">
        <v>1683485</v>
      </c>
      <c r="I207" s="76"/>
      <c r="J207" s="50"/>
      <c r="K207" s="50"/>
      <c r="L207" s="50" t="s">
        <v>13</v>
      </c>
    </row>
    <row r="208" spans="1:12" x14ac:dyDescent="0.25">
      <c r="A208" s="54">
        <v>206</v>
      </c>
      <c r="B208" s="76" t="s">
        <v>255</v>
      </c>
      <c r="C208" s="50"/>
      <c r="D208" s="51" t="s">
        <v>277</v>
      </c>
      <c r="E208" s="50"/>
      <c r="F208" s="76" t="s">
        <v>348</v>
      </c>
      <c r="G208" s="76">
        <v>598886</v>
      </c>
      <c r="H208" s="76">
        <v>1678918</v>
      </c>
      <c r="I208" s="76"/>
      <c r="J208" s="50"/>
      <c r="K208" s="50"/>
      <c r="L208" s="50" t="s">
        <v>13</v>
      </c>
    </row>
    <row r="209" spans="1:12" x14ac:dyDescent="0.25">
      <c r="A209" s="54">
        <v>207</v>
      </c>
      <c r="B209" s="76" t="s">
        <v>255</v>
      </c>
      <c r="C209" s="50"/>
      <c r="D209" s="51" t="s">
        <v>278</v>
      </c>
      <c r="E209" s="50"/>
      <c r="F209" s="76" t="s">
        <v>348</v>
      </c>
      <c r="G209" s="76">
        <v>598868</v>
      </c>
      <c r="H209" s="76">
        <v>1678186</v>
      </c>
      <c r="I209" s="76"/>
      <c r="J209" s="50"/>
      <c r="K209" s="50"/>
      <c r="L209" s="50" t="s">
        <v>13</v>
      </c>
    </row>
    <row r="210" spans="1:12" x14ac:dyDescent="0.25">
      <c r="A210" s="54">
        <v>208</v>
      </c>
      <c r="B210" s="76" t="s">
        <v>255</v>
      </c>
      <c r="C210" s="50"/>
      <c r="D210" s="51" t="s">
        <v>279</v>
      </c>
      <c r="E210" s="50"/>
      <c r="F210" s="76" t="s">
        <v>348</v>
      </c>
      <c r="G210" s="76">
        <v>599036</v>
      </c>
      <c r="H210" s="76">
        <v>1678315</v>
      </c>
      <c r="I210" s="76"/>
      <c r="J210" s="50"/>
      <c r="K210" s="50"/>
      <c r="L210" s="50" t="s">
        <v>13</v>
      </c>
    </row>
    <row r="211" spans="1:12" x14ac:dyDescent="0.25">
      <c r="A211" s="54">
        <v>209</v>
      </c>
      <c r="B211" s="76" t="s">
        <v>255</v>
      </c>
      <c r="C211" s="50"/>
      <c r="D211" s="51" t="s">
        <v>280</v>
      </c>
      <c r="E211" s="50"/>
      <c r="F211" s="76" t="s">
        <v>348</v>
      </c>
      <c r="G211" s="76">
        <v>598774</v>
      </c>
      <c r="H211" s="76">
        <v>1679353</v>
      </c>
      <c r="I211" s="76"/>
      <c r="J211" s="50"/>
      <c r="K211" s="50"/>
      <c r="L211" s="50" t="s">
        <v>13</v>
      </c>
    </row>
    <row r="212" spans="1:12" x14ac:dyDescent="0.25">
      <c r="A212" s="54">
        <v>210</v>
      </c>
      <c r="B212" s="76" t="s">
        <v>255</v>
      </c>
      <c r="C212" s="50"/>
      <c r="D212" s="51" t="s">
        <v>281</v>
      </c>
      <c r="E212" s="50"/>
      <c r="F212" s="76" t="s">
        <v>348</v>
      </c>
      <c r="G212" s="76">
        <v>598800</v>
      </c>
      <c r="H212" s="76">
        <v>1679125</v>
      </c>
      <c r="I212" s="76"/>
      <c r="J212" s="50"/>
      <c r="K212" s="50"/>
      <c r="L212" s="50" t="s">
        <v>13</v>
      </c>
    </row>
    <row r="213" spans="1:12" x14ac:dyDescent="0.25">
      <c r="A213" s="54">
        <v>211</v>
      </c>
      <c r="B213" s="76" t="s">
        <v>255</v>
      </c>
      <c r="C213" s="50"/>
      <c r="D213" s="51" t="s">
        <v>282</v>
      </c>
      <c r="E213" s="50"/>
      <c r="F213" s="76" t="s">
        <v>348</v>
      </c>
      <c r="G213" s="76">
        <v>599175</v>
      </c>
      <c r="H213" s="76">
        <v>1677967</v>
      </c>
      <c r="I213" s="76"/>
      <c r="J213" s="50"/>
      <c r="K213" s="50"/>
      <c r="L213" s="50" t="s">
        <v>13</v>
      </c>
    </row>
    <row r="214" spans="1:12" x14ac:dyDescent="0.25">
      <c r="A214" s="54">
        <v>212</v>
      </c>
      <c r="B214" s="76" t="s">
        <v>255</v>
      </c>
      <c r="C214" s="50"/>
      <c r="D214" s="51" t="s">
        <v>283</v>
      </c>
      <c r="E214" s="50"/>
      <c r="F214" s="76" t="s">
        <v>348</v>
      </c>
      <c r="G214" s="76">
        <v>598828</v>
      </c>
      <c r="H214" s="76">
        <v>1678019</v>
      </c>
      <c r="I214" s="76"/>
      <c r="J214" s="50"/>
      <c r="K214" s="50"/>
      <c r="L214" s="50" t="s">
        <v>13</v>
      </c>
    </row>
    <row r="215" spans="1:12" x14ac:dyDescent="0.25">
      <c r="A215" s="54">
        <v>213</v>
      </c>
      <c r="B215" s="76" t="s">
        <v>255</v>
      </c>
      <c r="C215" s="50"/>
      <c r="D215" s="51" t="s">
        <v>284</v>
      </c>
      <c r="E215" s="50"/>
      <c r="F215" s="76" t="s">
        <v>348</v>
      </c>
      <c r="G215" s="76">
        <v>598981</v>
      </c>
      <c r="H215" s="76">
        <v>1678298</v>
      </c>
      <c r="I215" s="76"/>
      <c r="J215" s="50"/>
      <c r="K215" s="50"/>
      <c r="L215" s="50" t="s">
        <v>13</v>
      </c>
    </row>
    <row r="216" spans="1:12" x14ac:dyDescent="0.25">
      <c r="A216" s="54">
        <v>214</v>
      </c>
      <c r="B216" s="76" t="s">
        <v>255</v>
      </c>
      <c r="C216" s="50"/>
      <c r="D216" s="51" t="s">
        <v>285</v>
      </c>
      <c r="E216" s="50"/>
      <c r="F216" s="76" t="s">
        <v>348</v>
      </c>
      <c r="G216" s="76">
        <v>598691</v>
      </c>
      <c r="H216" s="76">
        <v>1678320</v>
      </c>
      <c r="I216" s="76"/>
      <c r="J216" s="50"/>
      <c r="K216" s="50"/>
      <c r="L216" s="50" t="s">
        <v>13</v>
      </c>
    </row>
    <row r="217" spans="1:12" x14ac:dyDescent="0.25">
      <c r="A217" s="54">
        <v>215</v>
      </c>
      <c r="B217" s="76" t="s">
        <v>255</v>
      </c>
      <c r="C217" s="50"/>
      <c r="D217" s="51" t="s">
        <v>286</v>
      </c>
      <c r="E217" s="50"/>
      <c r="F217" s="76" t="s">
        <v>348</v>
      </c>
      <c r="G217" s="76">
        <v>599331</v>
      </c>
      <c r="H217" s="76">
        <v>1678257</v>
      </c>
      <c r="I217" s="76"/>
      <c r="J217" s="50"/>
      <c r="K217" s="50"/>
      <c r="L217" s="50" t="s">
        <v>13</v>
      </c>
    </row>
    <row r="218" spans="1:12" x14ac:dyDescent="0.25">
      <c r="A218" s="54">
        <v>216</v>
      </c>
      <c r="B218" s="76" t="s">
        <v>255</v>
      </c>
      <c r="C218" s="50"/>
      <c r="D218" s="51" t="s">
        <v>287</v>
      </c>
      <c r="E218" s="50"/>
      <c r="F218" s="76" t="s">
        <v>348</v>
      </c>
      <c r="G218" s="76">
        <v>599282</v>
      </c>
      <c r="H218" s="76">
        <v>1677904</v>
      </c>
      <c r="I218" s="76"/>
      <c r="J218" s="50"/>
      <c r="K218" s="50"/>
      <c r="L218" s="50" t="s">
        <v>13</v>
      </c>
    </row>
    <row r="219" spans="1:12" x14ac:dyDescent="0.25">
      <c r="A219" s="54">
        <v>217</v>
      </c>
      <c r="B219" s="76" t="s">
        <v>255</v>
      </c>
      <c r="C219" s="50"/>
      <c r="D219" s="51" t="s">
        <v>288</v>
      </c>
      <c r="E219" s="50"/>
      <c r="F219" s="76" t="s">
        <v>348</v>
      </c>
      <c r="G219" s="76">
        <v>599578</v>
      </c>
      <c r="H219" s="76">
        <v>1677794</v>
      </c>
      <c r="I219" s="76"/>
      <c r="J219" s="50"/>
      <c r="K219" s="50"/>
      <c r="L219" s="50" t="s">
        <v>13</v>
      </c>
    </row>
    <row r="220" spans="1:12" x14ac:dyDescent="0.25">
      <c r="A220" s="54">
        <v>218</v>
      </c>
      <c r="B220" s="76" t="s">
        <v>255</v>
      </c>
      <c r="C220" s="50"/>
      <c r="D220" s="51" t="s">
        <v>289</v>
      </c>
      <c r="E220" s="50"/>
      <c r="F220" s="76" t="s">
        <v>348</v>
      </c>
      <c r="G220" s="76">
        <v>599324</v>
      </c>
      <c r="H220" s="76">
        <v>1678136</v>
      </c>
      <c r="I220" s="76"/>
      <c r="J220" s="50"/>
      <c r="K220" s="50"/>
      <c r="L220" s="50" t="s">
        <v>13</v>
      </c>
    </row>
    <row r="221" spans="1:12" x14ac:dyDescent="0.25">
      <c r="A221" s="54">
        <v>219</v>
      </c>
      <c r="B221" s="76" t="s">
        <v>255</v>
      </c>
      <c r="C221" s="50"/>
      <c r="D221" s="51" t="s">
        <v>290</v>
      </c>
      <c r="E221" s="50"/>
      <c r="F221" s="76" t="s">
        <v>348</v>
      </c>
      <c r="G221" s="76">
        <v>599524</v>
      </c>
      <c r="H221" s="76">
        <v>1677964</v>
      </c>
      <c r="I221" s="76"/>
      <c r="J221" s="50"/>
      <c r="K221" s="50"/>
      <c r="L221" s="50" t="s">
        <v>13</v>
      </c>
    </row>
    <row r="222" spans="1:12" x14ac:dyDescent="0.25">
      <c r="A222" s="54">
        <v>220</v>
      </c>
      <c r="B222" s="76" t="s">
        <v>255</v>
      </c>
      <c r="C222" s="50"/>
      <c r="D222" s="51" t="s">
        <v>291</v>
      </c>
      <c r="E222" s="50"/>
      <c r="F222" s="76" t="s">
        <v>348</v>
      </c>
      <c r="G222" s="76">
        <v>599624</v>
      </c>
      <c r="H222" s="76">
        <v>1677554</v>
      </c>
      <c r="I222" s="76"/>
      <c r="J222" s="50"/>
      <c r="K222" s="50"/>
      <c r="L222" s="50" t="s">
        <v>13</v>
      </c>
    </row>
    <row r="223" spans="1:12" x14ac:dyDescent="0.25">
      <c r="A223" s="54">
        <v>221</v>
      </c>
      <c r="B223" s="76" t="s">
        <v>255</v>
      </c>
      <c r="C223" s="50"/>
      <c r="D223" s="51" t="s">
        <v>292</v>
      </c>
      <c r="E223" s="50"/>
      <c r="F223" s="76" t="s">
        <v>348</v>
      </c>
      <c r="G223" s="76">
        <v>599422</v>
      </c>
      <c r="H223" s="76">
        <v>1677605</v>
      </c>
      <c r="I223" s="76"/>
      <c r="J223" s="50"/>
      <c r="K223" s="50"/>
      <c r="L223" s="50" t="s">
        <v>13</v>
      </c>
    </row>
    <row r="224" spans="1:12" x14ac:dyDescent="0.25">
      <c r="A224" s="54">
        <v>222</v>
      </c>
      <c r="B224" s="76" t="s">
        <v>255</v>
      </c>
      <c r="C224" s="50"/>
      <c r="D224" s="51" t="s">
        <v>293</v>
      </c>
      <c r="E224" s="50"/>
      <c r="F224" s="76" t="s">
        <v>348</v>
      </c>
      <c r="G224" s="76">
        <v>599408</v>
      </c>
      <c r="H224" s="76">
        <v>1677832</v>
      </c>
      <c r="I224" s="76"/>
      <c r="J224" s="50"/>
      <c r="K224" s="50"/>
      <c r="L224" s="50" t="s">
        <v>13</v>
      </c>
    </row>
    <row r="225" spans="1:12" x14ac:dyDescent="0.25">
      <c r="A225" s="54">
        <v>223</v>
      </c>
      <c r="B225" s="76" t="s">
        <v>255</v>
      </c>
      <c r="C225" s="50"/>
      <c r="D225" s="51" t="s">
        <v>294</v>
      </c>
      <c r="E225" s="50"/>
      <c r="F225" s="76" t="s">
        <v>348</v>
      </c>
      <c r="G225" s="76">
        <v>599310</v>
      </c>
      <c r="H225" s="76">
        <v>1678451</v>
      </c>
      <c r="I225" s="76"/>
      <c r="J225" s="50"/>
      <c r="K225" s="50"/>
      <c r="L225" s="50" t="s">
        <v>13</v>
      </c>
    </row>
    <row r="226" spans="1:12" x14ac:dyDescent="0.25">
      <c r="A226" s="54">
        <v>224</v>
      </c>
      <c r="B226" s="76" t="s">
        <v>255</v>
      </c>
      <c r="C226" s="50"/>
      <c r="D226" s="51" t="s">
        <v>295</v>
      </c>
      <c r="E226" s="50"/>
      <c r="F226" s="76" t="s">
        <v>348</v>
      </c>
      <c r="G226" s="76">
        <v>598886</v>
      </c>
      <c r="H226" s="76">
        <v>1679618</v>
      </c>
      <c r="I226" s="76"/>
      <c r="J226" s="50"/>
      <c r="K226" s="50"/>
      <c r="L226" s="50" t="s">
        <v>13</v>
      </c>
    </row>
    <row r="227" spans="1:12" x14ac:dyDescent="0.25">
      <c r="A227" s="54">
        <v>225</v>
      </c>
      <c r="B227" s="76" t="s">
        <v>255</v>
      </c>
      <c r="C227" s="50"/>
      <c r="D227" s="51" t="s">
        <v>296</v>
      </c>
      <c r="E227" s="50"/>
      <c r="F227" s="76" t="s">
        <v>348</v>
      </c>
      <c r="G227" s="76">
        <v>598966</v>
      </c>
      <c r="H227" s="76">
        <v>1679180</v>
      </c>
      <c r="I227" s="76"/>
      <c r="J227" s="50"/>
      <c r="K227" s="50"/>
      <c r="L227" s="50" t="s">
        <v>13</v>
      </c>
    </row>
    <row r="228" spans="1:12" x14ac:dyDescent="0.25">
      <c r="A228" s="54">
        <v>226</v>
      </c>
      <c r="B228" s="76" t="s">
        <v>255</v>
      </c>
      <c r="C228" s="50"/>
      <c r="D228" s="51" t="s">
        <v>297</v>
      </c>
      <c r="E228" s="50"/>
      <c r="F228" s="76" t="s">
        <v>348</v>
      </c>
      <c r="G228" s="76">
        <v>599208</v>
      </c>
      <c r="H228" s="76">
        <v>1678361</v>
      </c>
      <c r="I228" s="76"/>
      <c r="J228" s="50"/>
      <c r="K228" s="50"/>
      <c r="L228" s="50" t="s">
        <v>13</v>
      </c>
    </row>
    <row r="229" spans="1:12" x14ac:dyDescent="0.25">
      <c r="A229" s="54">
        <v>227</v>
      </c>
      <c r="B229" s="76" t="s">
        <v>255</v>
      </c>
      <c r="C229" s="50"/>
      <c r="D229" s="51" t="s">
        <v>298</v>
      </c>
      <c r="E229" s="50"/>
      <c r="F229" s="76" t="s">
        <v>348</v>
      </c>
      <c r="G229" s="76">
        <v>599199</v>
      </c>
      <c r="H229" s="76">
        <v>1678703</v>
      </c>
      <c r="I229" s="76"/>
      <c r="J229" s="50"/>
      <c r="K229" s="50"/>
      <c r="L229" s="50" t="s">
        <v>13</v>
      </c>
    </row>
    <row r="230" spans="1:12" x14ac:dyDescent="0.25">
      <c r="A230" s="54">
        <v>228</v>
      </c>
      <c r="B230" s="76" t="s">
        <v>255</v>
      </c>
      <c r="C230" s="50"/>
      <c r="D230" s="51" t="s">
        <v>299</v>
      </c>
      <c r="E230" s="50"/>
      <c r="F230" s="76" t="s">
        <v>348</v>
      </c>
      <c r="G230" s="76">
        <v>599087</v>
      </c>
      <c r="H230" s="76">
        <v>1678932</v>
      </c>
      <c r="I230" s="76"/>
      <c r="J230" s="50"/>
      <c r="K230" s="50"/>
      <c r="L230" s="50" t="s">
        <v>13</v>
      </c>
    </row>
    <row r="231" spans="1:12" x14ac:dyDescent="0.25">
      <c r="A231" s="54">
        <v>229</v>
      </c>
      <c r="B231" s="76" t="s">
        <v>255</v>
      </c>
      <c r="C231" s="50"/>
      <c r="D231" s="51" t="s">
        <v>300</v>
      </c>
      <c r="E231" s="50"/>
      <c r="F231" s="76" t="s">
        <v>348</v>
      </c>
      <c r="G231" s="76">
        <v>5991121</v>
      </c>
      <c r="H231" s="76">
        <v>1678594</v>
      </c>
      <c r="I231" s="76"/>
      <c r="J231" s="50"/>
      <c r="K231" s="50"/>
      <c r="L231" s="50" t="s">
        <v>13</v>
      </c>
    </row>
    <row r="232" spans="1:12" x14ac:dyDescent="0.25">
      <c r="A232" s="54">
        <v>230</v>
      </c>
      <c r="B232" s="76" t="s">
        <v>256</v>
      </c>
      <c r="C232" s="50"/>
      <c r="D232" s="51" t="s">
        <v>301</v>
      </c>
      <c r="E232" s="50"/>
      <c r="F232" s="81">
        <v>38847</v>
      </c>
      <c r="G232" s="76">
        <v>598436</v>
      </c>
      <c r="H232" s="76">
        <v>1678182</v>
      </c>
      <c r="I232" s="76"/>
      <c r="J232" s="50"/>
      <c r="K232" s="50"/>
      <c r="L232" s="50" t="s">
        <v>13</v>
      </c>
    </row>
    <row r="233" spans="1:12" x14ac:dyDescent="0.25">
      <c r="A233" s="54">
        <v>231</v>
      </c>
      <c r="B233" s="76" t="s">
        <v>256</v>
      </c>
      <c r="C233" s="50"/>
      <c r="D233" s="51" t="s">
        <v>302</v>
      </c>
      <c r="E233" s="50"/>
      <c r="F233" s="81">
        <v>38848</v>
      </c>
      <c r="G233" s="76">
        <v>598379</v>
      </c>
      <c r="H233" s="76">
        <v>1678366</v>
      </c>
      <c r="I233" s="76"/>
      <c r="J233" s="50"/>
      <c r="K233" s="50"/>
      <c r="L233" s="50" t="s">
        <v>13</v>
      </c>
    </row>
    <row r="234" spans="1:12" x14ac:dyDescent="0.25">
      <c r="A234" s="54">
        <v>232</v>
      </c>
      <c r="B234" s="76" t="s">
        <v>256</v>
      </c>
      <c r="C234" s="50"/>
      <c r="D234" s="51" t="s">
        <v>303</v>
      </c>
      <c r="E234" s="50"/>
      <c r="F234" s="81">
        <v>38849</v>
      </c>
      <c r="G234" s="76">
        <v>598110</v>
      </c>
      <c r="H234" s="76">
        <v>1678331</v>
      </c>
      <c r="I234" s="76"/>
      <c r="J234" s="50"/>
      <c r="K234" s="50"/>
      <c r="L234" s="50" t="s">
        <v>13</v>
      </c>
    </row>
    <row r="235" spans="1:12" x14ac:dyDescent="0.25">
      <c r="A235" s="54">
        <v>233</v>
      </c>
      <c r="B235" s="76" t="s">
        <v>256</v>
      </c>
      <c r="C235" s="50"/>
      <c r="D235" s="51" t="s">
        <v>304</v>
      </c>
      <c r="E235" s="50"/>
      <c r="F235" s="81">
        <v>38850</v>
      </c>
      <c r="G235" s="76">
        <v>598678</v>
      </c>
      <c r="H235" s="76">
        <v>1678635</v>
      </c>
      <c r="I235" s="76"/>
      <c r="J235" s="50"/>
      <c r="K235" s="50"/>
      <c r="L235" s="50" t="s">
        <v>13</v>
      </c>
    </row>
    <row r="236" spans="1:12" x14ac:dyDescent="0.25">
      <c r="A236" s="54">
        <v>234</v>
      </c>
      <c r="B236" s="76" t="s">
        <v>256</v>
      </c>
      <c r="C236" s="50"/>
      <c r="D236" s="51" t="s">
        <v>305</v>
      </c>
      <c r="E236" s="50"/>
      <c r="F236" s="81">
        <v>38851</v>
      </c>
      <c r="G236" s="76">
        <v>598640</v>
      </c>
      <c r="H236" s="76">
        <v>1678809</v>
      </c>
      <c r="I236" s="76"/>
      <c r="J236" s="50"/>
      <c r="K236" s="50"/>
      <c r="L236" s="50" t="s">
        <v>13</v>
      </c>
    </row>
    <row r="237" spans="1:12" x14ac:dyDescent="0.25">
      <c r="A237" s="54">
        <v>235</v>
      </c>
      <c r="B237" s="76" t="s">
        <v>256</v>
      </c>
      <c r="C237" s="50"/>
      <c r="D237" s="51" t="s">
        <v>306</v>
      </c>
      <c r="E237" s="50"/>
      <c r="F237" s="81">
        <v>38852</v>
      </c>
      <c r="G237" s="76">
        <v>598435</v>
      </c>
      <c r="H237" s="76">
        <v>1678632</v>
      </c>
      <c r="I237" s="76"/>
      <c r="J237" s="50"/>
      <c r="K237" s="50"/>
      <c r="L237" s="50" t="s">
        <v>13</v>
      </c>
    </row>
    <row r="238" spans="1:12" x14ac:dyDescent="0.25">
      <c r="A238" s="54">
        <v>236</v>
      </c>
      <c r="B238" s="76" t="s">
        <v>256</v>
      </c>
      <c r="C238" s="50"/>
      <c r="D238" s="51" t="s">
        <v>307</v>
      </c>
      <c r="E238" s="50"/>
      <c r="F238" s="81">
        <v>38853</v>
      </c>
      <c r="G238" s="76">
        <v>598208</v>
      </c>
      <c r="H238" s="76">
        <v>1678505</v>
      </c>
      <c r="I238" s="76"/>
      <c r="J238" s="50"/>
      <c r="K238" s="50"/>
      <c r="L238" s="50" t="s">
        <v>13</v>
      </c>
    </row>
    <row r="239" spans="1:12" x14ac:dyDescent="0.25">
      <c r="A239" s="54">
        <v>237</v>
      </c>
      <c r="B239" s="76" t="s">
        <v>256</v>
      </c>
      <c r="C239" s="50"/>
      <c r="D239" s="51" t="s">
        <v>308</v>
      </c>
      <c r="E239" s="50"/>
      <c r="F239" s="81">
        <v>38854</v>
      </c>
      <c r="G239" s="76">
        <v>598182</v>
      </c>
      <c r="H239" s="76">
        <v>1678415</v>
      </c>
      <c r="I239" s="76"/>
      <c r="J239" s="50"/>
      <c r="K239" s="50"/>
      <c r="L239" s="50" t="s">
        <v>13</v>
      </c>
    </row>
    <row r="240" spans="1:12" x14ac:dyDescent="0.25">
      <c r="A240" s="54">
        <v>238</v>
      </c>
      <c r="B240" s="76" t="s">
        <v>256</v>
      </c>
      <c r="C240" s="50"/>
      <c r="D240" s="51" t="s">
        <v>309</v>
      </c>
      <c r="E240" s="50"/>
      <c r="F240" s="81">
        <v>38855</v>
      </c>
      <c r="G240" s="76">
        <v>598168</v>
      </c>
      <c r="H240" s="76">
        <v>1678596</v>
      </c>
      <c r="I240" s="76"/>
      <c r="J240" s="50"/>
      <c r="K240" s="50"/>
      <c r="L240" s="50" t="s">
        <v>13</v>
      </c>
    </row>
    <row r="241" spans="1:12" x14ac:dyDescent="0.25">
      <c r="A241" s="54">
        <v>239</v>
      </c>
      <c r="B241" s="76" t="s">
        <v>256</v>
      </c>
      <c r="C241" s="50"/>
      <c r="D241" s="51" t="s">
        <v>310</v>
      </c>
      <c r="E241" s="50"/>
      <c r="F241" s="81">
        <v>38856</v>
      </c>
      <c r="G241" s="76">
        <v>597981</v>
      </c>
      <c r="H241" s="76">
        <v>1678345</v>
      </c>
      <c r="I241" s="76"/>
      <c r="J241" s="50"/>
      <c r="K241" s="50"/>
      <c r="L241" s="50" t="s">
        <v>13</v>
      </c>
    </row>
    <row r="242" spans="1:12" x14ac:dyDescent="0.25">
      <c r="A242" s="54">
        <v>240</v>
      </c>
      <c r="B242" s="76" t="s">
        <v>256</v>
      </c>
      <c r="C242" s="50"/>
      <c r="D242" s="51" t="s">
        <v>311</v>
      </c>
      <c r="E242" s="50"/>
      <c r="F242" s="81">
        <v>38857</v>
      </c>
      <c r="G242" s="76">
        <v>597983</v>
      </c>
      <c r="H242" s="76">
        <v>1678632</v>
      </c>
      <c r="I242" s="76"/>
      <c r="J242" s="50"/>
      <c r="K242" s="50"/>
      <c r="L242" s="50" t="s">
        <v>13</v>
      </c>
    </row>
    <row r="243" spans="1:12" x14ac:dyDescent="0.25">
      <c r="A243" s="54">
        <v>241</v>
      </c>
      <c r="B243" s="76" t="s">
        <v>256</v>
      </c>
      <c r="C243" s="50"/>
      <c r="D243" s="51" t="s">
        <v>312</v>
      </c>
      <c r="E243" s="50"/>
      <c r="F243" s="81">
        <v>38858</v>
      </c>
      <c r="G243" s="76">
        <v>597904</v>
      </c>
      <c r="H243" s="76">
        <v>1678888</v>
      </c>
      <c r="I243" s="76"/>
      <c r="J243" s="50"/>
      <c r="K243" s="50"/>
      <c r="L243" s="50" t="s">
        <v>13</v>
      </c>
    </row>
    <row r="244" spans="1:12" x14ac:dyDescent="0.25">
      <c r="A244" s="54">
        <v>242</v>
      </c>
      <c r="B244" s="76" t="s">
        <v>256</v>
      </c>
      <c r="C244" s="50"/>
      <c r="D244" s="51" t="s">
        <v>313</v>
      </c>
      <c r="E244" s="50"/>
      <c r="F244" s="81">
        <v>38859</v>
      </c>
      <c r="G244" s="76">
        <v>597972</v>
      </c>
      <c r="H244" s="76">
        <v>1678490</v>
      </c>
      <c r="I244" s="76"/>
      <c r="J244" s="50"/>
      <c r="K244" s="50"/>
      <c r="L244" s="50" t="s">
        <v>13</v>
      </c>
    </row>
    <row r="245" spans="1:12" x14ac:dyDescent="0.25">
      <c r="A245" s="54">
        <v>243</v>
      </c>
      <c r="B245" s="76" t="s">
        <v>256</v>
      </c>
      <c r="C245" s="50"/>
      <c r="D245" s="51" t="s">
        <v>314</v>
      </c>
      <c r="E245" s="50"/>
      <c r="F245" s="81">
        <v>38860</v>
      </c>
      <c r="G245" s="76">
        <v>597897</v>
      </c>
      <c r="H245" s="76">
        <v>1678387</v>
      </c>
      <c r="I245" s="76"/>
      <c r="J245" s="50"/>
      <c r="K245" s="50"/>
      <c r="L245" s="50" t="s">
        <v>13</v>
      </c>
    </row>
    <row r="246" spans="1:12" x14ac:dyDescent="0.25">
      <c r="A246" s="54">
        <v>244</v>
      </c>
      <c r="B246" s="76" t="s">
        <v>256</v>
      </c>
      <c r="C246" s="50"/>
      <c r="D246" s="51" t="s">
        <v>315</v>
      </c>
      <c r="E246" s="50"/>
      <c r="F246" s="81">
        <v>38861</v>
      </c>
      <c r="G246" s="76">
        <v>597983</v>
      </c>
      <c r="H246" s="76">
        <v>1678731</v>
      </c>
      <c r="I246" s="76"/>
      <c r="J246" s="50"/>
      <c r="K246" s="50"/>
      <c r="L246" s="50" t="s">
        <v>13</v>
      </c>
    </row>
    <row r="247" spans="1:12" x14ac:dyDescent="0.25">
      <c r="A247" s="54">
        <v>245</v>
      </c>
      <c r="B247" s="76" t="s">
        <v>256</v>
      </c>
      <c r="C247" s="50"/>
      <c r="D247" s="51" t="s">
        <v>316</v>
      </c>
      <c r="E247" s="50"/>
      <c r="F247" s="81">
        <v>38862</v>
      </c>
      <c r="G247" s="76">
        <v>597844</v>
      </c>
      <c r="H247" s="76">
        <v>1678513</v>
      </c>
      <c r="I247" s="76"/>
      <c r="J247" s="50"/>
      <c r="K247" s="50"/>
      <c r="L247" s="50" t="s">
        <v>13</v>
      </c>
    </row>
    <row r="248" spans="1:12" x14ac:dyDescent="0.25">
      <c r="A248" s="54">
        <v>246</v>
      </c>
      <c r="B248" s="76" t="s">
        <v>256</v>
      </c>
      <c r="C248" s="50"/>
      <c r="D248" s="51" t="s">
        <v>317</v>
      </c>
      <c r="E248" s="50"/>
      <c r="F248" s="81">
        <v>38863</v>
      </c>
      <c r="G248" s="76">
        <v>597650</v>
      </c>
      <c r="H248" s="76">
        <v>1678686</v>
      </c>
      <c r="I248" s="76"/>
      <c r="J248" s="50"/>
      <c r="K248" s="50"/>
      <c r="L248" s="50" t="s">
        <v>13</v>
      </c>
    </row>
    <row r="249" spans="1:12" x14ac:dyDescent="0.25">
      <c r="A249" s="54">
        <v>247</v>
      </c>
      <c r="B249" s="76" t="s">
        <v>256</v>
      </c>
      <c r="C249" s="50"/>
      <c r="D249" s="51" t="s">
        <v>318</v>
      </c>
      <c r="E249" s="50"/>
      <c r="F249" s="81">
        <v>38864</v>
      </c>
      <c r="G249" s="76">
        <v>597810</v>
      </c>
      <c r="H249" s="76">
        <v>1678900</v>
      </c>
      <c r="I249" s="76"/>
      <c r="J249" s="50"/>
      <c r="K249" s="50"/>
      <c r="L249" s="50" t="s">
        <v>13</v>
      </c>
    </row>
    <row r="250" spans="1:12" x14ac:dyDescent="0.25">
      <c r="A250" s="54">
        <v>248</v>
      </c>
      <c r="B250" s="76" t="s">
        <v>256</v>
      </c>
      <c r="C250" s="50"/>
      <c r="D250" s="51" t="s">
        <v>319</v>
      </c>
      <c r="E250" s="50"/>
      <c r="F250" s="81">
        <v>38865</v>
      </c>
      <c r="G250" s="76">
        <v>597772</v>
      </c>
      <c r="H250" s="76">
        <v>1678594</v>
      </c>
      <c r="I250" s="76"/>
      <c r="J250" s="50"/>
      <c r="K250" s="50"/>
      <c r="L250" s="50" t="s">
        <v>13</v>
      </c>
    </row>
    <row r="251" spans="1:12" x14ac:dyDescent="0.25">
      <c r="A251" s="54">
        <v>249</v>
      </c>
      <c r="B251" s="76" t="s">
        <v>256</v>
      </c>
      <c r="C251" s="50"/>
      <c r="D251" s="51" t="s">
        <v>320</v>
      </c>
      <c r="E251" s="50"/>
      <c r="F251" s="81">
        <v>38866</v>
      </c>
      <c r="G251" s="76">
        <v>597739</v>
      </c>
      <c r="H251" s="76">
        <v>1678828</v>
      </c>
      <c r="I251" s="76"/>
      <c r="J251" s="50"/>
      <c r="K251" s="50"/>
      <c r="L251" s="50" t="s">
        <v>13</v>
      </c>
    </row>
    <row r="252" spans="1:12" x14ac:dyDescent="0.25">
      <c r="A252" s="54">
        <v>250</v>
      </c>
      <c r="B252" s="76" t="s">
        <v>257</v>
      </c>
      <c r="C252" s="50"/>
      <c r="D252" s="51" t="s">
        <v>321</v>
      </c>
      <c r="E252" s="50"/>
      <c r="F252" s="81">
        <v>38846</v>
      </c>
      <c r="G252" s="76">
        <v>595164</v>
      </c>
      <c r="H252" s="76">
        <v>1678841</v>
      </c>
      <c r="I252" s="76"/>
      <c r="J252" s="50"/>
      <c r="K252" s="50"/>
      <c r="L252" s="50" t="s">
        <v>13</v>
      </c>
    </row>
    <row r="253" spans="1:12" x14ac:dyDescent="0.25">
      <c r="A253" s="54">
        <v>251</v>
      </c>
      <c r="B253" s="76" t="s">
        <v>257</v>
      </c>
      <c r="C253" s="50"/>
      <c r="D253" s="51" t="s">
        <v>322</v>
      </c>
      <c r="E253" s="50"/>
      <c r="F253" s="81">
        <v>38846</v>
      </c>
      <c r="G253" s="76">
        <v>595464</v>
      </c>
      <c r="H253" s="76">
        <v>1678702</v>
      </c>
      <c r="I253" s="76"/>
      <c r="J253" s="50"/>
      <c r="K253" s="50"/>
      <c r="L253" s="50" t="s">
        <v>13</v>
      </c>
    </row>
    <row r="254" spans="1:12" x14ac:dyDescent="0.25">
      <c r="A254" s="54">
        <v>252</v>
      </c>
      <c r="B254" s="76" t="s">
        <v>257</v>
      </c>
      <c r="C254" s="50"/>
      <c r="D254" s="51" t="s">
        <v>323</v>
      </c>
      <c r="E254" s="50"/>
      <c r="F254" s="81">
        <v>38846</v>
      </c>
      <c r="G254" s="76">
        <v>595067</v>
      </c>
      <c r="H254" s="76">
        <v>1679047</v>
      </c>
      <c r="I254" s="76"/>
      <c r="J254" s="50"/>
      <c r="K254" s="50"/>
      <c r="L254" s="50" t="s">
        <v>13</v>
      </c>
    </row>
    <row r="255" spans="1:12" x14ac:dyDescent="0.25">
      <c r="A255" s="54">
        <v>253</v>
      </c>
      <c r="B255" s="76" t="s">
        <v>257</v>
      </c>
      <c r="C255" s="50"/>
      <c r="D255" s="51" t="s">
        <v>324</v>
      </c>
      <c r="E255" s="50"/>
      <c r="F255" s="81">
        <v>38846</v>
      </c>
      <c r="G255" s="76">
        <v>595005</v>
      </c>
      <c r="H255" s="76">
        <v>1678882</v>
      </c>
      <c r="I255" s="76"/>
      <c r="J255" s="50"/>
      <c r="K255" s="50"/>
      <c r="L255" s="50" t="s">
        <v>13</v>
      </c>
    </row>
    <row r="256" spans="1:12" x14ac:dyDescent="0.25">
      <c r="A256" s="54">
        <v>254</v>
      </c>
      <c r="B256" s="76" t="s">
        <v>257</v>
      </c>
      <c r="C256" s="50"/>
      <c r="D256" s="51" t="s">
        <v>325</v>
      </c>
      <c r="E256" s="50"/>
      <c r="F256" s="81">
        <v>38846</v>
      </c>
      <c r="G256" s="76">
        <v>595290</v>
      </c>
      <c r="H256" s="76">
        <v>1678933</v>
      </c>
      <c r="I256" s="76"/>
      <c r="J256" s="50"/>
      <c r="K256" s="50"/>
      <c r="L256" s="50" t="s">
        <v>13</v>
      </c>
    </row>
    <row r="257" spans="1:12" x14ac:dyDescent="0.25">
      <c r="A257" s="54">
        <v>255</v>
      </c>
      <c r="B257" s="76" t="s">
        <v>257</v>
      </c>
      <c r="C257" s="50"/>
      <c r="D257" s="51" t="s">
        <v>326</v>
      </c>
      <c r="E257" s="50"/>
      <c r="F257" s="81">
        <v>38846</v>
      </c>
      <c r="G257" s="76">
        <v>594923</v>
      </c>
      <c r="H257" s="76">
        <v>1679564</v>
      </c>
      <c r="I257" s="76"/>
      <c r="J257" s="50"/>
      <c r="K257" s="50"/>
      <c r="L257" s="50" t="s">
        <v>13</v>
      </c>
    </row>
    <row r="258" spans="1:12" x14ac:dyDescent="0.25">
      <c r="A258" s="54">
        <v>256</v>
      </c>
      <c r="B258" s="76" t="s">
        <v>257</v>
      </c>
      <c r="C258" s="50"/>
      <c r="D258" s="51" t="s">
        <v>327</v>
      </c>
      <c r="E258" s="50"/>
      <c r="F258" s="81">
        <v>38846</v>
      </c>
      <c r="G258" s="76">
        <v>594859</v>
      </c>
      <c r="H258" s="76">
        <v>1679719</v>
      </c>
      <c r="I258" s="76"/>
      <c r="J258" s="50"/>
      <c r="K258" s="50"/>
      <c r="L258" s="50" t="s">
        <v>13</v>
      </c>
    </row>
    <row r="259" spans="1:12" x14ac:dyDescent="0.25">
      <c r="A259" s="54">
        <v>257</v>
      </c>
      <c r="B259" s="76" t="s">
        <v>257</v>
      </c>
      <c r="C259" s="50"/>
      <c r="D259" s="51" t="s">
        <v>328</v>
      </c>
      <c r="E259" s="50"/>
      <c r="F259" s="81">
        <v>38846</v>
      </c>
      <c r="G259" s="76">
        <v>594894</v>
      </c>
      <c r="H259" s="76">
        <v>1679905</v>
      </c>
      <c r="I259" s="76"/>
      <c r="J259" s="50"/>
      <c r="K259" s="50"/>
      <c r="L259" s="50" t="s">
        <v>13</v>
      </c>
    </row>
    <row r="260" spans="1:12" x14ac:dyDescent="0.25">
      <c r="A260" s="54">
        <v>258</v>
      </c>
      <c r="B260" s="76" t="s">
        <v>257</v>
      </c>
      <c r="C260" s="50"/>
      <c r="D260" s="51" t="s">
        <v>329</v>
      </c>
      <c r="E260" s="50"/>
      <c r="F260" s="81">
        <v>38846</v>
      </c>
      <c r="G260" s="76">
        <v>594874</v>
      </c>
      <c r="H260" s="76">
        <v>1680066</v>
      </c>
      <c r="I260" s="76"/>
      <c r="J260" s="50"/>
      <c r="K260" s="50"/>
      <c r="L260" s="50" t="s">
        <v>13</v>
      </c>
    </row>
    <row r="261" spans="1:12" x14ac:dyDescent="0.25">
      <c r="A261" s="54">
        <v>259</v>
      </c>
      <c r="B261" s="76" t="s">
        <v>257</v>
      </c>
      <c r="C261" s="50"/>
      <c r="D261" s="51" t="s">
        <v>330</v>
      </c>
      <c r="E261" s="50"/>
      <c r="F261" s="81">
        <v>38846</v>
      </c>
      <c r="G261" s="76">
        <v>595022</v>
      </c>
      <c r="H261" s="76">
        <v>1679725</v>
      </c>
      <c r="I261" s="76"/>
      <c r="J261" s="50"/>
      <c r="K261" s="50"/>
      <c r="L261" s="50" t="s">
        <v>13</v>
      </c>
    </row>
    <row r="262" spans="1:12" x14ac:dyDescent="0.25">
      <c r="A262" s="54">
        <v>260</v>
      </c>
      <c r="B262" s="76" t="s">
        <v>257</v>
      </c>
      <c r="C262" s="50"/>
      <c r="D262" s="51" t="s">
        <v>331</v>
      </c>
      <c r="E262" s="50"/>
      <c r="F262" s="81">
        <v>38846</v>
      </c>
      <c r="G262" s="76">
        <v>594969</v>
      </c>
      <c r="H262" s="76">
        <v>1679148</v>
      </c>
      <c r="I262" s="76"/>
      <c r="J262" s="50"/>
      <c r="K262" s="50"/>
      <c r="L262" s="50" t="s">
        <v>13</v>
      </c>
    </row>
    <row r="263" spans="1:12" x14ac:dyDescent="0.25">
      <c r="A263" s="54">
        <v>261</v>
      </c>
      <c r="B263" s="76" t="s">
        <v>257</v>
      </c>
      <c r="C263" s="50"/>
      <c r="D263" s="51" t="s">
        <v>332</v>
      </c>
      <c r="E263" s="50"/>
      <c r="F263" s="81">
        <v>38846</v>
      </c>
      <c r="G263" s="76">
        <v>595231</v>
      </c>
      <c r="H263" s="76">
        <v>1679761</v>
      </c>
      <c r="I263" s="76"/>
      <c r="J263" s="50"/>
      <c r="K263" s="50"/>
      <c r="L263" s="50" t="s">
        <v>13</v>
      </c>
    </row>
    <row r="264" spans="1:12" x14ac:dyDescent="0.25">
      <c r="A264" s="54">
        <v>262</v>
      </c>
      <c r="B264" s="76" t="s">
        <v>257</v>
      </c>
      <c r="C264" s="50"/>
      <c r="D264" s="51" t="s">
        <v>333</v>
      </c>
      <c r="E264" s="50"/>
      <c r="F264" s="81">
        <v>38846</v>
      </c>
      <c r="G264" s="76">
        <v>594984</v>
      </c>
      <c r="H264" s="76">
        <v>1679385</v>
      </c>
      <c r="I264" s="76"/>
      <c r="J264" s="50"/>
      <c r="K264" s="50"/>
      <c r="L264" s="50" t="s">
        <v>13</v>
      </c>
    </row>
    <row r="265" spans="1:12" x14ac:dyDescent="0.25">
      <c r="A265" s="54">
        <v>263</v>
      </c>
      <c r="B265" s="76" t="s">
        <v>257</v>
      </c>
      <c r="C265" s="50"/>
      <c r="D265" s="51" t="s">
        <v>334</v>
      </c>
      <c r="E265" s="50"/>
      <c r="F265" s="81">
        <v>38846</v>
      </c>
      <c r="G265" s="76">
        <v>595317</v>
      </c>
      <c r="H265" s="76">
        <v>1679498</v>
      </c>
      <c r="I265" s="76"/>
      <c r="J265" s="50"/>
      <c r="K265" s="50"/>
      <c r="L265" s="50" t="s">
        <v>13</v>
      </c>
    </row>
    <row r="266" spans="1:12" x14ac:dyDescent="0.25">
      <c r="A266" s="54">
        <v>264</v>
      </c>
      <c r="B266" s="76" t="s">
        <v>257</v>
      </c>
      <c r="C266" s="50"/>
      <c r="D266" s="51" t="s">
        <v>335</v>
      </c>
      <c r="E266" s="50"/>
      <c r="F266" s="81">
        <v>38846</v>
      </c>
      <c r="G266" s="76">
        <v>595646</v>
      </c>
      <c r="H266" s="76">
        <v>1678900</v>
      </c>
      <c r="I266" s="76"/>
      <c r="J266" s="50"/>
      <c r="K266" s="50"/>
      <c r="L266" s="50" t="s">
        <v>13</v>
      </c>
    </row>
    <row r="267" spans="1:12" x14ac:dyDescent="0.25">
      <c r="A267" s="54">
        <v>265</v>
      </c>
      <c r="B267" s="76" t="s">
        <v>257</v>
      </c>
      <c r="C267" s="50"/>
      <c r="D267" s="51" t="s">
        <v>336</v>
      </c>
      <c r="E267" s="50"/>
      <c r="F267" s="81">
        <v>38846</v>
      </c>
      <c r="G267" s="76">
        <v>595437</v>
      </c>
      <c r="H267" s="76">
        <v>1679313</v>
      </c>
      <c r="I267" s="76"/>
      <c r="J267" s="50"/>
      <c r="K267" s="50"/>
      <c r="L267" s="50" t="s">
        <v>13</v>
      </c>
    </row>
    <row r="268" spans="1:12" x14ac:dyDescent="0.25">
      <c r="A268" s="54">
        <v>266</v>
      </c>
      <c r="B268" s="76" t="s">
        <v>257</v>
      </c>
      <c r="C268" s="50"/>
      <c r="D268" s="51" t="s">
        <v>337</v>
      </c>
      <c r="E268" s="50"/>
      <c r="F268" s="81">
        <v>38846</v>
      </c>
      <c r="G268" s="76">
        <v>595498</v>
      </c>
      <c r="H268" s="76">
        <v>1679111</v>
      </c>
      <c r="I268" s="76"/>
      <c r="J268" s="50"/>
      <c r="K268" s="50"/>
      <c r="L268" s="50" t="s">
        <v>13</v>
      </c>
    </row>
    <row r="269" spans="1:12" x14ac:dyDescent="0.25">
      <c r="A269" s="54">
        <v>267</v>
      </c>
      <c r="B269" s="76" t="s">
        <v>257</v>
      </c>
      <c r="C269" s="50"/>
      <c r="D269" s="51" t="s">
        <v>338</v>
      </c>
      <c r="E269" s="50"/>
      <c r="F269" s="81">
        <v>38846</v>
      </c>
      <c r="G269" s="76">
        <v>595215</v>
      </c>
      <c r="H269" s="76">
        <v>1679268</v>
      </c>
      <c r="I269" s="76"/>
      <c r="J269" s="50"/>
      <c r="K269" s="50"/>
      <c r="L269" s="50" t="s">
        <v>13</v>
      </c>
    </row>
    <row r="270" spans="1:12" x14ac:dyDescent="0.25">
      <c r="A270" s="54">
        <v>268</v>
      </c>
      <c r="B270" s="76" t="s">
        <v>257</v>
      </c>
      <c r="C270" s="50"/>
      <c r="D270" s="51" t="s">
        <v>339</v>
      </c>
      <c r="E270" s="50"/>
      <c r="F270" s="81">
        <v>38846</v>
      </c>
      <c r="G270" s="76">
        <v>595517</v>
      </c>
      <c r="H270" s="76">
        <v>1679373</v>
      </c>
      <c r="I270" s="76"/>
      <c r="J270" s="50"/>
      <c r="K270" s="50"/>
      <c r="L270" s="50" t="s">
        <v>13</v>
      </c>
    </row>
    <row r="271" spans="1:12" x14ac:dyDescent="0.25">
      <c r="A271" s="54">
        <v>269</v>
      </c>
      <c r="B271" s="76" t="s">
        <v>257</v>
      </c>
      <c r="C271" s="50"/>
      <c r="D271" s="51" t="s">
        <v>340</v>
      </c>
      <c r="E271" s="50"/>
      <c r="F271" s="81">
        <v>38846</v>
      </c>
      <c r="G271" s="76">
        <v>595064</v>
      </c>
      <c r="H271" s="76">
        <v>1680048</v>
      </c>
      <c r="I271" s="76"/>
      <c r="J271" s="50"/>
      <c r="K271" s="50"/>
      <c r="L271" s="50" t="s">
        <v>13</v>
      </c>
    </row>
    <row r="272" spans="1:12" x14ac:dyDescent="0.25">
      <c r="A272" s="54">
        <v>270</v>
      </c>
      <c r="B272" s="76" t="s">
        <v>257</v>
      </c>
      <c r="C272" s="50"/>
      <c r="D272" s="51" t="s">
        <v>341</v>
      </c>
      <c r="E272" s="50"/>
      <c r="F272" s="81">
        <v>38846</v>
      </c>
      <c r="G272" s="76">
        <v>595328</v>
      </c>
      <c r="H272" s="76">
        <v>1679661</v>
      </c>
      <c r="I272" s="76"/>
      <c r="J272" s="50"/>
      <c r="K272" s="50"/>
      <c r="L272" s="50" t="s">
        <v>13</v>
      </c>
    </row>
    <row r="273" spans="1:12" x14ac:dyDescent="0.25">
      <c r="A273" s="54">
        <v>271</v>
      </c>
      <c r="B273" s="76" t="s">
        <v>257</v>
      </c>
      <c r="C273" s="50"/>
      <c r="D273" s="51" t="s">
        <v>342</v>
      </c>
      <c r="E273" s="50"/>
      <c r="F273" s="81">
        <v>38846</v>
      </c>
      <c r="G273" s="76">
        <v>595646</v>
      </c>
      <c r="H273" s="76">
        <v>1679203</v>
      </c>
      <c r="I273" s="76"/>
      <c r="J273" s="50"/>
      <c r="K273" s="50"/>
      <c r="L273" s="50" t="s">
        <v>13</v>
      </c>
    </row>
    <row r="274" spans="1:12" x14ac:dyDescent="0.25">
      <c r="A274" s="54">
        <v>272</v>
      </c>
      <c r="B274" s="76" t="s">
        <v>257</v>
      </c>
      <c r="C274" s="50"/>
      <c r="D274" s="51" t="s">
        <v>343</v>
      </c>
      <c r="E274" s="50"/>
      <c r="F274" s="81">
        <v>38846</v>
      </c>
      <c r="G274" s="76">
        <v>595663</v>
      </c>
      <c r="H274" s="76">
        <v>1678636</v>
      </c>
      <c r="I274" s="76"/>
      <c r="J274" s="50"/>
      <c r="K274" s="50"/>
      <c r="L274" s="50" t="s">
        <v>13</v>
      </c>
    </row>
    <row r="275" spans="1:12" x14ac:dyDescent="0.25">
      <c r="A275" s="54">
        <v>273</v>
      </c>
      <c r="B275" s="76" t="s">
        <v>257</v>
      </c>
      <c r="C275" s="50"/>
      <c r="D275" s="51" t="s">
        <v>344</v>
      </c>
      <c r="E275" s="50"/>
      <c r="F275" s="81">
        <v>38846</v>
      </c>
      <c r="G275" s="76">
        <v>595586</v>
      </c>
      <c r="H275" s="76">
        <v>1679585</v>
      </c>
      <c r="I275" s="76"/>
      <c r="J275" s="50"/>
      <c r="K275" s="50"/>
      <c r="L275" s="50" t="s">
        <v>13</v>
      </c>
    </row>
    <row r="276" spans="1:12" x14ac:dyDescent="0.25">
      <c r="A276" s="54">
        <v>274</v>
      </c>
      <c r="B276" s="76" t="s">
        <v>257</v>
      </c>
      <c r="C276" s="50"/>
      <c r="D276" s="51" t="s">
        <v>345</v>
      </c>
      <c r="E276" s="50"/>
      <c r="F276" s="81">
        <v>38846</v>
      </c>
      <c r="G276" s="76">
        <v>595348</v>
      </c>
      <c r="H276" s="76">
        <v>1679893</v>
      </c>
      <c r="I276" s="76"/>
      <c r="J276" s="50"/>
      <c r="K276" s="50"/>
      <c r="L276" s="50" t="s">
        <v>13</v>
      </c>
    </row>
    <row r="277" spans="1:12" x14ac:dyDescent="0.25">
      <c r="A277" s="54">
        <v>275</v>
      </c>
      <c r="B277" s="76" t="s">
        <v>257</v>
      </c>
      <c r="C277" s="50"/>
      <c r="D277" s="51" t="s">
        <v>346</v>
      </c>
      <c r="E277" s="50"/>
      <c r="F277" s="81">
        <v>38846</v>
      </c>
      <c r="G277" s="76">
        <v>595892</v>
      </c>
      <c r="H277" s="76">
        <v>1678899</v>
      </c>
      <c r="I277" s="76"/>
      <c r="J277" s="50"/>
      <c r="K277" s="50"/>
      <c r="L277" s="50" t="s">
        <v>13</v>
      </c>
    </row>
    <row r="278" spans="1:12" x14ac:dyDescent="0.25">
      <c r="A278" s="54">
        <v>276</v>
      </c>
      <c r="B278" s="121" t="s">
        <v>448</v>
      </c>
      <c r="C278" s="50"/>
      <c r="D278" s="51" t="s">
        <v>455</v>
      </c>
      <c r="E278" s="50"/>
      <c r="F278" s="76">
        <v>2006</v>
      </c>
      <c r="G278" s="76"/>
      <c r="H278" s="76"/>
      <c r="I278" s="76"/>
      <c r="J278" s="50"/>
      <c r="K278" s="50"/>
      <c r="L278" s="50" t="s">
        <v>13</v>
      </c>
    </row>
    <row r="279" spans="1:12" x14ac:dyDescent="0.25">
      <c r="A279" s="54">
        <v>277</v>
      </c>
      <c r="B279" s="121" t="s">
        <v>448</v>
      </c>
      <c r="C279" s="50"/>
      <c r="D279" s="51" t="s">
        <v>456</v>
      </c>
      <c r="E279" s="50"/>
      <c r="F279" s="76">
        <v>2006</v>
      </c>
      <c r="G279" s="76"/>
      <c r="H279" s="76"/>
      <c r="I279" s="76"/>
      <c r="J279" s="50"/>
      <c r="K279" s="50"/>
      <c r="L279" s="50" t="s">
        <v>13</v>
      </c>
    </row>
    <row r="280" spans="1:12" x14ac:dyDescent="0.25">
      <c r="A280" s="54">
        <v>278</v>
      </c>
      <c r="B280" s="121" t="s">
        <v>448</v>
      </c>
      <c r="C280" s="50"/>
      <c r="D280" s="51" t="s">
        <v>457</v>
      </c>
      <c r="E280" s="50"/>
      <c r="F280" s="76">
        <v>2006</v>
      </c>
      <c r="G280" s="76"/>
      <c r="H280" s="76"/>
      <c r="I280" s="76"/>
      <c r="J280" s="50"/>
      <c r="K280" s="50"/>
      <c r="L280" s="50" t="s">
        <v>13</v>
      </c>
    </row>
    <row r="281" spans="1:12" x14ac:dyDescent="0.25">
      <c r="A281" s="54">
        <v>279</v>
      </c>
      <c r="B281" s="121" t="s">
        <v>448</v>
      </c>
      <c r="C281" s="50"/>
      <c r="D281" s="51" t="s">
        <v>458</v>
      </c>
      <c r="E281" s="50"/>
      <c r="F281" s="76">
        <v>2006</v>
      </c>
      <c r="G281" s="76"/>
      <c r="H281" s="76"/>
      <c r="I281" s="76"/>
      <c r="J281" s="50"/>
      <c r="K281" s="50"/>
      <c r="L281" s="50" t="s">
        <v>13</v>
      </c>
    </row>
    <row r="282" spans="1:12" x14ac:dyDescent="0.25">
      <c r="A282" s="54">
        <v>280</v>
      </c>
      <c r="B282" s="121" t="s">
        <v>448</v>
      </c>
      <c r="C282" s="50"/>
      <c r="D282" s="51" t="s">
        <v>459</v>
      </c>
      <c r="E282" s="50"/>
      <c r="F282" s="76">
        <v>2006</v>
      </c>
      <c r="G282" s="76"/>
      <c r="H282" s="76"/>
      <c r="I282" s="76"/>
      <c r="J282" s="50"/>
      <c r="K282" s="50"/>
      <c r="L282" s="50" t="s">
        <v>13</v>
      </c>
    </row>
    <row r="283" spans="1:12" x14ac:dyDescent="0.25">
      <c r="A283" s="54">
        <v>281</v>
      </c>
      <c r="B283" s="121" t="s">
        <v>448</v>
      </c>
      <c r="C283" s="50"/>
      <c r="D283" s="51" t="s">
        <v>460</v>
      </c>
      <c r="E283" s="50"/>
      <c r="F283" s="76">
        <v>2006</v>
      </c>
      <c r="G283" s="76"/>
      <c r="H283" s="76"/>
      <c r="I283" s="76"/>
      <c r="J283" s="50"/>
      <c r="K283" s="50"/>
      <c r="L283" s="50" t="s">
        <v>13</v>
      </c>
    </row>
    <row r="284" spans="1:12" x14ac:dyDescent="0.25">
      <c r="A284" s="54">
        <v>282</v>
      </c>
      <c r="B284" s="121" t="s">
        <v>448</v>
      </c>
      <c r="C284" s="50"/>
      <c r="D284" s="51" t="s">
        <v>461</v>
      </c>
      <c r="E284" s="50"/>
      <c r="F284" s="76">
        <v>2006</v>
      </c>
      <c r="G284" s="76"/>
      <c r="H284" s="76"/>
      <c r="I284" s="76"/>
      <c r="J284" s="50"/>
      <c r="K284" s="50"/>
      <c r="L284" s="50" t="s">
        <v>13</v>
      </c>
    </row>
    <row r="285" spans="1:12" x14ac:dyDescent="0.25">
      <c r="A285" s="54">
        <v>283</v>
      </c>
      <c r="B285" s="121" t="s">
        <v>448</v>
      </c>
      <c r="C285" s="50"/>
      <c r="D285" s="51" t="s">
        <v>462</v>
      </c>
      <c r="E285" s="50"/>
      <c r="F285" s="76">
        <v>2006</v>
      </c>
      <c r="G285" s="76"/>
      <c r="H285" s="76"/>
      <c r="I285" s="76"/>
      <c r="J285" s="50"/>
      <c r="K285" s="50"/>
      <c r="L285" s="50" t="s">
        <v>13</v>
      </c>
    </row>
    <row r="286" spans="1:12" x14ac:dyDescent="0.25">
      <c r="A286" s="54">
        <v>284</v>
      </c>
      <c r="B286" s="121" t="s">
        <v>448</v>
      </c>
      <c r="C286" s="50"/>
      <c r="D286" s="51" t="s">
        <v>463</v>
      </c>
      <c r="E286" s="50"/>
      <c r="F286" s="76">
        <v>2006</v>
      </c>
      <c r="G286" s="76"/>
      <c r="H286" s="76"/>
      <c r="I286" s="76"/>
      <c r="J286" s="50"/>
      <c r="K286" s="50"/>
      <c r="L286" s="50" t="s">
        <v>13</v>
      </c>
    </row>
    <row r="287" spans="1:12" x14ac:dyDescent="0.25">
      <c r="A287" s="54">
        <v>285</v>
      </c>
      <c r="B287" s="121" t="s">
        <v>448</v>
      </c>
      <c r="C287" s="50"/>
      <c r="D287" s="51" t="s">
        <v>464</v>
      </c>
      <c r="E287" s="50"/>
      <c r="F287" s="76">
        <v>2006</v>
      </c>
      <c r="G287" s="76"/>
      <c r="H287" s="76"/>
      <c r="I287" s="76"/>
      <c r="J287" s="50"/>
      <c r="K287" s="50"/>
      <c r="L287" s="50" t="s">
        <v>13</v>
      </c>
    </row>
    <row r="288" spans="1:12" x14ac:dyDescent="0.25">
      <c r="A288" s="54">
        <v>286</v>
      </c>
      <c r="B288" s="121" t="s">
        <v>448</v>
      </c>
      <c r="C288" s="50"/>
      <c r="D288" s="51" t="s">
        <v>465</v>
      </c>
      <c r="E288" s="50"/>
      <c r="F288" s="76">
        <v>2006</v>
      </c>
      <c r="G288" s="76"/>
      <c r="H288" s="76"/>
      <c r="I288" s="76"/>
      <c r="J288" s="50"/>
      <c r="K288" s="50"/>
      <c r="L288" s="50" t="s">
        <v>13</v>
      </c>
    </row>
    <row r="289" spans="1:12" x14ac:dyDescent="0.25">
      <c r="A289" s="54">
        <v>287</v>
      </c>
      <c r="B289" s="121" t="s">
        <v>448</v>
      </c>
      <c r="C289" s="50"/>
      <c r="D289" s="51" t="s">
        <v>466</v>
      </c>
      <c r="E289" s="50"/>
      <c r="F289" s="76">
        <v>2006</v>
      </c>
      <c r="G289" s="76"/>
      <c r="H289" s="76"/>
      <c r="I289" s="76"/>
      <c r="J289" s="50"/>
      <c r="K289" s="50"/>
      <c r="L289" s="50" t="s">
        <v>13</v>
      </c>
    </row>
    <row r="290" spans="1:12" x14ac:dyDescent="0.25">
      <c r="A290" s="54">
        <v>288</v>
      </c>
      <c r="B290" s="121" t="s">
        <v>448</v>
      </c>
      <c r="C290" s="50"/>
      <c r="D290" s="51" t="s">
        <v>467</v>
      </c>
      <c r="E290" s="50"/>
      <c r="F290" s="76">
        <v>2006</v>
      </c>
      <c r="G290" s="76"/>
      <c r="H290" s="76"/>
      <c r="I290" s="76"/>
      <c r="J290" s="50"/>
      <c r="K290" s="50"/>
      <c r="L290" s="50" t="s">
        <v>13</v>
      </c>
    </row>
    <row r="291" spans="1:12" x14ac:dyDescent="0.25">
      <c r="A291" s="54">
        <v>289</v>
      </c>
      <c r="B291" s="121" t="s">
        <v>448</v>
      </c>
      <c r="C291" s="50"/>
      <c r="D291" s="51" t="s">
        <v>468</v>
      </c>
      <c r="E291" s="50"/>
      <c r="F291" s="76">
        <v>2006</v>
      </c>
      <c r="G291" s="76"/>
      <c r="H291" s="76"/>
      <c r="I291" s="76"/>
      <c r="J291" s="50"/>
      <c r="K291" s="50"/>
      <c r="L291" s="50" t="s">
        <v>13</v>
      </c>
    </row>
    <row r="292" spans="1:12" x14ac:dyDescent="0.25">
      <c r="A292" s="54">
        <v>290</v>
      </c>
      <c r="B292" s="121" t="s">
        <v>448</v>
      </c>
      <c r="C292" s="50"/>
      <c r="D292" s="51" t="s">
        <v>469</v>
      </c>
      <c r="E292" s="50"/>
      <c r="F292" s="76">
        <v>2006</v>
      </c>
      <c r="G292" s="76"/>
      <c r="H292" s="76"/>
      <c r="I292" s="76"/>
      <c r="J292" s="50"/>
      <c r="K292" s="50"/>
      <c r="L292" s="50" t="s">
        <v>13</v>
      </c>
    </row>
    <row r="293" spans="1:12" x14ac:dyDescent="0.25">
      <c r="A293" s="54">
        <v>291</v>
      </c>
      <c r="B293" s="121" t="s">
        <v>448</v>
      </c>
      <c r="C293" s="50"/>
      <c r="D293" s="51" t="s">
        <v>470</v>
      </c>
      <c r="E293" s="50"/>
      <c r="F293" s="76">
        <v>2006</v>
      </c>
      <c r="G293" s="76"/>
      <c r="H293" s="76"/>
      <c r="I293" s="76"/>
      <c r="J293" s="50"/>
      <c r="K293" s="50"/>
      <c r="L293" s="50" t="s">
        <v>13</v>
      </c>
    </row>
    <row r="294" spans="1:12" x14ac:dyDescent="0.25">
      <c r="A294" s="54">
        <v>292</v>
      </c>
      <c r="B294" s="121" t="s">
        <v>448</v>
      </c>
      <c r="C294" s="50"/>
      <c r="D294" s="51" t="s">
        <v>471</v>
      </c>
      <c r="E294" s="50"/>
      <c r="F294" s="76">
        <v>2006</v>
      </c>
      <c r="G294" s="76"/>
      <c r="H294" s="76"/>
      <c r="I294" s="76"/>
      <c r="J294" s="50"/>
      <c r="K294" s="50"/>
      <c r="L294" s="50" t="s">
        <v>13</v>
      </c>
    </row>
    <row r="295" spans="1:12" x14ac:dyDescent="0.25">
      <c r="A295" s="54">
        <v>293</v>
      </c>
      <c r="B295" s="121" t="s">
        <v>448</v>
      </c>
      <c r="C295" s="50"/>
      <c r="D295" s="51" t="s">
        <v>472</v>
      </c>
      <c r="E295" s="50"/>
      <c r="F295" s="76">
        <v>2006</v>
      </c>
      <c r="G295" s="76"/>
      <c r="H295" s="76"/>
      <c r="I295" s="76"/>
      <c r="J295" s="50"/>
      <c r="K295" s="50"/>
      <c r="L295" s="50" t="s">
        <v>13</v>
      </c>
    </row>
    <row r="296" spans="1:12" x14ac:dyDescent="0.25">
      <c r="A296" s="54">
        <v>294</v>
      </c>
      <c r="B296" s="121" t="s">
        <v>448</v>
      </c>
      <c r="C296" s="50"/>
      <c r="D296" s="51" t="s">
        <v>473</v>
      </c>
      <c r="E296" s="50"/>
      <c r="F296" s="76">
        <v>2006</v>
      </c>
      <c r="G296" s="76"/>
      <c r="H296" s="76"/>
      <c r="I296" s="76"/>
      <c r="J296" s="50"/>
      <c r="K296" s="50"/>
      <c r="L296" s="50" t="s">
        <v>13</v>
      </c>
    </row>
    <row r="297" spans="1:12" x14ac:dyDescent="0.25">
      <c r="A297" s="54">
        <v>295</v>
      </c>
      <c r="B297" s="121" t="s">
        <v>448</v>
      </c>
      <c r="C297" s="50"/>
      <c r="D297" s="51" t="s">
        <v>474</v>
      </c>
      <c r="E297" s="50"/>
      <c r="F297" s="76">
        <v>2006</v>
      </c>
      <c r="G297" s="76"/>
      <c r="H297" s="76"/>
      <c r="I297" s="76"/>
      <c r="J297" s="50"/>
      <c r="K297" s="50"/>
      <c r="L297" s="50" t="s">
        <v>13</v>
      </c>
    </row>
    <row r="298" spans="1:12" x14ac:dyDescent="0.25">
      <c r="A298" s="54">
        <v>296</v>
      </c>
      <c r="B298" s="121" t="s">
        <v>448</v>
      </c>
      <c r="C298" s="50"/>
      <c r="D298" s="51" t="s">
        <v>475</v>
      </c>
      <c r="E298" s="50"/>
      <c r="F298" s="76">
        <v>2006</v>
      </c>
      <c r="G298" s="76"/>
      <c r="H298" s="76"/>
      <c r="I298" s="76"/>
      <c r="J298" s="50"/>
      <c r="K298" s="50"/>
      <c r="L298" s="50" t="s">
        <v>13</v>
      </c>
    </row>
    <row r="299" spans="1:12" x14ac:dyDescent="0.25">
      <c r="A299" s="54">
        <v>297</v>
      </c>
      <c r="B299" s="121" t="s">
        <v>448</v>
      </c>
      <c r="C299" s="50"/>
      <c r="D299" s="51" t="s">
        <v>476</v>
      </c>
      <c r="E299" s="50"/>
      <c r="F299" s="76">
        <v>2006</v>
      </c>
      <c r="G299" s="76"/>
      <c r="H299" s="76"/>
      <c r="I299" s="76"/>
      <c r="J299" s="50"/>
      <c r="K299" s="50"/>
      <c r="L299" s="50" t="s">
        <v>13</v>
      </c>
    </row>
    <row r="300" spans="1:12" x14ac:dyDescent="0.25">
      <c r="A300" s="54">
        <v>298</v>
      </c>
      <c r="B300" s="121" t="s">
        <v>448</v>
      </c>
      <c r="C300" s="50"/>
      <c r="D300" s="51" t="s">
        <v>477</v>
      </c>
      <c r="E300" s="50"/>
      <c r="F300" s="76">
        <v>2006</v>
      </c>
      <c r="G300" s="76"/>
      <c r="H300" s="76"/>
      <c r="I300" s="76"/>
      <c r="J300" s="50"/>
      <c r="K300" s="50"/>
      <c r="L300" s="50" t="s">
        <v>13</v>
      </c>
    </row>
    <row r="301" spans="1:12" x14ac:dyDescent="0.25">
      <c r="A301" s="54">
        <v>299</v>
      </c>
      <c r="B301" s="121" t="s">
        <v>448</v>
      </c>
      <c r="C301" s="50"/>
      <c r="D301" s="51" t="s">
        <v>478</v>
      </c>
      <c r="E301" s="50"/>
      <c r="F301" s="76">
        <v>2006</v>
      </c>
      <c r="G301" s="76"/>
      <c r="H301" s="76"/>
      <c r="I301" s="76"/>
      <c r="J301" s="50"/>
      <c r="K301" s="50"/>
      <c r="L301" s="50" t="s">
        <v>13</v>
      </c>
    </row>
    <row r="302" spans="1:12" x14ac:dyDescent="0.25">
      <c r="A302" s="54">
        <v>300</v>
      </c>
      <c r="B302" s="121" t="s">
        <v>448</v>
      </c>
      <c r="C302" s="50"/>
      <c r="D302" s="51" t="s">
        <v>479</v>
      </c>
      <c r="E302" s="50"/>
      <c r="F302" s="76">
        <v>2006</v>
      </c>
      <c r="G302" s="76"/>
      <c r="H302" s="76"/>
      <c r="I302" s="76"/>
      <c r="J302" s="50"/>
      <c r="K302" s="50"/>
      <c r="L302" s="50" t="s">
        <v>13</v>
      </c>
    </row>
    <row r="303" spans="1:12" x14ac:dyDescent="0.25">
      <c r="A303" s="54">
        <v>301</v>
      </c>
      <c r="B303" s="121" t="s">
        <v>448</v>
      </c>
      <c r="C303" s="50"/>
      <c r="D303" s="51" t="s">
        <v>480</v>
      </c>
      <c r="E303" s="50"/>
      <c r="F303" s="76">
        <v>2006</v>
      </c>
      <c r="G303" s="76"/>
      <c r="H303" s="76"/>
      <c r="I303" s="76"/>
      <c r="J303" s="50"/>
      <c r="K303" s="50"/>
      <c r="L303" s="50" t="s">
        <v>13</v>
      </c>
    </row>
    <row r="304" spans="1:12" x14ac:dyDescent="0.25">
      <c r="A304" s="54">
        <v>302</v>
      </c>
      <c r="B304" s="121" t="s">
        <v>448</v>
      </c>
      <c r="C304" s="50"/>
      <c r="D304" s="51" t="s">
        <v>481</v>
      </c>
      <c r="E304" s="50"/>
      <c r="F304" s="76">
        <v>2006</v>
      </c>
      <c r="G304" s="76"/>
      <c r="H304" s="76"/>
      <c r="I304" s="76"/>
      <c r="J304" s="50"/>
      <c r="K304" s="50"/>
      <c r="L304" s="50" t="s">
        <v>13</v>
      </c>
    </row>
    <row r="305" spans="1:12" x14ac:dyDescent="0.25">
      <c r="A305" s="54">
        <v>303</v>
      </c>
      <c r="B305" s="121" t="s">
        <v>448</v>
      </c>
      <c r="C305" s="50"/>
      <c r="D305" s="51" t="s">
        <v>482</v>
      </c>
      <c r="E305" s="50"/>
      <c r="F305" s="76">
        <v>2006</v>
      </c>
      <c r="G305" s="76"/>
      <c r="H305" s="76"/>
      <c r="I305" s="76"/>
      <c r="J305" s="50"/>
      <c r="K305" s="50"/>
      <c r="L305" s="50" t="s">
        <v>13</v>
      </c>
    </row>
    <row r="306" spans="1:12" x14ac:dyDescent="0.25">
      <c r="A306" s="54">
        <v>304</v>
      </c>
      <c r="B306" s="121" t="s">
        <v>448</v>
      </c>
      <c r="C306" s="50"/>
      <c r="D306" s="51" t="s">
        <v>483</v>
      </c>
      <c r="E306" s="50"/>
      <c r="F306" s="76">
        <v>2006</v>
      </c>
      <c r="G306" s="76"/>
      <c r="H306" s="76"/>
      <c r="I306" s="76"/>
      <c r="J306" s="50"/>
      <c r="K306" s="50"/>
      <c r="L306" s="50" t="s">
        <v>13</v>
      </c>
    </row>
    <row r="307" spans="1:12" x14ac:dyDescent="0.25">
      <c r="A307" s="54">
        <v>305</v>
      </c>
      <c r="B307" s="121" t="s">
        <v>448</v>
      </c>
      <c r="C307" s="50"/>
      <c r="D307" s="51" t="s">
        <v>484</v>
      </c>
      <c r="E307" s="50"/>
      <c r="F307" s="76">
        <v>2006</v>
      </c>
      <c r="G307" s="76"/>
      <c r="H307" s="76"/>
      <c r="I307" s="76"/>
      <c r="J307" s="50"/>
      <c r="K307" s="50"/>
      <c r="L307" s="50" t="s">
        <v>13</v>
      </c>
    </row>
    <row r="308" spans="1:12" x14ac:dyDescent="0.25">
      <c r="A308" s="54">
        <v>306</v>
      </c>
      <c r="B308" s="121" t="s">
        <v>448</v>
      </c>
      <c r="C308" s="50"/>
      <c r="D308" s="51" t="s">
        <v>485</v>
      </c>
      <c r="E308" s="50"/>
      <c r="F308" s="76">
        <v>2006</v>
      </c>
      <c r="G308" s="76"/>
      <c r="H308" s="76"/>
      <c r="I308" s="76"/>
      <c r="J308" s="50"/>
      <c r="K308" s="50"/>
      <c r="L308" s="50" t="s">
        <v>13</v>
      </c>
    </row>
    <row r="309" spans="1:12" x14ac:dyDescent="0.25">
      <c r="A309" s="54">
        <v>307</v>
      </c>
      <c r="B309" s="121" t="s">
        <v>448</v>
      </c>
      <c r="C309" s="50"/>
      <c r="D309" s="51" t="s">
        <v>486</v>
      </c>
      <c r="E309" s="50"/>
      <c r="F309" s="76">
        <v>2006</v>
      </c>
      <c r="G309" s="76"/>
      <c r="H309" s="76"/>
      <c r="I309" s="76"/>
      <c r="J309" s="50"/>
      <c r="K309" s="50"/>
      <c r="L309" s="50" t="s">
        <v>13</v>
      </c>
    </row>
    <row r="310" spans="1:12" x14ac:dyDescent="0.25">
      <c r="A310" s="54">
        <v>308</v>
      </c>
      <c r="B310" s="121" t="s">
        <v>448</v>
      </c>
      <c r="C310" s="50"/>
      <c r="D310" s="51" t="s">
        <v>487</v>
      </c>
      <c r="E310" s="50"/>
      <c r="F310" s="76">
        <v>2006</v>
      </c>
      <c r="G310" s="76"/>
      <c r="H310" s="76"/>
      <c r="I310" s="76"/>
      <c r="J310" s="50"/>
      <c r="K310" s="50"/>
      <c r="L310" s="50" t="s">
        <v>13</v>
      </c>
    </row>
    <row r="311" spans="1:12" x14ac:dyDescent="0.25">
      <c r="A311" s="54">
        <v>309</v>
      </c>
      <c r="B311" s="121" t="s">
        <v>448</v>
      </c>
      <c r="C311" s="50"/>
      <c r="D311" s="51" t="s">
        <v>488</v>
      </c>
      <c r="E311" s="50"/>
      <c r="F311" s="76">
        <v>2006</v>
      </c>
      <c r="G311" s="76"/>
      <c r="H311" s="76"/>
      <c r="I311" s="86"/>
      <c r="J311" s="50"/>
      <c r="K311" s="50"/>
      <c r="L311" s="50" t="s">
        <v>13</v>
      </c>
    </row>
    <row r="312" spans="1:12" x14ac:dyDescent="0.25">
      <c r="A312" s="54">
        <v>310</v>
      </c>
      <c r="B312" s="121" t="s">
        <v>448</v>
      </c>
      <c r="C312" s="50"/>
      <c r="D312" s="51" t="s">
        <v>489</v>
      </c>
      <c r="E312" s="50"/>
      <c r="F312" s="76">
        <v>2006</v>
      </c>
      <c r="G312" s="76"/>
      <c r="H312" s="76"/>
      <c r="I312" s="86"/>
      <c r="J312" s="50"/>
      <c r="K312" s="50"/>
      <c r="L312" s="50" t="s">
        <v>13</v>
      </c>
    </row>
    <row r="313" spans="1:12" x14ac:dyDescent="0.25">
      <c r="A313" s="54">
        <v>311</v>
      </c>
      <c r="B313" s="121" t="s">
        <v>448</v>
      </c>
      <c r="C313" s="50"/>
      <c r="D313" s="51" t="s">
        <v>490</v>
      </c>
      <c r="E313" s="50"/>
      <c r="F313" s="76">
        <v>2006</v>
      </c>
      <c r="G313" s="76"/>
      <c r="H313" s="76"/>
      <c r="I313" s="86"/>
      <c r="J313" s="50"/>
      <c r="K313" s="50"/>
      <c r="L313" s="50" t="s">
        <v>13</v>
      </c>
    </row>
    <row r="314" spans="1:12" x14ac:dyDescent="0.25">
      <c r="A314" s="54">
        <v>312</v>
      </c>
      <c r="B314" s="121" t="s">
        <v>448</v>
      </c>
      <c r="C314" s="50"/>
      <c r="D314" s="51" t="s">
        <v>491</v>
      </c>
      <c r="E314" s="50"/>
      <c r="F314" s="76">
        <v>2006</v>
      </c>
      <c r="G314" s="76"/>
      <c r="H314" s="76"/>
      <c r="I314" s="86"/>
      <c r="J314" s="50"/>
      <c r="K314" s="50"/>
      <c r="L314" s="50" t="s">
        <v>13</v>
      </c>
    </row>
    <row r="315" spans="1:12" x14ac:dyDescent="0.25">
      <c r="A315" s="54">
        <v>313</v>
      </c>
      <c r="B315" s="121" t="s">
        <v>448</v>
      </c>
      <c r="C315" s="50"/>
      <c r="D315" s="51" t="s">
        <v>492</v>
      </c>
      <c r="E315" s="50"/>
      <c r="F315" s="76">
        <v>2006</v>
      </c>
      <c r="G315" s="76"/>
      <c r="H315" s="76"/>
      <c r="I315" s="86"/>
      <c r="J315" s="50"/>
      <c r="K315" s="50"/>
      <c r="L315" s="50" t="s">
        <v>13</v>
      </c>
    </row>
    <row r="316" spans="1:12" x14ac:dyDescent="0.25">
      <c r="A316" s="54">
        <v>314</v>
      </c>
      <c r="B316" s="121" t="s">
        <v>448</v>
      </c>
      <c r="C316" s="50"/>
      <c r="D316" s="51" t="s">
        <v>493</v>
      </c>
      <c r="E316" s="50"/>
      <c r="F316" s="76">
        <v>2006</v>
      </c>
      <c r="G316" s="76"/>
      <c r="H316" s="76"/>
      <c r="I316" s="86"/>
      <c r="J316" s="50"/>
      <c r="K316" s="50"/>
      <c r="L316" s="50" t="s">
        <v>13</v>
      </c>
    </row>
    <row r="317" spans="1:12" x14ac:dyDescent="0.25">
      <c r="A317" s="54">
        <v>315</v>
      </c>
      <c r="B317" s="121" t="s">
        <v>448</v>
      </c>
      <c r="C317" s="50"/>
      <c r="D317" s="51" t="s">
        <v>494</v>
      </c>
      <c r="E317" s="50"/>
      <c r="F317" s="76">
        <v>2006</v>
      </c>
      <c r="G317" s="76"/>
      <c r="H317" s="76"/>
      <c r="I317" s="86"/>
      <c r="J317" s="50"/>
      <c r="K317" s="50"/>
      <c r="L317" s="50" t="s">
        <v>13</v>
      </c>
    </row>
    <row r="318" spans="1:12" x14ac:dyDescent="0.25">
      <c r="A318" s="54">
        <v>316</v>
      </c>
      <c r="B318" s="76" t="s">
        <v>353</v>
      </c>
      <c r="C318" s="50"/>
      <c r="D318" s="51" t="s">
        <v>360</v>
      </c>
      <c r="E318" s="50"/>
      <c r="F318" s="84" t="s">
        <v>495</v>
      </c>
      <c r="G318" s="85">
        <v>599256</v>
      </c>
      <c r="H318" s="85">
        <v>1698567</v>
      </c>
      <c r="I318" s="86"/>
      <c r="J318" s="50"/>
      <c r="K318" s="50"/>
      <c r="L318" s="50" t="s">
        <v>13</v>
      </c>
    </row>
    <row r="319" spans="1:12" x14ac:dyDescent="0.25">
      <c r="A319" s="54">
        <v>317</v>
      </c>
      <c r="B319" s="76" t="s">
        <v>353</v>
      </c>
      <c r="C319" s="50"/>
      <c r="D319" s="51" t="s">
        <v>361</v>
      </c>
      <c r="E319" s="50"/>
      <c r="F319" s="84" t="s">
        <v>495</v>
      </c>
      <c r="G319" s="85">
        <v>599216</v>
      </c>
      <c r="H319" s="85">
        <v>1698416</v>
      </c>
      <c r="I319" s="86"/>
      <c r="J319" s="50"/>
      <c r="K319" s="50"/>
      <c r="L319" s="50" t="s">
        <v>13</v>
      </c>
    </row>
    <row r="320" spans="1:12" x14ac:dyDescent="0.25">
      <c r="A320" s="54">
        <v>318</v>
      </c>
      <c r="B320" s="76" t="s">
        <v>353</v>
      </c>
      <c r="C320" s="50"/>
      <c r="D320" s="51" t="s">
        <v>362</v>
      </c>
      <c r="E320" s="50"/>
      <c r="F320" s="84" t="s">
        <v>495</v>
      </c>
      <c r="G320" s="85">
        <v>599156</v>
      </c>
      <c r="H320" s="85">
        <v>1698216</v>
      </c>
      <c r="I320" s="86"/>
      <c r="J320" s="50"/>
      <c r="K320" s="50"/>
      <c r="L320" s="50" t="s">
        <v>13</v>
      </c>
    </row>
    <row r="321" spans="1:12" x14ac:dyDescent="0.25">
      <c r="A321" s="54">
        <v>319</v>
      </c>
      <c r="B321" s="76" t="s">
        <v>353</v>
      </c>
      <c r="C321" s="50"/>
      <c r="D321" s="51" t="s">
        <v>363</v>
      </c>
      <c r="E321" s="50"/>
      <c r="F321" s="84" t="s">
        <v>495</v>
      </c>
      <c r="G321" s="85">
        <v>599171</v>
      </c>
      <c r="H321" s="85">
        <v>1698391</v>
      </c>
      <c r="I321" s="86"/>
      <c r="J321" s="50"/>
      <c r="K321" s="50"/>
      <c r="L321" s="50" t="s">
        <v>13</v>
      </c>
    </row>
    <row r="322" spans="1:12" x14ac:dyDescent="0.25">
      <c r="A322" s="54">
        <v>320</v>
      </c>
      <c r="B322" s="76" t="s">
        <v>354</v>
      </c>
      <c r="C322" s="50"/>
      <c r="D322" s="51" t="s">
        <v>364</v>
      </c>
      <c r="E322" s="50"/>
      <c r="F322" s="88" t="s">
        <v>495</v>
      </c>
      <c r="G322" s="85">
        <v>599599</v>
      </c>
      <c r="H322" s="85">
        <v>16977811</v>
      </c>
      <c r="I322" s="86"/>
      <c r="J322" s="50"/>
      <c r="K322" s="50"/>
      <c r="L322" s="50" t="s">
        <v>13</v>
      </c>
    </row>
    <row r="323" spans="1:12" x14ac:dyDescent="0.25">
      <c r="A323" s="54">
        <v>321</v>
      </c>
      <c r="B323" s="76" t="s">
        <v>354</v>
      </c>
      <c r="C323" s="50"/>
      <c r="D323" s="51" t="s">
        <v>365</v>
      </c>
      <c r="E323" s="50"/>
      <c r="F323" s="84" t="s">
        <v>495</v>
      </c>
      <c r="G323" s="85">
        <v>599690</v>
      </c>
      <c r="H323" s="85">
        <v>1697881</v>
      </c>
      <c r="I323" s="86"/>
      <c r="J323" s="50"/>
      <c r="K323" s="50"/>
      <c r="L323" s="50" t="s">
        <v>13</v>
      </c>
    </row>
    <row r="324" spans="1:12" x14ac:dyDescent="0.25">
      <c r="A324" s="54">
        <v>322</v>
      </c>
      <c r="B324" s="76" t="s">
        <v>354</v>
      </c>
      <c r="C324" s="50"/>
      <c r="D324" s="51" t="s">
        <v>366</v>
      </c>
      <c r="E324" s="50"/>
      <c r="F324" s="84" t="s">
        <v>495</v>
      </c>
      <c r="G324" s="85">
        <v>599790</v>
      </c>
      <c r="H324" s="85">
        <v>1697900</v>
      </c>
      <c r="I324" s="86"/>
      <c r="J324" s="50"/>
      <c r="K324" s="50"/>
      <c r="L324" s="50" t="s">
        <v>13</v>
      </c>
    </row>
    <row r="325" spans="1:12" x14ac:dyDescent="0.25">
      <c r="A325" s="54">
        <v>323</v>
      </c>
      <c r="B325" s="76" t="s">
        <v>354</v>
      </c>
      <c r="C325" s="50"/>
      <c r="D325" s="51" t="s">
        <v>367</v>
      </c>
      <c r="E325" s="50"/>
      <c r="F325" s="84" t="s">
        <v>495</v>
      </c>
      <c r="G325" s="85">
        <v>599849</v>
      </c>
      <c r="H325" s="85">
        <v>1697980</v>
      </c>
      <c r="I325" s="86"/>
      <c r="J325" s="50"/>
      <c r="K325" s="50"/>
      <c r="L325" s="50" t="s">
        <v>13</v>
      </c>
    </row>
    <row r="326" spans="1:12" x14ac:dyDescent="0.25">
      <c r="A326" s="54">
        <v>324</v>
      </c>
      <c r="B326" s="76" t="s">
        <v>354</v>
      </c>
      <c r="C326" s="50"/>
      <c r="D326" s="51" t="s">
        <v>368</v>
      </c>
      <c r="E326" s="50"/>
      <c r="F326" s="84" t="s">
        <v>495</v>
      </c>
      <c r="G326" s="85">
        <v>599802</v>
      </c>
      <c r="H326" s="85">
        <v>1698099</v>
      </c>
      <c r="I326" s="86"/>
      <c r="J326" s="50"/>
      <c r="K326" s="50"/>
      <c r="L326" s="50" t="s">
        <v>13</v>
      </c>
    </row>
    <row r="327" spans="1:12" x14ac:dyDescent="0.25">
      <c r="A327" s="54">
        <v>325</v>
      </c>
      <c r="B327" s="76" t="s">
        <v>354</v>
      </c>
      <c r="C327" s="50"/>
      <c r="D327" s="51" t="s">
        <v>369</v>
      </c>
      <c r="E327" s="50"/>
      <c r="F327" s="84" t="s">
        <v>495</v>
      </c>
      <c r="G327" s="85">
        <v>599643</v>
      </c>
      <c r="H327" s="85">
        <v>1698192</v>
      </c>
      <c r="I327" s="86"/>
      <c r="J327" s="50"/>
      <c r="K327" s="50"/>
      <c r="L327" s="50" t="s">
        <v>13</v>
      </c>
    </row>
    <row r="328" spans="1:12" x14ac:dyDescent="0.25">
      <c r="A328" s="54">
        <v>326</v>
      </c>
      <c r="B328" s="76" t="s">
        <v>354</v>
      </c>
      <c r="C328" s="50"/>
      <c r="D328" s="51" t="s">
        <v>370</v>
      </c>
      <c r="E328" s="50"/>
      <c r="F328" s="84" t="s">
        <v>495</v>
      </c>
      <c r="G328" s="85">
        <v>599641</v>
      </c>
      <c r="H328" s="85">
        <v>1697973</v>
      </c>
      <c r="I328" s="86"/>
      <c r="J328" s="50"/>
      <c r="K328" s="50"/>
      <c r="L328" s="50" t="s">
        <v>13</v>
      </c>
    </row>
    <row r="329" spans="1:12" x14ac:dyDescent="0.25">
      <c r="A329" s="54">
        <v>327</v>
      </c>
      <c r="B329" s="76" t="s">
        <v>354</v>
      </c>
      <c r="C329" s="50"/>
      <c r="D329" s="51" t="s">
        <v>371</v>
      </c>
      <c r="E329" s="50"/>
      <c r="F329" s="84" t="s">
        <v>495</v>
      </c>
      <c r="G329" s="85">
        <v>599543</v>
      </c>
      <c r="H329" s="85">
        <v>1697725</v>
      </c>
      <c r="I329" s="86"/>
      <c r="J329" s="50"/>
      <c r="K329" s="50"/>
      <c r="L329" s="50" t="s">
        <v>13</v>
      </c>
    </row>
    <row r="330" spans="1:12" x14ac:dyDescent="0.25">
      <c r="A330" s="54">
        <v>328</v>
      </c>
      <c r="B330" s="76" t="s">
        <v>354</v>
      </c>
      <c r="C330" s="50"/>
      <c r="D330" s="51" t="s">
        <v>372</v>
      </c>
      <c r="E330" s="50"/>
      <c r="F330" s="84" t="s">
        <v>495</v>
      </c>
      <c r="G330" s="85">
        <v>599668</v>
      </c>
      <c r="H330" s="85">
        <v>1697974</v>
      </c>
      <c r="I330" s="85"/>
      <c r="J330" s="50"/>
      <c r="K330" s="50"/>
      <c r="L330" s="50" t="s">
        <v>13</v>
      </c>
    </row>
    <row r="331" spans="1:12" x14ac:dyDescent="0.25">
      <c r="A331" s="54">
        <v>329</v>
      </c>
      <c r="B331" s="76" t="s">
        <v>354</v>
      </c>
      <c r="C331" s="50"/>
      <c r="D331" s="51" t="s">
        <v>373</v>
      </c>
      <c r="E331" s="50"/>
      <c r="F331" s="84" t="s">
        <v>495</v>
      </c>
      <c r="G331" s="85">
        <v>599712</v>
      </c>
      <c r="H331" s="85">
        <v>1698091</v>
      </c>
      <c r="I331" s="85"/>
      <c r="J331" s="50"/>
      <c r="K331" s="50"/>
      <c r="L331" s="50" t="s">
        <v>13</v>
      </c>
    </row>
    <row r="332" spans="1:12" x14ac:dyDescent="0.25">
      <c r="A332" s="54">
        <v>330</v>
      </c>
      <c r="B332" s="76" t="s">
        <v>355</v>
      </c>
      <c r="C332" s="50"/>
      <c r="D332" s="51" t="s">
        <v>374</v>
      </c>
      <c r="E332" s="50"/>
      <c r="F332" s="84" t="s">
        <v>495</v>
      </c>
      <c r="G332" s="85">
        <v>600345</v>
      </c>
      <c r="H332" s="85">
        <v>1699729</v>
      </c>
      <c r="I332" s="85"/>
      <c r="J332" s="50"/>
      <c r="K332" s="50"/>
      <c r="L332" s="50" t="s">
        <v>13</v>
      </c>
    </row>
    <row r="333" spans="1:12" x14ac:dyDescent="0.25">
      <c r="A333" s="54">
        <v>331</v>
      </c>
      <c r="B333" s="76" t="s">
        <v>355</v>
      </c>
      <c r="C333" s="50"/>
      <c r="D333" s="51" t="s">
        <v>375</v>
      </c>
      <c r="E333" s="50"/>
      <c r="F333" s="84" t="s">
        <v>495</v>
      </c>
      <c r="G333" s="85">
        <v>600242</v>
      </c>
      <c r="H333" s="85">
        <v>1699707</v>
      </c>
      <c r="I333" s="85"/>
      <c r="J333" s="50"/>
      <c r="K333" s="50"/>
      <c r="L333" s="50" t="s">
        <v>13</v>
      </c>
    </row>
    <row r="334" spans="1:12" x14ac:dyDescent="0.25">
      <c r="A334" s="54">
        <v>332</v>
      </c>
      <c r="B334" s="76" t="s">
        <v>355</v>
      </c>
      <c r="C334" s="50"/>
      <c r="D334" s="51" t="s">
        <v>376</v>
      </c>
      <c r="E334" s="50"/>
      <c r="F334" s="84" t="s">
        <v>495</v>
      </c>
      <c r="G334" s="85">
        <v>600151</v>
      </c>
      <c r="H334" s="85">
        <v>1699732</v>
      </c>
      <c r="I334" s="85"/>
      <c r="J334" s="50"/>
      <c r="K334" s="50"/>
      <c r="L334" s="50" t="s">
        <v>13</v>
      </c>
    </row>
    <row r="335" spans="1:12" x14ac:dyDescent="0.25">
      <c r="A335" s="54">
        <v>333</v>
      </c>
      <c r="B335" s="76" t="s">
        <v>355</v>
      </c>
      <c r="C335" s="50"/>
      <c r="D335" s="51" t="s">
        <v>377</v>
      </c>
      <c r="E335" s="50"/>
      <c r="F335" s="84" t="s">
        <v>495</v>
      </c>
      <c r="G335" s="85">
        <v>600143</v>
      </c>
      <c r="H335" s="85">
        <v>1699852</v>
      </c>
      <c r="I335" s="85"/>
      <c r="J335" s="50"/>
      <c r="K335" s="50"/>
      <c r="L335" s="50" t="s">
        <v>13</v>
      </c>
    </row>
    <row r="336" spans="1:12" x14ac:dyDescent="0.25">
      <c r="A336" s="54">
        <v>334</v>
      </c>
      <c r="B336" s="76" t="s">
        <v>355</v>
      </c>
      <c r="C336" s="50"/>
      <c r="D336" s="51" t="s">
        <v>378</v>
      </c>
      <c r="E336" s="50"/>
      <c r="F336" s="84" t="s">
        <v>495</v>
      </c>
      <c r="G336" s="85">
        <v>600224</v>
      </c>
      <c r="H336" s="85">
        <v>1699828</v>
      </c>
      <c r="I336" s="85"/>
      <c r="J336" s="50"/>
      <c r="K336" s="50"/>
      <c r="L336" s="50" t="s">
        <v>13</v>
      </c>
    </row>
    <row r="337" spans="1:12" x14ac:dyDescent="0.25">
      <c r="A337" s="54">
        <v>335</v>
      </c>
      <c r="B337" s="77" t="s">
        <v>356</v>
      </c>
      <c r="C337" s="50"/>
      <c r="D337" s="51" t="s">
        <v>379</v>
      </c>
      <c r="E337" s="50"/>
      <c r="F337" s="81">
        <v>38756</v>
      </c>
      <c r="G337" s="85">
        <v>601122</v>
      </c>
      <c r="H337" s="85">
        <v>1689427</v>
      </c>
      <c r="I337" s="85"/>
      <c r="J337" s="50"/>
      <c r="K337" s="50"/>
      <c r="L337" s="50" t="s">
        <v>13</v>
      </c>
    </row>
    <row r="338" spans="1:12" x14ac:dyDescent="0.25">
      <c r="A338" s="54">
        <v>336</v>
      </c>
      <c r="B338" s="77" t="s">
        <v>356</v>
      </c>
      <c r="C338" s="50"/>
      <c r="D338" s="51" t="s">
        <v>380</v>
      </c>
      <c r="E338" s="50"/>
      <c r="F338" s="81">
        <v>38756</v>
      </c>
      <c r="G338" s="85">
        <v>601142</v>
      </c>
      <c r="H338" s="85">
        <v>1689297</v>
      </c>
      <c r="I338" s="85"/>
      <c r="J338" s="50"/>
      <c r="K338" s="50"/>
      <c r="L338" s="50" t="s">
        <v>13</v>
      </c>
    </row>
    <row r="339" spans="1:12" x14ac:dyDescent="0.25">
      <c r="A339" s="54">
        <v>337</v>
      </c>
      <c r="B339" s="77" t="s">
        <v>356</v>
      </c>
      <c r="C339" s="50"/>
      <c r="D339" s="51" t="s">
        <v>381</v>
      </c>
      <c r="E339" s="50"/>
      <c r="F339" s="81">
        <v>38756</v>
      </c>
      <c r="G339" s="85">
        <v>601288</v>
      </c>
      <c r="H339" s="85">
        <v>1689365</v>
      </c>
      <c r="I339" s="85"/>
      <c r="J339" s="50"/>
      <c r="K339" s="50"/>
      <c r="L339" s="50" t="s">
        <v>13</v>
      </c>
    </row>
    <row r="340" spans="1:12" x14ac:dyDescent="0.25">
      <c r="A340" s="54">
        <v>338</v>
      </c>
      <c r="B340" s="77" t="s">
        <v>356</v>
      </c>
      <c r="C340" s="50"/>
      <c r="D340" s="51" t="s">
        <v>382</v>
      </c>
      <c r="E340" s="50"/>
      <c r="F340" s="81">
        <v>38756</v>
      </c>
      <c r="G340" s="85">
        <v>601199</v>
      </c>
      <c r="H340" s="85">
        <v>1689440</v>
      </c>
      <c r="I340" s="85"/>
      <c r="J340" s="50"/>
      <c r="K340" s="50"/>
      <c r="L340" s="50" t="s">
        <v>13</v>
      </c>
    </row>
    <row r="341" spans="1:12" x14ac:dyDescent="0.25">
      <c r="A341" s="54">
        <v>339</v>
      </c>
      <c r="B341" s="77" t="s">
        <v>356</v>
      </c>
      <c r="C341" s="50"/>
      <c r="D341" s="51" t="s">
        <v>383</v>
      </c>
      <c r="E341" s="50"/>
      <c r="F341" s="81">
        <v>38756</v>
      </c>
      <c r="G341" s="85">
        <v>600927</v>
      </c>
      <c r="H341" s="85">
        <v>1690238</v>
      </c>
      <c r="I341" s="85"/>
      <c r="J341" s="50"/>
      <c r="K341" s="50"/>
      <c r="L341" s="50" t="s">
        <v>13</v>
      </c>
    </row>
    <row r="342" spans="1:12" x14ac:dyDescent="0.25">
      <c r="A342" s="54">
        <v>340</v>
      </c>
      <c r="B342" s="77" t="s">
        <v>356</v>
      </c>
      <c r="C342" s="50"/>
      <c r="D342" s="51" t="s">
        <v>384</v>
      </c>
      <c r="E342" s="50"/>
      <c r="F342" s="81">
        <v>38756</v>
      </c>
      <c r="G342" s="85">
        <v>600906</v>
      </c>
      <c r="H342" s="85">
        <v>1690125</v>
      </c>
      <c r="I342" s="85"/>
      <c r="J342" s="50"/>
      <c r="K342" s="50"/>
      <c r="L342" s="50" t="s">
        <v>13</v>
      </c>
    </row>
    <row r="343" spans="1:12" x14ac:dyDescent="0.25">
      <c r="A343" s="54">
        <v>341</v>
      </c>
      <c r="B343" s="77" t="s">
        <v>356</v>
      </c>
      <c r="C343" s="50"/>
      <c r="D343" s="51" t="s">
        <v>385</v>
      </c>
      <c r="E343" s="50"/>
      <c r="F343" s="81">
        <v>38756</v>
      </c>
      <c r="G343" s="85">
        <v>601028</v>
      </c>
      <c r="H343" s="85">
        <v>1689982</v>
      </c>
      <c r="I343" s="85"/>
      <c r="J343" s="50"/>
      <c r="K343" s="50"/>
      <c r="L343" s="50" t="s">
        <v>13</v>
      </c>
    </row>
    <row r="344" spans="1:12" x14ac:dyDescent="0.25">
      <c r="A344" s="54">
        <v>342</v>
      </c>
      <c r="B344" s="77" t="s">
        <v>356</v>
      </c>
      <c r="C344" s="50"/>
      <c r="D344" s="51" t="s">
        <v>386</v>
      </c>
      <c r="E344" s="50"/>
      <c r="F344" s="81">
        <v>38756</v>
      </c>
      <c r="G344" s="85">
        <v>601154</v>
      </c>
      <c r="H344" s="85">
        <v>1689913</v>
      </c>
      <c r="I344" s="85"/>
      <c r="J344" s="50"/>
      <c r="K344" s="50"/>
      <c r="L344" s="50" t="s">
        <v>13</v>
      </c>
    </row>
    <row r="345" spans="1:12" x14ac:dyDescent="0.25">
      <c r="A345" s="54">
        <v>343</v>
      </c>
      <c r="B345" s="77" t="s">
        <v>356</v>
      </c>
      <c r="C345" s="50"/>
      <c r="D345" s="51" t="s">
        <v>387</v>
      </c>
      <c r="E345" s="50"/>
      <c r="F345" s="81">
        <v>38756</v>
      </c>
      <c r="G345" s="85">
        <v>601011</v>
      </c>
      <c r="H345" s="85">
        <v>1690083</v>
      </c>
      <c r="I345" s="85"/>
      <c r="J345" s="50"/>
      <c r="K345" s="50"/>
      <c r="L345" s="50" t="s">
        <v>13</v>
      </c>
    </row>
    <row r="346" spans="1:12" x14ac:dyDescent="0.25">
      <c r="A346" s="54">
        <v>344</v>
      </c>
      <c r="B346" s="77" t="s">
        <v>356</v>
      </c>
      <c r="C346" s="50"/>
      <c r="D346" s="51" t="s">
        <v>388</v>
      </c>
      <c r="E346" s="50"/>
      <c r="F346" s="81">
        <v>38756</v>
      </c>
      <c r="G346" s="85">
        <v>601005</v>
      </c>
      <c r="H346" s="85">
        <v>1689358</v>
      </c>
      <c r="I346" s="86"/>
      <c r="J346" s="50"/>
      <c r="K346" s="50"/>
      <c r="L346" s="50" t="s">
        <v>13</v>
      </c>
    </row>
    <row r="347" spans="1:12" x14ac:dyDescent="0.25">
      <c r="A347" s="54">
        <v>345</v>
      </c>
      <c r="B347" s="77" t="s">
        <v>356</v>
      </c>
      <c r="C347" s="50"/>
      <c r="D347" s="51" t="s">
        <v>389</v>
      </c>
      <c r="E347" s="50"/>
      <c r="F347" s="81">
        <v>38756</v>
      </c>
      <c r="G347" s="85">
        <v>601223</v>
      </c>
      <c r="H347" s="85">
        <v>1689535</v>
      </c>
      <c r="I347" s="86"/>
      <c r="J347" s="50"/>
      <c r="K347" s="50"/>
      <c r="L347" s="50" t="s">
        <v>13</v>
      </c>
    </row>
    <row r="348" spans="1:12" x14ac:dyDescent="0.25">
      <c r="A348" s="54">
        <v>346</v>
      </c>
      <c r="B348" s="77" t="s">
        <v>356</v>
      </c>
      <c r="C348" s="50"/>
      <c r="D348" s="51" t="s">
        <v>390</v>
      </c>
      <c r="E348" s="50"/>
      <c r="F348" s="81">
        <v>38756</v>
      </c>
      <c r="G348" s="85">
        <v>600812</v>
      </c>
      <c r="H348" s="85">
        <v>1689912</v>
      </c>
      <c r="I348" s="86"/>
      <c r="J348" s="50"/>
      <c r="K348" s="50"/>
      <c r="L348" s="50" t="s">
        <v>13</v>
      </c>
    </row>
    <row r="349" spans="1:12" x14ac:dyDescent="0.25">
      <c r="A349" s="54">
        <v>347</v>
      </c>
      <c r="B349" s="77" t="s">
        <v>356</v>
      </c>
      <c r="C349" s="50"/>
      <c r="D349" s="51" t="s">
        <v>391</v>
      </c>
      <c r="E349" s="50"/>
      <c r="F349" s="81">
        <v>38756</v>
      </c>
      <c r="G349" s="85">
        <v>600860</v>
      </c>
      <c r="H349" s="85">
        <v>1689685</v>
      </c>
      <c r="I349" s="86"/>
      <c r="J349" s="50"/>
      <c r="K349" s="50"/>
      <c r="L349" s="50" t="s">
        <v>13</v>
      </c>
    </row>
    <row r="350" spans="1:12" x14ac:dyDescent="0.25">
      <c r="A350" s="54">
        <v>348</v>
      </c>
      <c r="B350" s="77" t="s">
        <v>356</v>
      </c>
      <c r="C350" s="50"/>
      <c r="D350" s="51" t="s">
        <v>392</v>
      </c>
      <c r="E350" s="50"/>
      <c r="F350" s="81">
        <v>38756</v>
      </c>
      <c r="G350" s="85">
        <v>600962</v>
      </c>
      <c r="H350" s="85">
        <v>1689885</v>
      </c>
      <c r="I350" s="86"/>
      <c r="J350" s="50"/>
      <c r="K350" s="50"/>
      <c r="L350" s="50" t="s">
        <v>13</v>
      </c>
    </row>
    <row r="351" spans="1:12" x14ac:dyDescent="0.25">
      <c r="A351" s="54">
        <v>349</v>
      </c>
      <c r="B351" s="77" t="s">
        <v>356</v>
      </c>
      <c r="C351" s="50"/>
      <c r="D351" s="51" t="s">
        <v>393</v>
      </c>
      <c r="E351" s="50"/>
      <c r="F351" s="81">
        <v>38756</v>
      </c>
      <c r="G351" s="85">
        <v>600964</v>
      </c>
      <c r="H351" s="85">
        <v>1689482</v>
      </c>
      <c r="I351" s="86"/>
      <c r="J351" s="50"/>
      <c r="K351" s="50"/>
      <c r="L351" s="50" t="s">
        <v>13</v>
      </c>
    </row>
    <row r="352" spans="1:12" x14ac:dyDescent="0.25">
      <c r="A352" s="54">
        <v>350</v>
      </c>
      <c r="B352" s="77" t="s">
        <v>356</v>
      </c>
      <c r="C352" s="50"/>
      <c r="D352" s="51" t="s">
        <v>394</v>
      </c>
      <c r="E352" s="50"/>
      <c r="F352" s="81">
        <v>38756</v>
      </c>
      <c r="G352" s="85">
        <v>601069</v>
      </c>
      <c r="H352" s="85">
        <v>1689628</v>
      </c>
      <c r="I352" s="86"/>
      <c r="J352" s="50"/>
      <c r="K352" s="50"/>
      <c r="L352" s="50" t="s">
        <v>13</v>
      </c>
    </row>
    <row r="353" spans="1:12" x14ac:dyDescent="0.25">
      <c r="A353" s="54">
        <v>351</v>
      </c>
      <c r="B353" s="76" t="s">
        <v>357</v>
      </c>
      <c r="C353" s="50"/>
      <c r="D353" s="51" t="s">
        <v>395</v>
      </c>
      <c r="E353" s="50"/>
      <c r="F353" s="77" t="s">
        <v>495</v>
      </c>
      <c r="G353" s="85">
        <v>604073</v>
      </c>
      <c r="H353" s="85">
        <v>1694237</v>
      </c>
      <c r="I353" s="86"/>
      <c r="J353" s="50"/>
      <c r="K353" s="50"/>
      <c r="L353" s="50" t="s">
        <v>13</v>
      </c>
    </row>
    <row r="354" spans="1:12" x14ac:dyDescent="0.25">
      <c r="A354" s="54">
        <v>352</v>
      </c>
      <c r="B354" s="76" t="s">
        <v>357</v>
      </c>
      <c r="C354" s="50"/>
      <c r="D354" s="51" t="s">
        <v>396</v>
      </c>
      <c r="E354" s="50"/>
      <c r="F354" s="77" t="s">
        <v>495</v>
      </c>
      <c r="G354" s="85">
        <v>603906</v>
      </c>
      <c r="H354" s="85">
        <v>1693972</v>
      </c>
      <c r="I354" s="86"/>
      <c r="J354" s="50"/>
      <c r="K354" s="50"/>
      <c r="L354" s="50" t="s">
        <v>13</v>
      </c>
    </row>
    <row r="355" spans="1:12" x14ac:dyDescent="0.25">
      <c r="A355" s="54">
        <v>353</v>
      </c>
      <c r="B355" s="76" t="s">
        <v>357</v>
      </c>
      <c r="C355" s="50"/>
      <c r="D355" s="51" t="s">
        <v>397</v>
      </c>
      <c r="E355" s="50"/>
      <c r="F355" s="77" t="s">
        <v>495</v>
      </c>
      <c r="G355" s="85">
        <v>604037</v>
      </c>
      <c r="H355" s="85">
        <v>1694519</v>
      </c>
      <c r="I355" s="86"/>
      <c r="J355" s="50"/>
      <c r="K355" s="50"/>
      <c r="L355" s="50" t="s">
        <v>13</v>
      </c>
    </row>
    <row r="356" spans="1:12" x14ac:dyDescent="0.25">
      <c r="A356" s="54">
        <v>354</v>
      </c>
      <c r="B356" s="76" t="s">
        <v>357</v>
      </c>
      <c r="C356" s="50"/>
      <c r="D356" s="51" t="s">
        <v>398</v>
      </c>
      <c r="E356" s="50"/>
      <c r="F356" s="77" t="s">
        <v>495</v>
      </c>
      <c r="G356" s="85">
        <v>604038</v>
      </c>
      <c r="H356" s="85">
        <v>1694463</v>
      </c>
      <c r="I356" s="86"/>
      <c r="J356" s="50"/>
      <c r="K356" s="50"/>
      <c r="L356" s="50" t="s">
        <v>13</v>
      </c>
    </row>
    <row r="357" spans="1:12" x14ac:dyDescent="0.25">
      <c r="A357" s="54">
        <v>355</v>
      </c>
      <c r="B357" s="76" t="s">
        <v>357</v>
      </c>
      <c r="C357" s="50"/>
      <c r="D357" s="51" t="s">
        <v>399</v>
      </c>
      <c r="E357" s="50"/>
      <c r="F357" s="77" t="s">
        <v>495</v>
      </c>
      <c r="G357" s="85">
        <v>603884</v>
      </c>
      <c r="H357" s="85">
        <v>1694256</v>
      </c>
      <c r="I357" s="86"/>
      <c r="J357" s="50"/>
      <c r="K357" s="50"/>
      <c r="L357" s="50" t="s">
        <v>13</v>
      </c>
    </row>
    <row r="358" spans="1:12" x14ac:dyDescent="0.25">
      <c r="A358" s="54">
        <v>356</v>
      </c>
      <c r="B358" s="76" t="s">
        <v>357</v>
      </c>
      <c r="C358" s="50"/>
      <c r="D358" s="51" t="s">
        <v>400</v>
      </c>
      <c r="E358" s="50"/>
      <c r="F358" s="77" t="s">
        <v>495</v>
      </c>
      <c r="G358" s="85">
        <v>603696</v>
      </c>
      <c r="H358" s="85">
        <v>1694484</v>
      </c>
      <c r="I358" s="86"/>
      <c r="J358" s="50"/>
      <c r="K358" s="50"/>
      <c r="L358" s="50" t="s">
        <v>13</v>
      </c>
    </row>
    <row r="359" spans="1:12" x14ac:dyDescent="0.25">
      <c r="A359" s="54">
        <v>357</v>
      </c>
      <c r="B359" s="76" t="s">
        <v>357</v>
      </c>
      <c r="C359" s="50"/>
      <c r="D359" s="51" t="s">
        <v>401</v>
      </c>
      <c r="E359" s="50"/>
      <c r="F359" s="77" t="s">
        <v>495</v>
      </c>
      <c r="G359" s="85">
        <v>603610</v>
      </c>
      <c r="H359" s="85">
        <v>1694431</v>
      </c>
      <c r="I359" s="86"/>
      <c r="J359" s="50"/>
      <c r="K359" s="50"/>
      <c r="L359" s="50" t="s">
        <v>13</v>
      </c>
    </row>
    <row r="360" spans="1:12" x14ac:dyDescent="0.25">
      <c r="A360" s="54">
        <v>358</v>
      </c>
      <c r="B360" s="76" t="s">
        <v>357</v>
      </c>
      <c r="C360" s="50"/>
      <c r="D360" s="51" t="s">
        <v>402</v>
      </c>
      <c r="E360" s="50"/>
      <c r="F360" s="77" t="s">
        <v>495</v>
      </c>
      <c r="G360" s="85">
        <v>603778</v>
      </c>
      <c r="H360" s="85">
        <v>1694218</v>
      </c>
      <c r="I360" s="86"/>
      <c r="J360" s="50"/>
      <c r="K360" s="50"/>
      <c r="L360" s="50" t="s">
        <v>13</v>
      </c>
    </row>
    <row r="361" spans="1:12" x14ac:dyDescent="0.25">
      <c r="A361" s="54">
        <v>359</v>
      </c>
      <c r="B361" s="76" t="s">
        <v>357</v>
      </c>
      <c r="C361" s="50"/>
      <c r="D361" s="51" t="s">
        <v>403</v>
      </c>
      <c r="E361" s="50"/>
      <c r="F361" s="77" t="s">
        <v>495</v>
      </c>
      <c r="G361" s="85">
        <v>602948</v>
      </c>
      <c r="H361" s="85">
        <v>1695002</v>
      </c>
      <c r="I361" s="86"/>
      <c r="J361" s="50"/>
      <c r="K361" s="50"/>
      <c r="L361" s="50" t="s">
        <v>13</v>
      </c>
    </row>
    <row r="362" spans="1:12" x14ac:dyDescent="0.25">
      <c r="A362" s="54">
        <v>360</v>
      </c>
      <c r="B362" s="76" t="s">
        <v>357</v>
      </c>
      <c r="C362" s="50"/>
      <c r="D362" s="51" t="s">
        <v>404</v>
      </c>
      <c r="E362" s="50"/>
      <c r="F362" s="77" t="s">
        <v>495</v>
      </c>
      <c r="G362" s="85">
        <v>603026</v>
      </c>
      <c r="H362" s="85">
        <v>1694953</v>
      </c>
      <c r="I362" s="85"/>
      <c r="J362" s="50"/>
      <c r="K362" s="50"/>
      <c r="L362" s="50" t="s">
        <v>13</v>
      </c>
    </row>
    <row r="363" spans="1:12" x14ac:dyDescent="0.25">
      <c r="A363" s="54">
        <v>361</v>
      </c>
      <c r="B363" s="76" t="s">
        <v>357</v>
      </c>
      <c r="C363" s="50"/>
      <c r="D363" s="51" t="s">
        <v>405</v>
      </c>
      <c r="E363" s="50"/>
      <c r="F363" s="77" t="s">
        <v>495</v>
      </c>
      <c r="G363" s="85">
        <v>603007</v>
      </c>
      <c r="H363" s="85">
        <v>1694816</v>
      </c>
      <c r="I363" s="85"/>
      <c r="J363" s="50"/>
      <c r="K363" s="50"/>
      <c r="L363" s="50" t="s">
        <v>13</v>
      </c>
    </row>
    <row r="364" spans="1:12" x14ac:dyDescent="0.25">
      <c r="A364" s="54">
        <v>362</v>
      </c>
      <c r="B364" s="76" t="s">
        <v>357</v>
      </c>
      <c r="C364" s="50"/>
      <c r="D364" s="51" t="s">
        <v>406</v>
      </c>
      <c r="E364" s="50"/>
      <c r="F364" s="77" t="s">
        <v>495</v>
      </c>
      <c r="G364" s="85">
        <v>602995</v>
      </c>
      <c r="H364" s="85">
        <v>1694788</v>
      </c>
      <c r="I364" s="85"/>
      <c r="J364" s="50"/>
      <c r="K364" s="50"/>
      <c r="L364" s="50" t="s">
        <v>13</v>
      </c>
    </row>
    <row r="365" spans="1:12" x14ac:dyDescent="0.25">
      <c r="A365" s="54">
        <v>363</v>
      </c>
      <c r="B365" s="76" t="s">
        <v>357</v>
      </c>
      <c r="C365" s="50"/>
      <c r="D365" s="51" t="s">
        <v>407</v>
      </c>
      <c r="E365" s="50"/>
      <c r="F365" s="77" t="s">
        <v>495</v>
      </c>
      <c r="G365" s="85">
        <v>603156</v>
      </c>
      <c r="H365" s="85">
        <v>1694760</v>
      </c>
      <c r="I365" s="85"/>
      <c r="J365" s="50"/>
      <c r="K365" s="50"/>
      <c r="L365" s="50" t="s">
        <v>13</v>
      </c>
    </row>
    <row r="366" spans="1:12" x14ac:dyDescent="0.25">
      <c r="A366" s="54">
        <v>364</v>
      </c>
      <c r="B366" s="76" t="s">
        <v>357</v>
      </c>
      <c r="C366" s="50"/>
      <c r="D366" s="51" t="s">
        <v>408</v>
      </c>
      <c r="E366" s="50"/>
      <c r="F366" s="77" t="s">
        <v>495</v>
      </c>
      <c r="G366" s="85">
        <v>603377</v>
      </c>
      <c r="H366" s="85">
        <v>1694701</v>
      </c>
      <c r="I366" s="85"/>
      <c r="J366" s="50"/>
      <c r="K366" s="50"/>
      <c r="L366" s="50" t="s">
        <v>13</v>
      </c>
    </row>
    <row r="367" spans="1:12" x14ac:dyDescent="0.25">
      <c r="A367" s="54">
        <v>365</v>
      </c>
      <c r="B367" s="76" t="s">
        <v>357</v>
      </c>
      <c r="C367" s="50"/>
      <c r="D367" s="51" t="s">
        <v>409</v>
      </c>
      <c r="E367" s="50"/>
      <c r="F367" s="77" t="s">
        <v>495</v>
      </c>
      <c r="G367" s="85">
        <v>603523</v>
      </c>
      <c r="H367" s="85">
        <v>1694541</v>
      </c>
      <c r="I367" s="85"/>
      <c r="J367" s="50"/>
      <c r="K367" s="50"/>
      <c r="L367" s="50" t="s">
        <v>13</v>
      </c>
    </row>
    <row r="368" spans="1:12" x14ac:dyDescent="0.25">
      <c r="A368" s="54">
        <v>366</v>
      </c>
      <c r="B368" s="76" t="s">
        <v>357</v>
      </c>
      <c r="C368" s="50"/>
      <c r="D368" s="51" t="s">
        <v>410</v>
      </c>
      <c r="E368" s="50"/>
      <c r="F368" s="77" t="s">
        <v>495</v>
      </c>
      <c r="G368" s="85">
        <v>603521</v>
      </c>
      <c r="H368" s="85">
        <v>1694260</v>
      </c>
      <c r="I368" s="85"/>
      <c r="J368" s="50"/>
      <c r="K368" s="50"/>
      <c r="L368" s="50" t="s">
        <v>13</v>
      </c>
    </row>
    <row r="369" spans="1:12" x14ac:dyDescent="0.25">
      <c r="A369" s="54">
        <v>367</v>
      </c>
      <c r="B369" s="76" t="s">
        <v>358</v>
      </c>
      <c r="C369" s="50"/>
      <c r="D369" s="51" t="s">
        <v>411</v>
      </c>
      <c r="E369" s="50"/>
      <c r="F369" s="87">
        <v>38771</v>
      </c>
      <c r="G369" s="85">
        <v>599860</v>
      </c>
      <c r="H369" s="85">
        <v>1700047</v>
      </c>
      <c r="I369" s="85"/>
      <c r="J369" s="50"/>
      <c r="K369" s="50"/>
      <c r="L369" s="50" t="s">
        <v>13</v>
      </c>
    </row>
    <row r="370" spans="1:12" x14ac:dyDescent="0.25">
      <c r="A370" s="54">
        <v>368</v>
      </c>
      <c r="B370" s="76" t="s">
        <v>358</v>
      </c>
      <c r="C370" s="50"/>
      <c r="D370" s="51" t="s">
        <v>412</v>
      </c>
      <c r="E370" s="50"/>
      <c r="F370" s="87">
        <v>38771</v>
      </c>
      <c r="G370" s="85">
        <v>599735</v>
      </c>
      <c r="H370" s="85">
        <v>1700001</v>
      </c>
      <c r="I370" s="85"/>
      <c r="J370" s="50"/>
      <c r="K370" s="50"/>
      <c r="L370" s="50" t="s">
        <v>13</v>
      </c>
    </row>
    <row r="371" spans="1:12" x14ac:dyDescent="0.25">
      <c r="A371" s="54">
        <v>369</v>
      </c>
      <c r="B371" s="76" t="s">
        <v>358</v>
      </c>
      <c r="C371" s="50"/>
      <c r="D371" s="51" t="s">
        <v>413</v>
      </c>
      <c r="E371" s="50"/>
      <c r="F371" s="87">
        <v>38771</v>
      </c>
      <c r="G371" s="85">
        <v>599666</v>
      </c>
      <c r="H371" s="85">
        <v>1700038</v>
      </c>
      <c r="I371" s="85"/>
      <c r="J371" s="50"/>
      <c r="K371" s="50"/>
      <c r="L371" s="50" t="s">
        <v>13</v>
      </c>
    </row>
    <row r="372" spans="1:12" x14ac:dyDescent="0.25">
      <c r="A372" s="54">
        <v>370</v>
      </c>
      <c r="B372" s="76" t="s">
        <v>358</v>
      </c>
      <c r="C372" s="50"/>
      <c r="D372" s="51" t="s">
        <v>414</v>
      </c>
      <c r="E372" s="50"/>
      <c r="F372" s="87">
        <v>38771</v>
      </c>
      <c r="G372" s="85">
        <v>599644</v>
      </c>
      <c r="H372" s="85">
        <v>1699904</v>
      </c>
      <c r="I372" s="85"/>
      <c r="J372" s="50"/>
      <c r="K372" s="50"/>
      <c r="L372" s="50" t="s">
        <v>13</v>
      </c>
    </row>
    <row r="373" spans="1:12" x14ac:dyDescent="0.25">
      <c r="A373" s="54">
        <v>371</v>
      </c>
      <c r="B373" s="76" t="s">
        <v>358</v>
      </c>
      <c r="C373" s="50"/>
      <c r="D373" s="51" t="s">
        <v>415</v>
      </c>
      <c r="E373" s="50"/>
      <c r="F373" s="87">
        <v>38771</v>
      </c>
      <c r="G373" s="85">
        <v>599724</v>
      </c>
      <c r="H373" s="85">
        <v>1699955</v>
      </c>
      <c r="I373" s="85"/>
      <c r="J373" s="50"/>
      <c r="K373" s="50"/>
      <c r="L373" s="50" t="s">
        <v>13</v>
      </c>
    </row>
    <row r="374" spans="1:12" x14ac:dyDescent="0.25">
      <c r="A374" s="54">
        <v>372</v>
      </c>
      <c r="B374" s="76" t="s">
        <v>358</v>
      </c>
      <c r="C374" s="50"/>
      <c r="D374" s="51" t="s">
        <v>416</v>
      </c>
      <c r="E374" s="50"/>
      <c r="F374" s="87">
        <v>38771</v>
      </c>
      <c r="G374" s="85">
        <v>599779</v>
      </c>
      <c r="H374" s="85">
        <v>1699828</v>
      </c>
      <c r="I374" s="85"/>
      <c r="J374" s="50"/>
      <c r="K374" s="50"/>
      <c r="L374" s="50" t="s">
        <v>13</v>
      </c>
    </row>
    <row r="375" spans="1:12" x14ac:dyDescent="0.25">
      <c r="A375" s="54">
        <v>373</v>
      </c>
      <c r="B375" s="76" t="s">
        <v>358</v>
      </c>
      <c r="C375" s="50"/>
      <c r="D375" s="51" t="s">
        <v>417</v>
      </c>
      <c r="E375" s="50"/>
      <c r="F375" s="87">
        <v>38771</v>
      </c>
      <c r="G375" s="85">
        <v>599717</v>
      </c>
      <c r="H375" s="85">
        <v>1699774</v>
      </c>
      <c r="I375" s="85"/>
      <c r="J375" s="50"/>
      <c r="K375" s="50"/>
      <c r="L375" s="50" t="s">
        <v>13</v>
      </c>
    </row>
    <row r="376" spans="1:12" x14ac:dyDescent="0.25">
      <c r="A376" s="54">
        <v>374</v>
      </c>
      <c r="B376" s="76" t="s">
        <v>358</v>
      </c>
      <c r="C376" s="50"/>
      <c r="D376" s="51" t="s">
        <v>418</v>
      </c>
      <c r="E376" s="50"/>
      <c r="F376" s="87">
        <v>38771</v>
      </c>
      <c r="G376" s="85">
        <v>599678</v>
      </c>
      <c r="H376" s="85">
        <v>1699898</v>
      </c>
      <c r="I376" s="85"/>
      <c r="J376" s="50"/>
      <c r="K376" s="50"/>
      <c r="L376" s="50" t="s">
        <v>13</v>
      </c>
    </row>
    <row r="377" spans="1:12" x14ac:dyDescent="0.25">
      <c r="A377" s="54">
        <v>375</v>
      </c>
      <c r="B377" s="76" t="s">
        <v>358</v>
      </c>
      <c r="C377" s="50"/>
      <c r="D377" s="51" t="s">
        <v>419</v>
      </c>
      <c r="E377" s="50"/>
      <c r="F377" s="87">
        <v>38771</v>
      </c>
      <c r="G377" s="85">
        <v>599804</v>
      </c>
      <c r="H377" s="85">
        <v>1700055</v>
      </c>
      <c r="I377" s="85"/>
      <c r="J377" s="50"/>
      <c r="K377" s="50"/>
      <c r="L377" s="50" t="s">
        <v>13</v>
      </c>
    </row>
    <row r="378" spans="1:12" x14ac:dyDescent="0.25">
      <c r="A378" s="54">
        <v>376</v>
      </c>
      <c r="B378" s="76" t="s">
        <v>358</v>
      </c>
      <c r="C378" s="50"/>
      <c r="D378" s="51" t="s">
        <v>420</v>
      </c>
      <c r="E378" s="50"/>
      <c r="F378" s="87">
        <v>38771</v>
      </c>
      <c r="G378" s="85">
        <v>599866</v>
      </c>
      <c r="H378" s="85">
        <v>1700081</v>
      </c>
      <c r="I378" s="85"/>
      <c r="J378" s="50"/>
      <c r="K378" s="50"/>
      <c r="L378" s="50" t="s">
        <v>13</v>
      </c>
    </row>
    <row r="379" spans="1:12" x14ac:dyDescent="0.25">
      <c r="A379" s="54">
        <v>377</v>
      </c>
      <c r="B379" s="76" t="s">
        <v>358</v>
      </c>
      <c r="C379" s="50"/>
      <c r="D379" s="51" t="s">
        <v>421</v>
      </c>
      <c r="E379" s="50"/>
      <c r="F379" s="87">
        <v>38771</v>
      </c>
      <c r="G379" s="85">
        <v>599845</v>
      </c>
      <c r="H379" s="85">
        <v>1700115</v>
      </c>
      <c r="I379" s="85"/>
      <c r="J379" s="50"/>
      <c r="K379" s="50"/>
      <c r="L379" s="50" t="s">
        <v>13</v>
      </c>
    </row>
    <row r="380" spans="1:12" x14ac:dyDescent="0.25">
      <c r="A380" s="54">
        <v>378</v>
      </c>
      <c r="B380" s="76" t="s">
        <v>358</v>
      </c>
      <c r="C380" s="50"/>
      <c r="D380" s="51" t="s">
        <v>422</v>
      </c>
      <c r="E380" s="50"/>
      <c r="F380" s="87">
        <v>38771</v>
      </c>
      <c r="G380" s="85">
        <v>599923</v>
      </c>
      <c r="H380" s="85">
        <v>1700145</v>
      </c>
      <c r="I380" s="85"/>
      <c r="J380" s="50"/>
      <c r="K380" s="50"/>
      <c r="L380" s="50" t="s">
        <v>13</v>
      </c>
    </row>
    <row r="381" spans="1:12" x14ac:dyDescent="0.25">
      <c r="A381" s="54">
        <v>379</v>
      </c>
      <c r="B381" s="76" t="s">
        <v>358</v>
      </c>
      <c r="C381" s="50"/>
      <c r="D381" s="51" t="s">
        <v>423</v>
      </c>
      <c r="E381" s="50"/>
      <c r="F381" s="87">
        <v>38771</v>
      </c>
      <c r="G381" s="85">
        <v>600043</v>
      </c>
      <c r="H381" s="85">
        <v>1700144</v>
      </c>
      <c r="I381" s="85"/>
      <c r="J381" s="50"/>
      <c r="K381" s="50"/>
      <c r="L381" s="50" t="s">
        <v>13</v>
      </c>
    </row>
    <row r="382" spans="1:12" x14ac:dyDescent="0.25">
      <c r="A382" s="54">
        <v>380</v>
      </c>
      <c r="B382" s="76" t="s">
        <v>358</v>
      </c>
      <c r="C382" s="50"/>
      <c r="D382" s="51" t="s">
        <v>424</v>
      </c>
      <c r="E382" s="50"/>
      <c r="F382" s="87">
        <v>38771</v>
      </c>
      <c r="G382" s="85">
        <v>600012</v>
      </c>
      <c r="H382" s="85">
        <v>1700180</v>
      </c>
      <c r="I382" s="85"/>
      <c r="J382" s="50"/>
      <c r="K382" s="50"/>
      <c r="L382" s="50" t="s">
        <v>13</v>
      </c>
    </row>
    <row r="383" spans="1:12" x14ac:dyDescent="0.25">
      <c r="A383" s="54">
        <v>381</v>
      </c>
      <c r="B383" s="76" t="s">
        <v>358</v>
      </c>
      <c r="C383" s="50"/>
      <c r="D383" s="51" t="s">
        <v>425</v>
      </c>
      <c r="E383" s="50"/>
      <c r="F383" s="87">
        <v>38771</v>
      </c>
      <c r="G383" s="85">
        <v>600036</v>
      </c>
      <c r="H383" s="85">
        <v>1700223</v>
      </c>
      <c r="I383" s="85"/>
      <c r="J383" s="50"/>
      <c r="K383" s="50"/>
      <c r="L383" s="50" t="s">
        <v>13</v>
      </c>
    </row>
    <row r="384" spans="1:12" x14ac:dyDescent="0.25">
      <c r="A384" s="54">
        <v>382</v>
      </c>
      <c r="B384" s="76" t="s">
        <v>358</v>
      </c>
      <c r="C384" s="50"/>
      <c r="D384" s="51" t="s">
        <v>426</v>
      </c>
      <c r="E384" s="50"/>
      <c r="F384" s="87">
        <v>38771</v>
      </c>
      <c r="G384" s="85">
        <v>600091</v>
      </c>
      <c r="H384" s="85">
        <v>1700245</v>
      </c>
      <c r="I384" s="85"/>
      <c r="J384" s="50"/>
      <c r="K384" s="50"/>
      <c r="L384" s="50" t="s">
        <v>13</v>
      </c>
    </row>
    <row r="385" spans="1:12" x14ac:dyDescent="0.25">
      <c r="A385" s="54">
        <v>383</v>
      </c>
      <c r="B385" s="76" t="s">
        <v>359</v>
      </c>
      <c r="C385" s="50"/>
      <c r="D385" s="51" t="s">
        <v>427</v>
      </c>
      <c r="E385" s="50"/>
      <c r="F385" s="87">
        <v>38769</v>
      </c>
      <c r="G385" s="85">
        <v>599246</v>
      </c>
      <c r="H385" s="85">
        <v>1699084</v>
      </c>
      <c r="I385" s="85"/>
      <c r="J385" s="50"/>
      <c r="K385" s="50"/>
      <c r="L385" s="50" t="s">
        <v>13</v>
      </c>
    </row>
    <row r="386" spans="1:12" x14ac:dyDescent="0.25">
      <c r="A386" s="54">
        <v>384</v>
      </c>
      <c r="B386" s="76" t="s">
        <v>359</v>
      </c>
      <c r="C386" s="50"/>
      <c r="D386" s="51" t="s">
        <v>428</v>
      </c>
      <c r="E386" s="50"/>
      <c r="F386" s="87">
        <v>38769</v>
      </c>
      <c r="G386" s="85">
        <v>599202</v>
      </c>
      <c r="H386" s="85">
        <v>1699115</v>
      </c>
      <c r="I386" s="85"/>
      <c r="J386" s="50"/>
      <c r="K386" s="50"/>
      <c r="L386" s="50" t="s">
        <v>13</v>
      </c>
    </row>
    <row r="387" spans="1:12" x14ac:dyDescent="0.25">
      <c r="A387" s="54">
        <v>385</v>
      </c>
      <c r="B387" s="76" t="s">
        <v>359</v>
      </c>
      <c r="C387" s="50"/>
      <c r="D387" s="51" t="s">
        <v>429</v>
      </c>
      <c r="E387" s="50"/>
      <c r="F387" s="87">
        <v>38769</v>
      </c>
      <c r="G387" s="85">
        <v>599303</v>
      </c>
      <c r="H387" s="85">
        <v>1699172</v>
      </c>
      <c r="I387" s="85"/>
      <c r="J387" s="50"/>
      <c r="K387" s="50"/>
      <c r="L387" s="50" t="s">
        <v>13</v>
      </c>
    </row>
    <row r="388" spans="1:12" x14ac:dyDescent="0.25">
      <c r="A388" s="54">
        <v>386</v>
      </c>
      <c r="B388" s="76" t="s">
        <v>359</v>
      </c>
      <c r="C388" s="50"/>
      <c r="D388" s="51" t="s">
        <v>430</v>
      </c>
      <c r="E388" s="50"/>
      <c r="F388" s="87">
        <v>38769</v>
      </c>
      <c r="G388" s="85">
        <v>599253</v>
      </c>
      <c r="H388" s="85">
        <v>1699214</v>
      </c>
      <c r="I388" s="85"/>
      <c r="J388" s="50"/>
      <c r="K388" s="50"/>
      <c r="L388" s="50" t="s">
        <v>13</v>
      </c>
    </row>
    <row r="389" spans="1:12" x14ac:dyDescent="0.25">
      <c r="A389" s="54">
        <v>387</v>
      </c>
      <c r="B389" s="76" t="s">
        <v>359</v>
      </c>
      <c r="C389" s="50"/>
      <c r="D389" s="51" t="s">
        <v>431</v>
      </c>
      <c r="E389" s="50"/>
      <c r="F389" s="87">
        <v>38769</v>
      </c>
      <c r="G389" s="85">
        <v>599226</v>
      </c>
      <c r="H389" s="85">
        <v>1699322</v>
      </c>
      <c r="I389" s="85"/>
      <c r="J389" s="50"/>
      <c r="K389" s="50"/>
      <c r="L389" s="50" t="s">
        <v>13</v>
      </c>
    </row>
    <row r="390" spans="1:12" x14ac:dyDescent="0.25">
      <c r="A390" s="54">
        <v>388</v>
      </c>
      <c r="B390" s="76" t="s">
        <v>359</v>
      </c>
      <c r="C390" s="50"/>
      <c r="D390" s="51" t="s">
        <v>432</v>
      </c>
      <c r="E390" s="50"/>
      <c r="F390" s="87">
        <v>38769</v>
      </c>
      <c r="G390" s="85">
        <v>599171</v>
      </c>
      <c r="H390" s="85">
        <v>1699366</v>
      </c>
      <c r="I390" s="85"/>
      <c r="J390" s="50"/>
      <c r="K390" s="50"/>
      <c r="L390" s="50" t="s">
        <v>13</v>
      </c>
    </row>
    <row r="391" spans="1:12" x14ac:dyDescent="0.25">
      <c r="A391" s="54">
        <v>389</v>
      </c>
      <c r="B391" s="76" t="s">
        <v>359</v>
      </c>
      <c r="C391" s="50"/>
      <c r="D391" s="51" t="s">
        <v>433</v>
      </c>
      <c r="E391" s="50"/>
      <c r="F391" s="87">
        <v>38769</v>
      </c>
      <c r="G391" s="85">
        <v>599263</v>
      </c>
      <c r="H391" s="85">
        <v>1699407</v>
      </c>
      <c r="I391" s="85"/>
      <c r="J391" s="50"/>
      <c r="K391" s="50"/>
      <c r="L391" s="50" t="s">
        <v>13</v>
      </c>
    </row>
    <row r="392" spans="1:12" x14ac:dyDescent="0.25">
      <c r="A392" s="54">
        <v>390</v>
      </c>
      <c r="B392" s="76" t="s">
        <v>359</v>
      </c>
      <c r="C392" s="50"/>
      <c r="D392" s="51" t="s">
        <v>434</v>
      </c>
      <c r="E392" s="50"/>
      <c r="F392" s="87">
        <v>38769</v>
      </c>
      <c r="G392" s="85">
        <v>599344</v>
      </c>
      <c r="H392" s="85">
        <v>1699362</v>
      </c>
      <c r="I392" s="85"/>
      <c r="J392" s="50"/>
      <c r="K392" s="50"/>
      <c r="L392" s="50" t="s">
        <v>13</v>
      </c>
    </row>
    <row r="393" spans="1:12" x14ac:dyDescent="0.25">
      <c r="A393" s="54">
        <v>391</v>
      </c>
      <c r="B393" s="76" t="s">
        <v>359</v>
      </c>
      <c r="C393" s="50"/>
      <c r="D393" s="51" t="s">
        <v>435</v>
      </c>
      <c r="E393" s="50"/>
      <c r="F393" s="87">
        <v>38769</v>
      </c>
      <c r="G393" s="85">
        <v>599430</v>
      </c>
      <c r="H393" s="85">
        <v>1699423</v>
      </c>
      <c r="I393" s="85"/>
      <c r="J393" s="50"/>
      <c r="K393" s="50"/>
      <c r="L393" s="50" t="s">
        <v>13</v>
      </c>
    </row>
    <row r="394" spans="1:12" x14ac:dyDescent="0.25">
      <c r="A394" s="54">
        <v>392</v>
      </c>
      <c r="B394" s="76" t="s">
        <v>359</v>
      </c>
      <c r="C394" s="50"/>
      <c r="D394" s="51" t="s">
        <v>436</v>
      </c>
      <c r="E394" s="50"/>
      <c r="F394" s="87">
        <v>38769</v>
      </c>
      <c r="G394" s="85">
        <v>599355</v>
      </c>
      <c r="H394" s="85">
        <v>1699481</v>
      </c>
      <c r="I394" s="50"/>
      <c r="J394" s="50"/>
      <c r="K394" s="50"/>
      <c r="L394" s="50"/>
    </row>
    <row r="395" spans="1:12" x14ac:dyDescent="0.25">
      <c r="A395" s="54">
        <v>393</v>
      </c>
      <c r="B395" s="76" t="s">
        <v>359</v>
      </c>
      <c r="C395" s="50"/>
      <c r="D395" s="51" t="s">
        <v>437</v>
      </c>
      <c r="E395" s="50"/>
      <c r="F395" s="87">
        <v>38769</v>
      </c>
      <c r="G395" s="85">
        <v>599280</v>
      </c>
      <c r="H395" s="85">
        <v>1699518</v>
      </c>
      <c r="I395" s="50"/>
      <c r="J395" s="50"/>
      <c r="K395" s="50"/>
      <c r="L395" s="50"/>
    </row>
    <row r="396" spans="1:12" x14ac:dyDescent="0.25">
      <c r="A396" s="54">
        <v>394</v>
      </c>
      <c r="B396" s="76" t="s">
        <v>359</v>
      </c>
      <c r="C396" s="50"/>
      <c r="D396" s="51" t="s">
        <v>438</v>
      </c>
      <c r="E396" s="50"/>
      <c r="F396" s="87">
        <v>38769</v>
      </c>
      <c r="G396" s="85">
        <v>599280</v>
      </c>
      <c r="H396" s="85">
        <v>1699629</v>
      </c>
      <c r="I396" s="50"/>
      <c r="J396" s="50"/>
      <c r="K396" s="50"/>
      <c r="L396" s="50"/>
    </row>
    <row r="397" spans="1:12" x14ac:dyDescent="0.25">
      <c r="A397" s="54">
        <v>395</v>
      </c>
      <c r="B397" s="76" t="s">
        <v>359</v>
      </c>
      <c r="C397" s="50"/>
      <c r="D397" s="51" t="s">
        <v>439</v>
      </c>
      <c r="E397" s="50"/>
      <c r="F397" s="87">
        <v>38769</v>
      </c>
      <c r="G397" s="85">
        <v>599122</v>
      </c>
      <c r="H397" s="85">
        <v>1699572</v>
      </c>
      <c r="I397" s="50"/>
      <c r="J397" s="50"/>
      <c r="K397" s="50"/>
      <c r="L397" s="50"/>
    </row>
    <row r="398" spans="1:12" x14ac:dyDescent="0.25">
      <c r="A398" s="54">
        <v>396</v>
      </c>
      <c r="B398" s="76" t="s">
        <v>359</v>
      </c>
      <c r="C398" s="50"/>
      <c r="D398" s="51" t="s">
        <v>440</v>
      </c>
      <c r="E398" s="50"/>
      <c r="F398" s="87">
        <v>38769</v>
      </c>
      <c r="G398" s="85">
        <v>599347</v>
      </c>
      <c r="H398" s="85">
        <v>1699704</v>
      </c>
      <c r="I398" s="50"/>
      <c r="J398" s="50"/>
      <c r="K398" s="50"/>
      <c r="L398" s="50"/>
    </row>
    <row r="399" spans="1:12" x14ac:dyDescent="0.25">
      <c r="A399" s="54">
        <v>397</v>
      </c>
      <c r="B399" s="76" t="s">
        <v>359</v>
      </c>
      <c r="C399" s="50"/>
      <c r="D399" s="51" t="s">
        <v>441</v>
      </c>
      <c r="E399" s="50"/>
      <c r="F399" s="87">
        <v>38769</v>
      </c>
      <c r="G399" s="85">
        <v>599466</v>
      </c>
      <c r="H399" s="85">
        <v>1699628</v>
      </c>
      <c r="I399" s="50"/>
      <c r="J399" s="50"/>
      <c r="K399" s="50"/>
      <c r="L399" s="50"/>
    </row>
    <row r="400" spans="1:12" x14ac:dyDescent="0.25">
      <c r="A400" s="54">
        <v>398</v>
      </c>
      <c r="B400" s="76" t="s">
        <v>359</v>
      </c>
      <c r="C400" s="50"/>
      <c r="D400" s="51" t="s">
        <v>442</v>
      </c>
      <c r="E400" s="50"/>
      <c r="F400" s="87">
        <v>38769</v>
      </c>
      <c r="G400" s="85">
        <v>599485</v>
      </c>
      <c r="H400" s="85">
        <v>1699785</v>
      </c>
      <c r="I400" s="50"/>
      <c r="J400" s="50"/>
      <c r="K400" s="50"/>
      <c r="L400" s="50"/>
    </row>
  </sheetData>
  <mergeCells count="1">
    <mergeCell ref="J1:K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tabSelected="1" workbookViewId="0">
      <selection activeCell="D8" sqref="D8"/>
    </sheetView>
  </sheetViews>
  <sheetFormatPr baseColWidth="10" defaultRowHeight="15" x14ac:dyDescent="0.25"/>
  <cols>
    <col min="1" max="1" width="12.7109375" bestFit="1" customWidth="1"/>
    <col min="5" max="5" width="12.140625" customWidth="1"/>
    <col min="7" max="7" width="17.42578125" customWidth="1"/>
    <col min="9" max="9" width="21" customWidth="1"/>
    <col min="10" max="10" width="17.28515625" customWidth="1"/>
    <col min="11" max="11" width="22.28515625" customWidth="1"/>
    <col min="12" max="12" width="26.28515625" customWidth="1"/>
  </cols>
  <sheetData>
    <row r="1" spans="1:13" x14ac:dyDescent="0.25">
      <c r="A1" t="s">
        <v>14</v>
      </c>
      <c r="B1" t="s">
        <v>17</v>
      </c>
      <c r="C1" t="s">
        <v>18</v>
      </c>
      <c r="D1" t="s">
        <v>19</v>
      </c>
      <c r="E1" t="s">
        <v>20</v>
      </c>
      <c r="F1" t="s">
        <v>559</v>
      </c>
      <c r="G1" t="s">
        <v>35</v>
      </c>
      <c r="H1" t="s">
        <v>22</v>
      </c>
      <c r="I1" t="s">
        <v>554</v>
      </c>
      <c r="J1" t="s">
        <v>34</v>
      </c>
      <c r="K1" t="s">
        <v>561</v>
      </c>
      <c r="L1" t="s">
        <v>562</v>
      </c>
      <c r="M1" t="s">
        <v>563</v>
      </c>
    </row>
    <row r="2" spans="1:13" x14ac:dyDescent="0.25">
      <c r="A2" t="s">
        <v>346</v>
      </c>
      <c r="B2">
        <v>8</v>
      </c>
      <c r="C2">
        <v>2</v>
      </c>
      <c r="D2">
        <v>17</v>
      </c>
      <c r="E2">
        <v>9</v>
      </c>
      <c r="F2">
        <v>226.98060000000001</v>
      </c>
      <c r="G2">
        <v>3.1415999999999999E-2</v>
      </c>
      <c r="H2" t="s">
        <v>555</v>
      </c>
      <c r="I2">
        <v>116.90268878718483</v>
      </c>
      <c r="J2">
        <v>1.8605597273234151</v>
      </c>
      <c r="K2" t="s">
        <v>566</v>
      </c>
      <c r="L2" t="s">
        <v>566</v>
      </c>
      <c r="M2" t="s">
        <v>566</v>
      </c>
    </row>
    <row r="3" spans="1:13" x14ac:dyDescent="0.25">
      <c r="A3" t="s">
        <v>346</v>
      </c>
      <c r="B3">
        <v>7</v>
      </c>
      <c r="C3">
        <v>2</v>
      </c>
      <c r="D3">
        <v>15.7</v>
      </c>
      <c r="E3">
        <v>16</v>
      </c>
      <c r="F3">
        <v>193.59324599999999</v>
      </c>
      <c r="G3">
        <v>3.1415999999999999E-2</v>
      </c>
      <c r="H3" t="s">
        <v>555</v>
      </c>
      <c r="I3">
        <v>96.711021847370617</v>
      </c>
      <c r="J3">
        <v>1.5392001185283075</v>
      </c>
      <c r="K3" t="s">
        <v>566</v>
      </c>
      <c r="L3" t="s">
        <v>566</v>
      </c>
      <c r="M3" t="s">
        <v>566</v>
      </c>
    </row>
    <row r="4" spans="1:13" x14ac:dyDescent="0.25">
      <c r="A4" t="s">
        <v>346</v>
      </c>
      <c r="B4">
        <v>6</v>
      </c>
      <c r="C4">
        <v>2</v>
      </c>
      <c r="D4">
        <v>12.1</v>
      </c>
      <c r="E4">
        <v>9</v>
      </c>
      <c r="F4">
        <v>114.990414</v>
      </c>
      <c r="G4">
        <v>3.1415999999999999E-2</v>
      </c>
      <c r="H4" t="s">
        <v>555</v>
      </c>
      <c r="I4">
        <v>51.983671497205123</v>
      </c>
      <c r="J4">
        <v>0.82734389319463209</v>
      </c>
      <c r="K4" t="s">
        <v>566</v>
      </c>
      <c r="L4" t="s">
        <v>566</v>
      </c>
      <c r="M4" t="s">
        <v>566</v>
      </c>
    </row>
    <row r="5" spans="1:13" x14ac:dyDescent="0.25">
      <c r="A5" t="s">
        <v>346</v>
      </c>
      <c r="B5">
        <v>5</v>
      </c>
      <c r="C5">
        <v>2</v>
      </c>
      <c r="D5">
        <v>69.599999999999994</v>
      </c>
      <c r="E5">
        <v>35</v>
      </c>
      <c r="F5">
        <v>3804.6032639999989</v>
      </c>
      <c r="G5">
        <v>3.1415999999999999E-2</v>
      </c>
      <c r="H5" t="s">
        <v>555</v>
      </c>
      <c r="I5">
        <v>3364.4551264183324</v>
      </c>
      <c r="J5">
        <v>53.546841202227085</v>
      </c>
      <c r="K5" t="s">
        <v>566</v>
      </c>
      <c r="L5" t="s">
        <v>566</v>
      </c>
      <c r="M5" t="s">
        <v>566</v>
      </c>
    </row>
    <row r="6" spans="1:13" x14ac:dyDescent="0.25">
      <c r="A6" t="s">
        <v>346</v>
      </c>
      <c r="B6">
        <v>4</v>
      </c>
      <c r="C6">
        <v>2</v>
      </c>
      <c r="D6">
        <v>12.8</v>
      </c>
      <c r="E6">
        <v>11</v>
      </c>
      <c r="F6">
        <v>128.67993600000003</v>
      </c>
      <c r="G6">
        <v>3.1415999999999999E-2</v>
      </c>
      <c r="H6" t="s">
        <v>555</v>
      </c>
      <c r="I6">
        <v>59.440605709239286</v>
      </c>
      <c r="J6">
        <v>0.94602440968358936</v>
      </c>
      <c r="K6" t="s">
        <v>566</v>
      </c>
      <c r="L6" t="s">
        <v>566</v>
      </c>
      <c r="M6" t="s">
        <v>566</v>
      </c>
    </row>
    <row r="7" spans="1:13" x14ac:dyDescent="0.25">
      <c r="A7" t="s">
        <v>346</v>
      </c>
      <c r="B7">
        <v>3</v>
      </c>
      <c r="C7">
        <v>2</v>
      </c>
      <c r="D7">
        <v>14</v>
      </c>
      <c r="E7">
        <v>10</v>
      </c>
      <c r="F7">
        <v>153.9384</v>
      </c>
      <c r="G7">
        <v>3.1415999999999999E-2</v>
      </c>
      <c r="H7" t="s">
        <v>555</v>
      </c>
      <c r="I7">
        <v>73.59440964790268</v>
      </c>
      <c r="J7">
        <v>1.1712886689569435</v>
      </c>
      <c r="K7" t="s">
        <v>566</v>
      </c>
      <c r="L7" t="s">
        <v>566</v>
      </c>
      <c r="M7" t="s">
        <v>566</v>
      </c>
    </row>
    <row r="8" spans="1:13" x14ac:dyDescent="0.25">
      <c r="A8" t="s">
        <v>346</v>
      </c>
      <c r="B8">
        <v>2</v>
      </c>
      <c r="C8">
        <v>1</v>
      </c>
      <c r="D8" s="141">
        <v>187</v>
      </c>
      <c r="E8">
        <v>40</v>
      </c>
      <c r="F8">
        <v>27464.652600000001</v>
      </c>
      <c r="G8">
        <v>3.1415999999999999E-2</v>
      </c>
      <c r="H8" t="s">
        <v>553</v>
      </c>
      <c r="I8">
        <v>31038.806988963745</v>
      </c>
      <c r="J8">
        <v>493.99680081747749</v>
      </c>
      <c r="K8" t="s">
        <v>566</v>
      </c>
      <c r="L8" t="s">
        <v>566</v>
      </c>
      <c r="M8" t="s">
        <v>566</v>
      </c>
    </row>
    <row r="9" spans="1:13" x14ac:dyDescent="0.25">
      <c r="A9" t="s">
        <v>346</v>
      </c>
      <c r="B9">
        <v>1</v>
      </c>
      <c r="C9">
        <v>1</v>
      </c>
      <c r="D9">
        <v>24.6</v>
      </c>
      <c r="E9">
        <v>15</v>
      </c>
      <c r="F9">
        <v>475.29266400000006</v>
      </c>
      <c r="G9">
        <v>3.1415999999999999E-2</v>
      </c>
      <c r="H9" t="s">
        <v>553</v>
      </c>
      <c r="I9">
        <v>276.3578567838818</v>
      </c>
      <c r="J9">
        <v>4.3983616116609658</v>
      </c>
      <c r="K9" t="s">
        <v>566</v>
      </c>
      <c r="L9" t="s">
        <v>566</v>
      </c>
      <c r="M9" t="s">
        <v>566</v>
      </c>
    </row>
    <row r="10" spans="1:13" x14ac:dyDescent="0.25">
      <c r="D10">
        <f>SUBTOTAL(109,Tabla1[DAP (cm)])</f>
        <v>352.8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249"/>
  <sheetViews>
    <sheetView topLeftCell="K1" zoomScale="90" zoomScaleNormal="90" workbookViewId="0">
      <pane ySplit="1" topLeftCell="A251" activePane="bottomLeft" state="frozen"/>
      <selection pane="bottomLeft" activeCell="W274" sqref="W274"/>
    </sheetView>
  </sheetViews>
  <sheetFormatPr baseColWidth="10" defaultColWidth="11.42578125" defaultRowHeight="15" x14ac:dyDescent="0.25"/>
  <cols>
    <col min="1" max="1" width="19.28515625" customWidth="1"/>
    <col min="2" max="2" width="5.85546875" customWidth="1"/>
    <col min="3" max="3" width="8" style="55" bestFit="1" customWidth="1"/>
    <col min="8" max="8" width="11.42578125" style="55"/>
    <col min="9" max="9" width="20.5703125" style="24" bestFit="1" customWidth="1"/>
    <col min="10" max="10" width="17.42578125" style="24" bestFit="1" customWidth="1"/>
    <col min="11" max="11" width="13.5703125" style="24" bestFit="1" customWidth="1"/>
    <col min="12" max="12" width="17.42578125" style="24" customWidth="1"/>
    <col min="13" max="13" width="9.28515625" style="24" bestFit="1" customWidth="1"/>
    <col min="15" max="15" width="23.42578125" bestFit="1" customWidth="1"/>
    <col min="16" max="16" width="19.85546875" bestFit="1" customWidth="1"/>
    <col min="22" max="22" width="23.42578125" bestFit="1" customWidth="1"/>
    <col min="23" max="23" width="23.42578125" customWidth="1"/>
  </cols>
  <sheetData>
    <row r="1" spans="1:25" ht="45" x14ac:dyDescent="0.25">
      <c r="A1" s="5" t="s">
        <v>14</v>
      </c>
      <c r="B1" s="66" t="s">
        <v>17</v>
      </c>
      <c r="C1" s="6" t="s">
        <v>18</v>
      </c>
      <c r="D1" s="18" t="s">
        <v>19</v>
      </c>
      <c r="E1" s="19" t="s">
        <v>20</v>
      </c>
      <c r="F1" s="19" t="s">
        <v>559</v>
      </c>
      <c r="G1" s="19" t="s">
        <v>35</v>
      </c>
      <c r="H1" s="21" t="s">
        <v>22</v>
      </c>
      <c r="I1" s="23" t="s">
        <v>554</v>
      </c>
      <c r="J1" s="125" t="s">
        <v>34</v>
      </c>
      <c r="K1" s="131" t="s">
        <v>561</v>
      </c>
      <c r="L1" s="131" t="s">
        <v>562</v>
      </c>
      <c r="M1" s="131" t="s">
        <v>563</v>
      </c>
      <c r="V1" s="132" t="s">
        <v>563</v>
      </c>
      <c r="W1" t="s">
        <v>566</v>
      </c>
    </row>
    <row r="2" spans="1:25" ht="15.75" thickBot="1" x14ac:dyDescent="0.3">
      <c r="A2" t="s">
        <v>42</v>
      </c>
      <c r="B2">
        <v>1</v>
      </c>
      <c r="C2" s="55">
        <v>2</v>
      </c>
      <c r="D2">
        <v>32</v>
      </c>
      <c r="E2">
        <v>10</v>
      </c>
      <c r="F2" s="127">
        <f>(3.1416/4)*D2^2</f>
        <v>804.24959999999999</v>
      </c>
      <c r="G2">
        <v>3.1415999999999999E-2</v>
      </c>
      <c r="H2" s="55" t="s">
        <v>555</v>
      </c>
      <c r="I2" s="24">
        <f>0.13647*D2^2.38351</f>
        <v>527.931063141393</v>
      </c>
      <c r="J2" s="24">
        <f>((I2/1000)*0.5)/G2</f>
        <v>8.4022641829226039</v>
      </c>
      <c r="K2" s="24" t="str">
        <f>+IF(D2&gt;=10,"DEJAR","DEPURAR")</f>
        <v>DEJAR</v>
      </c>
      <c r="L2" s="24" t="str">
        <f>+IF(E2&gt;=5,"DEJAR","DEPURAR")</f>
        <v>DEJAR</v>
      </c>
      <c r="M2" s="24" t="str">
        <f>+IF(AND(K2="DEJAR",L2="DEJAR"),"DEJAR","DEPURAR")</f>
        <v>DEJAR</v>
      </c>
    </row>
    <row r="3" spans="1:25" ht="15.75" thickBot="1" x14ac:dyDescent="0.3">
      <c r="A3" t="s">
        <v>42</v>
      </c>
      <c r="B3">
        <v>2</v>
      </c>
      <c r="C3" s="55">
        <v>2</v>
      </c>
      <c r="D3">
        <v>26</v>
      </c>
      <c r="E3">
        <v>8</v>
      </c>
      <c r="F3" s="127">
        <f t="shared" ref="F3:F66" si="0">(3.1416/4)*D3^2</f>
        <v>530.93039999999996</v>
      </c>
      <c r="G3">
        <v>3.1415999999999999E-2</v>
      </c>
      <c r="H3" s="55" t="s">
        <v>555</v>
      </c>
      <c r="I3" s="24">
        <f t="shared" ref="I3:I5" si="1">0.13647*D3^2.38351</f>
        <v>321.84021980583157</v>
      </c>
      <c r="J3" s="24">
        <f t="shared" ref="J3:J66" si="2">((I3/1000)*0.5)/G3</f>
        <v>5.1222342087762849</v>
      </c>
      <c r="K3" s="24" t="str">
        <f t="shared" ref="K3:K66" si="3">+IF(D3&gt;=10,"DEJAR","DEPURAR")</f>
        <v>DEJAR</v>
      </c>
      <c r="L3" s="24" t="str">
        <f t="shared" ref="L3:L66" si="4">+IF(E3&gt;=5,"DEJAR","DEPURAR")</f>
        <v>DEJAR</v>
      </c>
      <c r="M3" s="24" t="str">
        <f t="shared" ref="M3:M66" si="5">+IF(AND(K3="DEJAR",L3="DEJAR"),"DEJAR","DEPURAR")</f>
        <v>DEJAR</v>
      </c>
      <c r="O3" s="119" t="s">
        <v>28</v>
      </c>
      <c r="P3" s="120" t="s">
        <v>552</v>
      </c>
      <c r="Q3" s="126" t="s">
        <v>560</v>
      </c>
      <c r="V3" s="132" t="s">
        <v>564</v>
      </c>
      <c r="W3" t="s">
        <v>567</v>
      </c>
    </row>
    <row r="4" spans="1:25" x14ac:dyDescent="0.25">
      <c r="A4" t="s">
        <v>42</v>
      </c>
      <c r="B4">
        <v>3</v>
      </c>
      <c r="C4" s="55">
        <v>2</v>
      </c>
      <c r="D4">
        <v>14</v>
      </c>
      <c r="E4">
        <v>5</v>
      </c>
      <c r="F4" s="127">
        <f t="shared" si="0"/>
        <v>153.9384</v>
      </c>
      <c r="G4">
        <v>3.1415999999999999E-2</v>
      </c>
      <c r="H4" s="55" t="s">
        <v>555</v>
      </c>
      <c r="I4" s="24">
        <f t="shared" si="1"/>
        <v>73.59440964790268</v>
      </c>
      <c r="J4" s="24">
        <f t="shared" si="2"/>
        <v>1.1712886689569435</v>
      </c>
      <c r="K4" s="24" t="str">
        <f t="shared" si="3"/>
        <v>DEJAR</v>
      </c>
      <c r="L4" s="24" t="str">
        <f t="shared" si="4"/>
        <v>DEJAR</v>
      </c>
      <c r="M4" s="24" t="str">
        <f t="shared" si="5"/>
        <v>DEJAR</v>
      </c>
      <c r="O4" s="51" t="s">
        <v>42</v>
      </c>
      <c r="P4" s="123">
        <f>SUMIF(A$2:A$2300,O4,J$2:J$2300)</f>
        <v>37.774672870554582</v>
      </c>
      <c r="Q4" s="128">
        <f>AVERAGEIF(A$2:A$2300,O4,F$2:F$2300)</f>
        <v>617.48802499999999</v>
      </c>
      <c r="V4" s="133" t="s">
        <v>222</v>
      </c>
      <c r="W4" s="134">
        <v>145.34574827005136</v>
      </c>
      <c r="Y4">
        <f>+COUNT(W4:W312)</f>
        <v>309</v>
      </c>
    </row>
    <row r="5" spans="1:25" x14ac:dyDescent="0.25">
      <c r="A5" t="s">
        <v>42</v>
      </c>
      <c r="B5">
        <v>4</v>
      </c>
      <c r="C5" s="55">
        <v>2</v>
      </c>
      <c r="D5">
        <v>20</v>
      </c>
      <c r="E5">
        <v>5</v>
      </c>
      <c r="F5" s="127">
        <f t="shared" si="0"/>
        <v>314.15999999999997</v>
      </c>
      <c r="G5">
        <v>3.1415999999999999E-2</v>
      </c>
      <c r="H5" s="55" t="s">
        <v>555</v>
      </c>
      <c r="I5" s="24">
        <f t="shared" si="1"/>
        <v>172.20874292148596</v>
      </c>
      <c r="J5" s="24">
        <f t="shared" si="2"/>
        <v>2.7407808588217146</v>
      </c>
      <c r="K5" s="24" t="str">
        <f t="shared" si="3"/>
        <v>DEJAR</v>
      </c>
      <c r="L5" s="24" t="str">
        <f t="shared" si="4"/>
        <v>DEJAR</v>
      </c>
      <c r="M5" s="24" t="str">
        <f t="shared" si="5"/>
        <v>DEJAR</v>
      </c>
      <c r="O5" s="51" t="s">
        <v>43</v>
      </c>
      <c r="P5" s="123">
        <f>SUMIF(A$2:A$2300,O5,J$2:J$2300)</f>
        <v>13.056230569905981</v>
      </c>
      <c r="Q5" s="128">
        <f t="shared" ref="Q5:Q68" si="6">AVERAGEIF(A$2:A$2300,O5,F$2:F$2300)</f>
        <v>1164.15915</v>
      </c>
      <c r="V5" s="133" t="s">
        <v>223</v>
      </c>
      <c r="W5" s="134">
        <v>319.66473683909129</v>
      </c>
    </row>
    <row r="6" spans="1:25" x14ac:dyDescent="0.25">
      <c r="A6" t="s">
        <v>42</v>
      </c>
      <c r="B6">
        <v>5</v>
      </c>
      <c r="C6" s="55">
        <v>1</v>
      </c>
      <c r="D6">
        <v>23</v>
      </c>
      <c r="E6">
        <v>10</v>
      </c>
      <c r="F6" s="127">
        <f t="shared" si="0"/>
        <v>415.47660000000002</v>
      </c>
      <c r="G6">
        <v>3.1415999999999999E-2</v>
      </c>
      <c r="H6" s="55" t="s">
        <v>553</v>
      </c>
      <c r="I6" s="24">
        <f>0.15991*D6^2.32764</f>
        <v>236.31310333101464</v>
      </c>
      <c r="J6" s="24">
        <f t="shared" si="2"/>
        <v>3.7610310563250358</v>
      </c>
      <c r="K6" s="24" t="str">
        <f t="shared" si="3"/>
        <v>DEJAR</v>
      </c>
      <c r="L6" s="24" t="str">
        <f t="shared" si="4"/>
        <v>DEJAR</v>
      </c>
      <c r="M6" s="24" t="str">
        <f t="shared" si="5"/>
        <v>DEJAR</v>
      </c>
      <c r="O6" s="51" t="s">
        <v>44</v>
      </c>
      <c r="P6" s="123">
        <f t="shared" ref="P6:P68" si="7">SUMIF(A$2:A$2249,O6,J$2:J$2249)</f>
        <v>68.315770737736045</v>
      </c>
      <c r="Q6" s="128">
        <f t="shared" si="6"/>
        <v>498.07543500000003</v>
      </c>
      <c r="V6" s="133" t="s">
        <v>224</v>
      </c>
      <c r="W6" s="134">
        <v>112.86328272979289</v>
      </c>
    </row>
    <row r="7" spans="1:25" x14ac:dyDescent="0.25">
      <c r="A7" t="s">
        <v>42</v>
      </c>
      <c r="B7">
        <v>6</v>
      </c>
      <c r="C7" s="55">
        <v>1</v>
      </c>
      <c r="D7">
        <v>43.5</v>
      </c>
      <c r="E7">
        <v>16</v>
      </c>
      <c r="F7" s="127">
        <f t="shared" si="0"/>
        <v>1486.1731500000001</v>
      </c>
      <c r="G7">
        <v>3.1415999999999999E-2</v>
      </c>
      <c r="H7" s="55" t="s">
        <v>553</v>
      </c>
      <c r="I7" s="24">
        <f>0.15991*D7^2.32764</f>
        <v>1041.5707069550579</v>
      </c>
      <c r="J7" s="24">
        <f t="shared" si="2"/>
        <v>16.577073894752004</v>
      </c>
      <c r="K7" s="24" t="str">
        <f t="shared" si="3"/>
        <v>DEJAR</v>
      </c>
      <c r="L7" s="24" t="str">
        <f t="shared" si="4"/>
        <v>DEJAR</v>
      </c>
      <c r="M7" s="24" t="str">
        <f t="shared" si="5"/>
        <v>DEJAR</v>
      </c>
      <c r="O7" s="51" t="s">
        <v>45</v>
      </c>
      <c r="P7" s="123">
        <f t="shared" si="7"/>
        <v>12.122546415899739</v>
      </c>
      <c r="Q7" s="128">
        <f t="shared" si="6"/>
        <v>331.40934749999997</v>
      </c>
      <c r="V7" s="133" t="s">
        <v>225</v>
      </c>
      <c r="W7" s="134">
        <v>143.80235502068962</v>
      </c>
    </row>
    <row r="8" spans="1:25" x14ac:dyDescent="0.25">
      <c r="A8" t="s">
        <v>43</v>
      </c>
      <c r="B8">
        <v>1</v>
      </c>
      <c r="C8" s="55">
        <v>2</v>
      </c>
      <c r="D8">
        <v>38.5</v>
      </c>
      <c r="E8">
        <v>16</v>
      </c>
      <c r="F8" s="127">
        <f t="shared" si="0"/>
        <v>1164.15915</v>
      </c>
      <c r="G8">
        <v>3.1415999999999999E-2</v>
      </c>
      <c r="H8" s="55" t="s">
        <v>555</v>
      </c>
      <c r="I8" s="24">
        <f>0.13647*D8^2.38351</f>
        <v>820.34907916833254</v>
      </c>
      <c r="J8" s="24">
        <f t="shared" si="2"/>
        <v>13.056230569905981</v>
      </c>
      <c r="K8" s="24" t="str">
        <f t="shared" si="3"/>
        <v>DEJAR</v>
      </c>
      <c r="L8" s="24" t="str">
        <f t="shared" si="4"/>
        <v>DEJAR</v>
      </c>
      <c r="M8" s="24" t="str">
        <f t="shared" si="5"/>
        <v>DEJAR</v>
      </c>
      <c r="O8" s="51" t="s">
        <v>46</v>
      </c>
      <c r="P8" s="123">
        <f>SUMIF(A$2:A$2300,O8,J$2:J$2300)</f>
        <v>63.740450004612555</v>
      </c>
      <c r="Q8" s="128">
        <f t="shared" si="6"/>
        <v>965.46734900000013</v>
      </c>
      <c r="V8" s="133" t="s">
        <v>263</v>
      </c>
      <c r="W8" s="134">
        <v>215.29843723797134</v>
      </c>
    </row>
    <row r="9" spans="1:25" x14ac:dyDescent="0.25">
      <c r="A9" t="s">
        <v>44</v>
      </c>
      <c r="B9">
        <v>1</v>
      </c>
      <c r="C9" s="55">
        <v>1</v>
      </c>
      <c r="D9">
        <v>24.7</v>
      </c>
      <c r="E9">
        <v>18</v>
      </c>
      <c r="F9" s="127">
        <f t="shared" si="0"/>
        <v>479.1646859999999</v>
      </c>
      <c r="G9">
        <v>3.1415999999999999E-2</v>
      </c>
      <c r="H9" s="55" t="s">
        <v>553</v>
      </c>
      <c r="I9" s="24">
        <f t="shared" ref="I9:I16" si="8">0.15991*D9^2.32764</f>
        <v>278.97980062344601</v>
      </c>
      <c r="J9" s="24">
        <f t="shared" si="2"/>
        <v>4.4400910463369945</v>
      </c>
      <c r="K9" s="24" t="str">
        <f t="shared" si="3"/>
        <v>DEJAR</v>
      </c>
      <c r="L9" s="24" t="str">
        <f t="shared" si="4"/>
        <v>DEJAR</v>
      </c>
      <c r="M9" s="24" t="str">
        <f t="shared" si="5"/>
        <v>DEJAR</v>
      </c>
      <c r="O9" s="51" t="s">
        <v>47</v>
      </c>
      <c r="P9" s="123">
        <f t="shared" si="7"/>
        <v>57.40912680069242</v>
      </c>
      <c r="Q9" s="128">
        <f t="shared" si="6"/>
        <v>643.53232533333335</v>
      </c>
      <c r="V9" s="133" t="s">
        <v>349</v>
      </c>
      <c r="W9" s="134">
        <v>54.307930487820649</v>
      </c>
    </row>
    <row r="10" spans="1:25" x14ac:dyDescent="0.25">
      <c r="A10" t="s">
        <v>44</v>
      </c>
      <c r="B10">
        <v>2</v>
      </c>
      <c r="C10" s="55">
        <v>1</v>
      </c>
      <c r="D10">
        <v>16.7</v>
      </c>
      <c r="E10">
        <v>15</v>
      </c>
      <c r="F10" s="127">
        <f t="shared" si="0"/>
        <v>219.04020599999998</v>
      </c>
      <c r="G10">
        <v>3.1415999999999999E-2</v>
      </c>
      <c r="H10" s="55" t="s">
        <v>553</v>
      </c>
      <c r="I10" s="24">
        <f t="shared" si="8"/>
        <v>112.18102146929911</v>
      </c>
      <c r="J10" s="24">
        <f t="shared" si="2"/>
        <v>1.7854122337232479</v>
      </c>
      <c r="K10" s="24" t="str">
        <f t="shared" si="3"/>
        <v>DEJAR</v>
      </c>
      <c r="L10" s="24" t="str">
        <f t="shared" si="4"/>
        <v>DEJAR</v>
      </c>
      <c r="M10" s="24" t="str">
        <f t="shared" si="5"/>
        <v>DEJAR</v>
      </c>
      <c r="O10" s="51" t="s">
        <v>48</v>
      </c>
      <c r="P10" s="123">
        <f t="shared" si="7"/>
        <v>140.89341542348214</v>
      </c>
      <c r="Q10" s="128">
        <f t="shared" si="6"/>
        <v>1526.0047109999998</v>
      </c>
      <c r="V10" s="133" t="s">
        <v>350</v>
      </c>
      <c r="W10" s="134">
        <v>67.018643755995171</v>
      </c>
    </row>
    <row r="11" spans="1:25" x14ac:dyDescent="0.25">
      <c r="A11" t="s">
        <v>44</v>
      </c>
      <c r="B11">
        <v>3</v>
      </c>
      <c r="C11" s="55">
        <v>1</v>
      </c>
      <c r="D11">
        <v>21</v>
      </c>
      <c r="E11">
        <v>20</v>
      </c>
      <c r="F11" s="127">
        <f t="shared" si="0"/>
        <v>346.3614</v>
      </c>
      <c r="G11">
        <v>3.1415999999999999E-2</v>
      </c>
      <c r="H11" s="55" t="s">
        <v>553</v>
      </c>
      <c r="I11" s="24">
        <f t="shared" si="8"/>
        <v>191.21684246269251</v>
      </c>
      <c r="J11" s="24">
        <f t="shared" si="2"/>
        <v>3.0433034514688777</v>
      </c>
      <c r="K11" s="24" t="str">
        <f t="shared" si="3"/>
        <v>DEJAR</v>
      </c>
      <c r="L11" s="24" t="str">
        <f t="shared" si="4"/>
        <v>DEJAR</v>
      </c>
      <c r="M11" s="24" t="str">
        <f t="shared" si="5"/>
        <v>DEJAR</v>
      </c>
      <c r="O11" s="51" t="s">
        <v>49</v>
      </c>
      <c r="P11" s="123">
        <f t="shared" si="7"/>
        <v>87.165692329173595</v>
      </c>
      <c r="Q11" s="128">
        <f t="shared" si="6"/>
        <v>1264.5803939999998</v>
      </c>
      <c r="V11" s="133" t="s">
        <v>351</v>
      </c>
      <c r="W11" s="134">
        <v>201.56791848111843</v>
      </c>
    </row>
    <row r="12" spans="1:25" x14ac:dyDescent="0.25">
      <c r="A12" t="s">
        <v>44</v>
      </c>
      <c r="B12">
        <v>4</v>
      </c>
      <c r="C12" s="55">
        <v>1</v>
      </c>
      <c r="D12">
        <v>25.9</v>
      </c>
      <c r="E12">
        <v>23</v>
      </c>
      <c r="F12" s="127">
        <f t="shared" si="0"/>
        <v>526.85417399999994</v>
      </c>
      <c r="G12">
        <v>3.1415999999999999E-2</v>
      </c>
      <c r="H12" s="55" t="s">
        <v>553</v>
      </c>
      <c r="I12" s="24">
        <f t="shared" si="8"/>
        <v>311.55066755162051</v>
      </c>
      <c r="J12" s="24">
        <f t="shared" si="2"/>
        <v>4.958471281379242</v>
      </c>
      <c r="K12" s="24" t="str">
        <f t="shared" si="3"/>
        <v>DEJAR</v>
      </c>
      <c r="L12" s="24" t="str">
        <f t="shared" si="4"/>
        <v>DEJAR</v>
      </c>
      <c r="M12" s="24" t="str">
        <f t="shared" si="5"/>
        <v>DEJAR</v>
      </c>
      <c r="O12" s="51" t="s">
        <v>50</v>
      </c>
      <c r="P12" s="123">
        <f t="shared" si="7"/>
        <v>57.624905804520452</v>
      </c>
      <c r="Q12" s="128">
        <f t="shared" si="6"/>
        <v>361.92849000000001</v>
      </c>
      <c r="V12" s="133" t="s">
        <v>352</v>
      </c>
      <c r="W12" s="134">
        <v>95.902222474544487</v>
      </c>
    </row>
    <row r="13" spans="1:25" x14ac:dyDescent="0.25">
      <c r="A13" t="s">
        <v>44</v>
      </c>
      <c r="B13">
        <v>5</v>
      </c>
      <c r="C13" s="55">
        <v>1</v>
      </c>
      <c r="D13">
        <v>28.7</v>
      </c>
      <c r="E13">
        <v>19</v>
      </c>
      <c r="F13" s="127">
        <f t="shared" si="0"/>
        <v>646.92612599999995</v>
      </c>
      <c r="G13">
        <v>3.1415999999999999E-2</v>
      </c>
      <c r="H13" s="55" t="s">
        <v>553</v>
      </c>
      <c r="I13" s="24">
        <f t="shared" si="8"/>
        <v>395.63967951259599</v>
      </c>
      <c r="J13" s="24">
        <f t="shared" si="2"/>
        <v>6.2967863431467404</v>
      </c>
      <c r="K13" s="24" t="str">
        <f t="shared" si="3"/>
        <v>DEJAR</v>
      </c>
      <c r="L13" s="24" t="str">
        <f t="shared" si="4"/>
        <v>DEJAR</v>
      </c>
      <c r="M13" s="24" t="str">
        <f t="shared" si="5"/>
        <v>DEJAR</v>
      </c>
      <c r="O13" s="51" t="s">
        <v>51</v>
      </c>
      <c r="P13" s="123">
        <f t="shared" si="7"/>
        <v>84.581776982625755</v>
      </c>
      <c r="Q13" s="128">
        <f t="shared" si="6"/>
        <v>1466.4548975999999</v>
      </c>
      <c r="V13" s="133" t="s">
        <v>265</v>
      </c>
      <c r="W13" s="134">
        <v>84.094472600852185</v>
      </c>
    </row>
    <row r="14" spans="1:25" x14ac:dyDescent="0.25">
      <c r="A14" t="s">
        <v>44</v>
      </c>
      <c r="B14">
        <v>6</v>
      </c>
      <c r="C14" s="55">
        <v>1</v>
      </c>
      <c r="D14">
        <v>19.3</v>
      </c>
      <c r="E14">
        <v>21</v>
      </c>
      <c r="F14" s="127">
        <f t="shared" si="0"/>
        <v>292.55364600000001</v>
      </c>
      <c r="G14">
        <v>3.1415999999999999E-2</v>
      </c>
      <c r="H14" s="55" t="s">
        <v>553</v>
      </c>
      <c r="I14" s="24">
        <f t="shared" si="8"/>
        <v>157.10508355131083</v>
      </c>
      <c r="J14" s="24">
        <f t="shared" si="2"/>
        <v>2.5003992161846007</v>
      </c>
      <c r="K14" s="24" t="str">
        <f t="shared" si="3"/>
        <v>DEJAR</v>
      </c>
      <c r="L14" s="24" t="str">
        <f t="shared" si="4"/>
        <v>DEJAR</v>
      </c>
      <c r="M14" s="24" t="str">
        <f t="shared" si="5"/>
        <v>DEJAR</v>
      </c>
      <c r="O14" s="51" t="s">
        <v>52</v>
      </c>
      <c r="P14" s="123">
        <f t="shared" si="7"/>
        <v>22.607026463785331</v>
      </c>
      <c r="Q14" s="128">
        <f t="shared" si="6"/>
        <v>471.95942640000004</v>
      </c>
      <c r="V14" s="133" t="s">
        <v>267</v>
      </c>
      <c r="W14" s="134">
        <v>263.45191606024315</v>
      </c>
    </row>
    <row r="15" spans="1:25" x14ac:dyDescent="0.25">
      <c r="A15" t="s">
        <v>44</v>
      </c>
      <c r="B15">
        <v>7</v>
      </c>
      <c r="C15" s="55">
        <v>1</v>
      </c>
      <c r="D15">
        <v>24.5</v>
      </c>
      <c r="E15">
        <v>23</v>
      </c>
      <c r="F15" s="127">
        <f t="shared" si="0"/>
        <v>471.43635</v>
      </c>
      <c r="G15">
        <v>3.1415999999999999E-2</v>
      </c>
      <c r="H15" s="55" t="s">
        <v>553</v>
      </c>
      <c r="I15" s="24">
        <f t="shared" si="8"/>
        <v>273.75002523815579</v>
      </c>
      <c r="J15" s="24">
        <f t="shared" si="2"/>
        <v>4.356856780591988</v>
      </c>
      <c r="K15" s="24" t="str">
        <f t="shared" si="3"/>
        <v>DEJAR</v>
      </c>
      <c r="L15" s="24" t="str">
        <f t="shared" si="4"/>
        <v>DEJAR</v>
      </c>
      <c r="M15" s="24" t="str">
        <f t="shared" si="5"/>
        <v>DEJAR</v>
      </c>
      <c r="O15" s="51" t="s">
        <v>53</v>
      </c>
      <c r="P15" s="123">
        <f t="shared" si="7"/>
        <v>86.229740373707344</v>
      </c>
      <c r="Q15" s="128">
        <f t="shared" si="6"/>
        <v>1282.36185</v>
      </c>
      <c r="V15" s="133" t="s">
        <v>268</v>
      </c>
      <c r="W15" s="134">
        <v>217.58771636900892</v>
      </c>
    </row>
    <row r="16" spans="1:25" x14ac:dyDescent="0.25">
      <c r="A16" t="s">
        <v>44</v>
      </c>
      <c r="B16">
        <v>8</v>
      </c>
      <c r="C16" s="55">
        <v>1</v>
      </c>
      <c r="D16">
        <v>20</v>
      </c>
      <c r="E16">
        <v>12</v>
      </c>
      <c r="F16" s="127">
        <f t="shared" si="0"/>
        <v>314.15999999999997</v>
      </c>
      <c r="G16">
        <v>3.1415999999999999E-2</v>
      </c>
      <c r="H16" s="55" t="s">
        <v>553</v>
      </c>
      <c r="I16" s="24">
        <f t="shared" si="8"/>
        <v>170.68882248683826</v>
      </c>
      <c r="J16" s="24">
        <f t="shared" si="2"/>
        <v>2.7165906303609346</v>
      </c>
      <c r="K16" s="24" t="str">
        <f t="shared" si="3"/>
        <v>DEJAR</v>
      </c>
      <c r="L16" s="24" t="str">
        <f t="shared" si="4"/>
        <v>DEJAR</v>
      </c>
      <c r="M16" s="24" t="str">
        <f t="shared" si="5"/>
        <v>DEJAR</v>
      </c>
      <c r="O16" s="51" t="s">
        <v>54</v>
      </c>
      <c r="P16" s="123">
        <f t="shared" si="7"/>
        <v>104.79142606955934</v>
      </c>
      <c r="Q16" s="128">
        <f t="shared" si="6"/>
        <v>947.32277640000007</v>
      </c>
      <c r="V16" s="133" t="s">
        <v>269</v>
      </c>
      <c r="W16" s="134">
        <v>127.04794843054945</v>
      </c>
    </row>
    <row r="17" spans="1:23" x14ac:dyDescent="0.25">
      <c r="A17" t="s">
        <v>44</v>
      </c>
      <c r="B17">
        <v>9</v>
      </c>
      <c r="C17" s="55">
        <v>2</v>
      </c>
      <c r="D17">
        <v>27.3</v>
      </c>
      <c r="E17">
        <v>10</v>
      </c>
      <c r="F17" s="127">
        <f t="shared" si="0"/>
        <v>585.35076600000002</v>
      </c>
      <c r="G17">
        <v>3.1415999999999999E-2</v>
      </c>
      <c r="H17" s="55" t="s">
        <v>555</v>
      </c>
      <c r="I17" s="24">
        <f t="shared" ref="I17:I22" si="9">0.13647*D17^2.38351</f>
        <v>361.53073358110123</v>
      </c>
      <c r="J17" s="24">
        <f t="shared" si="2"/>
        <v>5.7539268777231545</v>
      </c>
      <c r="K17" s="24" t="str">
        <f t="shared" si="3"/>
        <v>DEJAR</v>
      </c>
      <c r="L17" s="24" t="str">
        <f t="shared" si="4"/>
        <v>DEJAR</v>
      </c>
      <c r="M17" s="24" t="str">
        <f t="shared" si="5"/>
        <v>DEJAR</v>
      </c>
      <c r="O17" s="51" t="s">
        <v>55</v>
      </c>
      <c r="P17" s="123">
        <f t="shared" ref="P17:P22" si="10">SUMIF(A$2:A$2300,O17,J$2:J$2300)</f>
        <v>39.620878414545871</v>
      </c>
      <c r="Q17" s="128">
        <f t="shared" si="6"/>
        <v>760.90651559999992</v>
      </c>
      <c r="V17" s="133" t="s">
        <v>42</v>
      </c>
      <c r="W17" s="134">
        <v>37.774672870554582</v>
      </c>
    </row>
    <row r="18" spans="1:23" x14ac:dyDescent="0.25">
      <c r="A18" t="s">
        <v>44</v>
      </c>
      <c r="B18">
        <v>10</v>
      </c>
      <c r="C18" s="55">
        <v>2</v>
      </c>
      <c r="D18">
        <v>22.8</v>
      </c>
      <c r="E18">
        <v>8</v>
      </c>
      <c r="F18" s="127">
        <f t="shared" si="0"/>
        <v>408.28233600000004</v>
      </c>
      <c r="G18">
        <v>3.1415999999999999E-2</v>
      </c>
      <c r="H18" s="55" t="s">
        <v>555</v>
      </c>
      <c r="I18" s="24">
        <f t="shared" si="9"/>
        <v>235.33606027641849</v>
      </c>
      <c r="J18" s="24">
        <f t="shared" si="2"/>
        <v>3.7454809695126445</v>
      </c>
      <c r="K18" s="24" t="str">
        <f t="shared" si="3"/>
        <v>DEJAR</v>
      </c>
      <c r="L18" s="24" t="str">
        <f t="shared" si="4"/>
        <v>DEJAR</v>
      </c>
      <c r="M18" s="24" t="str">
        <f t="shared" si="5"/>
        <v>DEJAR</v>
      </c>
      <c r="O18" s="51" t="s">
        <v>56</v>
      </c>
      <c r="P18" s="123">
        <f t="shared" si="10"/>
        <v>74.70789612637418</v>
      </c>
      <c r="Q18" s="128">
        <f t="shared" si="6"/>
        <v>471.92539239999991</v>
      </c>
      <c r="V18" s="133" t="s">
        <v>43</v>
      </c>
      <c r="W18" s="134">
        <v>13.056230569905981</v>
      </c>
    </row>
    <row r="19" spans="1:23" x14ac:dyDescent="0.25">
      <c r="A19" t="s">
        <v>44</v>
      </c>
      <c r="B19">
        <v>11</v>
      </c>
      <c r="C19" s="55">
        <v>2</v>
      </c>
      <c r="D19">
        <v>32</v>
      </c>
      <c r="E19">
        <v>12</v>
      </c>
      <c r="F19" s="127">
        <f t="shared" si="0"/>
        <v>804.24959999999999</v>
      </c>
      <c r="G19">
        <v>3.1415999999999999E-2</v>
      </c>
      <c r="H19" s="55" t="s">
        <v>555</v>
      </c>
      <c r="I19" s="24">
        <f t="shared" si="9"/>
        <v>527.931063141393</v>
      </c>
      <c r="J19" s="24">
        <f t="shared" si="2"/>
        <v>8.4022641829226039</v>
      </c>
      <c r="K19" s="24" t="str">
        <f t="shared" si="3"/>
        <v>DEJAR</v>
      </c>
      <c r="L19" s="24" t="str">
        <f t="shared" si="4"/>
        <v>DEJAR</v>
      </c>
      <c r="M19" s="24" t="str">
        <f t="shared" si="5"/>
        <v>DEJAR</v>
      </c>
      <c r="O19" s="51" t="s">
        <v>57</v>
      </c>
      <c r="P19" s="123">
        <f t="shared" si="10"/>
        <v>11.606519733607009</v>
      </c>
      <c r="Q19" s="128">
        <f t="shared" si="6"/>
        <v>417.38512199999997</v>
      </c>
      <c r="V19" s="133" t="s">
        <v>44</v>
      </c>
      <c r="W19" s="134">
        <v>68.315770737736045</v>
      </c>
    </row>
    <row r="20" spans="1:23" x14ac:dyDescent="0.25">
      <c r="A20" t="s">
        <v>44</v>
      </c>
      <c r="B20">
        <v>12</v>
      </c>
      <c r="C20" s="55">
        <v>2</v>
      </c>
      <c r="D20">
        <v>22</v>
      </c>
      <c r="E20">
        <v>10</v>
      </c>
      <c r="F20" s="127">
        <f t="shared" si="0"/>
        <v>380.1336</v>
      </c>
      <c r="G20">
        <v>3.1415999999999999E-2</v>
      </c>
      <c r="H20" s="55" t="s">
        <v>555</v>
      </c>
      <c r="I20" s="24">
        <f t="shared" si="9"/>
        <v>216.13001097424697</v>
      </c>
      <c r="J20" s="24">
        <f t="shared" si="2"/>
        <v>3.4398079159384864</v>
      </c>
      <c r="K20" s="24" t="str">
        <f t="shared" si="3"/>
        <v>DEJAR</v>
      </c>
      <c r="L20" s="24" t="str">
        <f t="shared" si="4"/>
        <v>DEJAR</v>
      </c>
      <c r="M20" s="24" t="str">
        <f t="shared" si="5"/>
        <v>DEJAR</v>
      </c>
      <c r="O20" s="51" t="s">
        <v>58</v>
      </c>
      <c r="P20" s="123">
        <f t="shared" si="10"/>
        <v>76.26233996774512</v>
      </c>
      <c r="Q20" s="128">
        <f t="shared" si="6"/>
        <v>2030.7538020000002</v>
      </c>
      <c r="V20" s="133" t="s">
        <v>45</v>
      </c>
      <c r="W20" s="134">
        <v>12.122546415899739</v>
      </c>
    </row>
    <row r="21" spans="1:23" x14ac:dyDescent="0.25">
      <c r="A21" t="s">
        <v>44</v>
      </c>
      <c r="B21">
        <v>13</v>
      </c>
      <c r="C21" s="55">
        <v>2</v>
      </c>
      <c r="D21">
        <v>12</v>
      </c>
      <c r="E21">
        <v>15</v>
      </c>
      <c r="F21" s="127">
        <f t="shared" si="0"/>
        <v>113.0976</v>
      </c>
      <c r="G21">
        <v>3.1415999999999999E-2</v>
      </c>
      <c r="H21" s="55" t="s">
        <v>555</v>
      </c>
      <c r="I21" s="24">
        <f t="shared" si="9"/>
        <v>50.965522775338236</v>
      </c>
      <c r="J21" s="24">
        <f t="shared" si="2"/>
        <v>0.81113959089855869</v>
      </c>
      <c r="K21" s="24" t="str">
        <f t="shared" si="3"/>
        <v>DEJAR</v>
      </c>
      <c r="L21" s="24" t="str">
        <f t="shared" si="4"/>
        <v>DEJAR</v>
      </c>
      <c r="M21" s="24" t="str">
        <f t="shared" si="5"/>
        <v>DEJAR</v>
      </c>
      <c r="O21" s="51" t="s">
        <v>59</v>
      </c>
      <c r="P21" s="123">
        <f t="shared" si="10"/>
        <v>84.226798996275008</v>
      </c>
      <c r="Q21" s="128">
        <f t="shared" si="6"/>
        <v>1372.3702608000001</v>
      </c>
      <c r="V21" s="133" t="s">
        <v>46</v>
      </c>
      <c r="W21" s="134">
        <v>63.740450004612555</v>
      </c>
    </row>
    <row r="22" spans="1:23" x14ac:dyDescent="0.25">
      <c r="A22" t="s">
        <v>44</v>
      </c>
      <c r="B22">
        <v>14</v>
      </c>
      <c r="C22" s="55">
        <v>2</v>
      </c>
      <c r="D22">
        <v>42</v>
      </c>
      <c r="E22">
        <v>15</v>
      </c>
      <c r="F22" s="127">
        <f t="shared" si="0"/>
        <v>1385.4456</v>
      </c>
      <c r="G22">
        <v>3.1415999999999999E-2</v>
      </c>
      <c r="H22" s="55" t="s">
        <v>555</v>
      </c>
      <c r="I22" s="24">
        <f t="shared" si="9"/>
        <v>1009.4111733489757</v>
      </c>
      <c r="J22" s="24">
        <f t="shared" si="2"/>
        <v>16.065240217547995</v>
      </c>
      <c r="K22" s="24" t="str">
        <f t="shared" si="3"/>
        <v>DEJAR</v>
      </c>
      <c r="L22" s="24" t="str">
        <f t="shared" si="4"/>
        <v>DEJAR</v>
      </c>
      <c r="M22" s="24" t="str">
        <f t="shared" si="5"/>
        <v>DEJAR</v>
      </c>
      <c r="O22" s="51" t="s">
        <v>60</v>
      </c>
      <c r="P22" s="123">
        <f t="shared" si="10"/>
        <v>111.84451632708856</v>
      </c>
      <c r="Q22" s="128">
        <f t="shared" si="6"/>
        <v>1812.2319599999998</v>
      </c>
      <c r="V22" s="133" t="s">
        <v>47</v>
      </c>
      <c r="W22" s="134">
        <v>57.40912680069242</v>
      </c>
    </row>
    <row r="23" spans="1:23" x14ac:dyDescent="0.25">
      <c r="A23" t="s">
        <v>45</v>
      </c>
      <c r="B23">
        <v>1</v>
      </c>
      <c r="C23" s="55">
        <v>1</v>
      </c>
      <c r="D23">
        <v>18.600000000000001</v>
      </c>
      <c r="E23">
        <v>12</v>
      </c>
      <c r="F23" s="127">
        <f t="shared" si="0"/>
        <v>271.71698400000002</v>
      </c>
      <c r="G23">
        <v>3.1415999999999999E-2</v>
      </c>
      <c r="H23" s="55" t="s">
        <v>553</v>
      </c>
      <c r="I23" s="24">
        <f t="shared" ref="I23:I24" si="11">0.15991*D23^2.32764</f>
        <v>144.15998643084285</v>
      </c>
      <c r="J23" s="24">
        <f t="shared" si="2"/>
        <v>2.2943720784129562</v>
      </c>
      <c r="K23" s="24" t="str">
        <f t="shared" si="3"/>
        <v>DEJAR</v>
      </c>
      <c r="L23" s="24" t="str">
        <f t="shared" si="4"/>
        <v>DEJAR</v>
      </c>
      <c r="M23" s="24" t="str">
        <f t="shared" si="5"/>
        <v>DEJAR</v>
      </c>
      <c r="O23" s="51" t="s">
        <v>61</v>
      </c>
      <c r="P23" s="122">
        <f t="shared" si="7"/>
        <v>0</v>
      </c>
      <c r="Q23" s="128">
        <f t="shared" si="6"/>
        <v>0</v>
      </c>
      <c r="V23" s="133" t="s">
        <v>48</v>
      </c>
      <c r="W23" s="134">
        <v>140.89341542348214</v>
      </c>
    </row>
    <row r="24" spans="1:23" x14ac:dyDescent="0.25">
      <c r="A24" t="s">
        <v>45</v>
      </c>
      <c r="B24">
        <v>2</v>
      </c>
      <c r="C24" s="55">
        <v>1</v>
      </c>
      <c r="D24">
        <v>13.3</v>
      </c>
      <c r="E24">
        <v>8</v>
      </c>
      <c r="F24" s="127">
        <f t="shared" si="0"/>
        <v>138.929406</v>
      </c>
      <c r="G24">
        <v>3.1415999999999999E-2</v>
      </c>
      <c r="H24" s="55" t="s">
        <v>553</v>
      </c>
      <c r="I24" s="24">
        <f t="shared" si="11"/>
        <v>66.038569450061075</v>
      </c>
      <c r="J24" s="24">
        <f t="shared" si="2"/>
        <v>1.0510340184947333</v>
      </c>
      <c r="K24" s="24" t="str">
        <f t="shared" si="3"/>
        <v>DEJAR</v>
      </c>
      <c r="L24" s="24" t="str">
        <f t="shared" si="4"/>
        <v>DEJAR</v>
      </c>
      <c r="M24" s="24" t="str">
        <f t="shared" si="5"/>
        <v>DEJAR</v>
      </c>
      <c r="O24" s="51" t="s">
        <v>62</v>
      </c>
      <c r="P24" s="123">
        <f t="shared" si="7"/>
        <v>81.482871141945367</v>
      </c>
      <c r="Q24" s="128">
        <f t="shared" si="6"/>
        <v>784.9287599999999</v>
      </c>
      <c r="V24" s="133" t="s">
        <v>49</v>
      </c>
      <c r="W24" s="134">
        <v>87.165692329173595</v>
      </c>
    </row>
    <row r="25" spans="1:23" x14ac:dyDescent="0.25">
      <c r="A25" t="s">
        <v>45</v>
      </c>
      <c r="B25">
        <v>3</v>
      </c>
      <c r="C25" s="55">
        <v>2</v>
      </c>
      <c r="D25">
        <v>29</v>
      </c>
      <c r="E25">
        <v>9</v>
      </c>
      <c r="F25" s="127">
        <f t="shared" si="0"/>
        <v>660.52139999999997</v>
      </c>
      <c r="G25">
        <v>3.1415999999999999E-2</v>
      </c>
      <c r="H25" s="55" t="s">
        <v>555</v>
      </c>
      <c r="I25" s="24">
        <f t="shared" ref="I25:I26" si="12">0.13647*D25^2.38351</f>
        <v>417.52015350701288</v>
      </c>
      <c r="J25" s="24">
        <f t="shared" si="2"/>
        <v>6.6450240881559219</v>
      </c>
      <c r="K25" s="24" t="str">
        <f t="shared" si="3"/>
        <v>DEJAR</v>
      </c>
      <c r="L25" s="24" t="str">
        <f t="shared" si="4"/>
        <v>DEJAR</v>
      </c>
      <c r="M25" s="24" t="str">
        <f t="shared" si="5"/>
        <v>DEJAR</v>
      </c>
      <c r="O25" s="51" t="s">
        <v>63</v>
      </c>
      <c r="P25" s="123">
        <f t="shared" ref="P25:P26" si="13">SUMIF(A$2:A$2300,O25,J$2:J$2300)</f>
        <v>95.521981340507878</v>
      </c>
      <c r="Q25" s="128">
        <f t="shared" si="6"/>
        <v>759.77894299999991</v>
      </c>
      <c r="V25" s="133" t="s">
        <v>226</v>
      </c>
      <c r="W25" s="134">
        <v>95.660167565553849</v>
      </c>
    </row>
    <row r="26" spans="1:23" x14ac:dyDescent="0.25">
      <c r="A26" t="s">
        <v>45</v>
      </c>
      <c r="B26">
        <v>4</v>
      </c>
      <c r="C26" s="55">
        <v>2</v>
      </c>
      <c r="D26">
        <v>18</v>
      </c>
      <c r="E26">
        <v>5</v>
      </c>
      <c r="F26" s="127">
        <f t="shared" si="0"/>
        <v>254.46959999999999</v>
      </c>
      <c r="G26">
        <v>3.1415999999999999E-2</v>
      </c>
      <c r="H26" s="55" t="s">
        <v>555</v>
      </c>
      <c r="I26" s="24">
        <f t="shared" si="12"/>
        <v>133.96512701589552</v>
      </c>
      <c r="J26" s="24">
        <f t="shared" si="2"/>
        <v>2.132116230836127</v>
      </c>
      <c r="K26" s="24" t="str">
        <f t="shared" si="3"/>
        <v>DEJAR</v>
      </c>
      <c r="L26" s="24" t="str">
        <f t="shared" si="4"/>
        <v>DEJAR</v>
      </c>
      <c r="M26" s="24" t="str">
        <f t="shared" si="5"/>
        <v>DEJAR</v>
      </c>
      <c r="O26" s="51" t="s">
        <v>64</v>
      </c>
      <c r="P26" s="123">
        <f t="shared" si="13"/>
        <v>32.356236946667543</v>
      </c>
      <c r="Q26" s="128">
        <f t="shared" si="6"/>
        <v>323.25778800000001</v>
      </c>
      <c r="V26" s="133" t="s">
        <v>227</v>
      </c>
      <c r="W26" s="134">
        <v>51.388432677606787</v>
      </c>
    </row>
    <row r="27" spans="1:23" x14ac:dyDescent="0.25">
      <c r="A27" t="s">
        <v>46</v>
      </c>
      <c r="B27">
        <v>1</v>
      </c>
      <c r="C27" s="55">
        <v>1</v>
      </c>
      <c r="D27">
        <v>29</v>
      </c>
      <c r="E27">
        <v>12</v>
      </c>
      <c r="F27" s="127">
        <f t="shared" si="0"/>
        <v>660.52139999999997</v>
      </c>
      <c r="G27">
        <v>3.1415999999999999E-2</v>
      </c>
      <c r="H27" s="55" t="s">
        <v>553</v>
      </c>
      <c r="I27" s="24">
        <f t="shared" ref="I27:I30" si="14">0.15991*D27^2.32764</f>
        <v>405.3327536426039</v>
      </c>
      <c r="J27" s="24">
        <f t="shared" si="2"/>
        <v>6.4510560485517559</v>
      </c>
      <c r="K27" s="24" t="str">
        <f t="shared" si="3"/>
        <v>DEJAR</v>
      </c>
      <c r="L27" s="24" t="str">
        <f t="shared" si="4"/>
        <v>DEJAR</v>
      </c>
      <c r="M27" s="24" t="str">
        <f t="shared" si="5"/>
        <v>DEJAR</v>
      </c>
      <c r="O27" s="51" t="s">
        <v>65</v>
      </c>
      <c r="P27" s="123">
        <f t="shared" si="7"/>
        <v>88.78682687811046</v>
      </c>
      <c r="Q27" s="128">
        <f t="shared" si="6"/>
        <v>819.09366000000011</v>
      </c>
      <c r="V27" s="133" t="s">
        <v>228</v>
      </c>
      <c r="W27" s="134">
        <v>141.2106221369761</v>
      </c>
    </row>
    <row r="28" spans="1:23" x14ac:dyDescent="0.25">
      <c r="A28" t="s">
        <v>46</v>
      </c>
      <c r="B28">
        <v>2</v>
      </c>
      <c r="C28" s="55">
        <v>1</v>
      </c>
      <c r="D28">
        <v>34</v>
      </c>
      <c r="E28">
        <v>17</v>
      </c>
      <c r="F28" s="127">
        <f t="shared" si="0"/>
        <v>907.92240000000004</v>
      </c>
      <c r="G28">
        <v>3.1415999999999999E-2</v>
      </c>
      <c r="H28" s="55" t="s">
        <v>553</v>
      </c>
      <c r="I28" s="24">
        <f t="shared" si="14"/>
        <v>586.95824798631986</v>
      </c>
      <c r="J28" s="24">
        <f t="shared" si="2"/>
        <v>9.3417088105793216</v>
      </c>
      <c r="K28" s="24" t="str">
        <f t="shared" si="3"/>
        <v>DEJAR</v>
      </c>
      <c r="L28" s="24" t="str">
        <f t="shared" si="4"/>
        <v>DEJAR</v>
      </c>
      <c r="M28" s="24" t="str">
        <f t="shared" si="5"/>
        <v>DEJAR</v>
      </c>
      <c r="O28" s="51" t="s">
        <v>66</v>
      </c>
      <c r="P28" s="123">
        <f t="shared" si="7"/>
        <v>57.275011435098754</v>
      </c>
      <c r="Q28" s="128">
        <f t="shared" si="6"/>
        <v>762.06239999999991</v>
      </c>
      <c r="V28" s="133" t="s">
        <v>229</v>
      </c>
      <c r="W28" s="134">
        <v>46.863689542531247</v>
      </c>
    </row>
    <row r="29" spans="1:23" x14ac:dyDescent="0.25">
      <c r="A29" t="s">
        <v>46</v>
      </c>
      <c r="B29">
        <v>3</v>
      </c>
      <c r="C29" s="55">
        <v>1</v>
      </c>
      <c r="D29">
        <v>26</v>
      </c>
      <c r="E29">
        <v>14</v>
      </c>
      <c r="F29" s="127">
        <f t="shared" si="0"/>
        <v>530.93039999999996</v>
      </c>
      <c r="G29">
        <v>3.1415999999999999E-2</v>
      </c>
      <c r="H29" s="55" t="s">
        <v>553</v>
      </c>
      <c r="I29" s="24">
        <f t="shared" si="14"/>
        <v>314.35776105795452</v>
      </c>
      <c r="J29" s="24">
        <f t="shared" si="2"/>
        <v>5.0031474576323296</v>
      </c>
      <c r="K29" s="24" t="str">
        <f t="shared" si="3"/>
        <v>DEJAR</v>
      </c>
      <c r="L29" s="24" t="str">
        <f t="shared" si="4"/>
        <v>DEJAR</v>
      </c>
      <c r="M29" s="24" t="str">
        <f t="shared" si="5"/>
        <v>DEJAR</v>
      </c>
      <c r="O29" s="51" t="s">
        <v>67</v>
      </c>
      <c r="P29" s="123">
        <f t="shared" si="7"/>
        <v>92.385536718934048</v>
      </c>
      <c r="Q29" s="128">
        <f t="shared" si="6"/>
        <v>732.25459999999987</v>
      </c>
      <c r="V29" s="133" t="s">
        <v>230</v>
      </c>
      <c r="W29" s="134">
        <v>248.77058453603624</v>
      </c>
    </row>
    <row r="30" spans="1:23" x14ac:dyDescent="0.25">
      <c r="A30" t="s">
        <v>46</v>
      </c>
      <c r="B30">
        <v>4</v>
      </c>
      <c r="C30" s="55">
        <v>1</v>
      </c>
      <c r="D30">
        <v>59.3</v>
      </c>
      <c r="E30">
        <v>19</v>
      </c>
      <c r="F30" s="127">
        <f t="shared" si="0"/>
        <v>2761.8512459999997</v>
      </c>
      <c r="G30">
        <v>3.1415999999999999E-2</v>
      </c>
      <c r="H30" s="55" t="s">
        <v>553</v>
      </c>
      <c r="I30" s="24">
        <f t="shared" si="14"/>
        <v>2142.4399091675473</v>
      </c>
      <c r="J30" s="24">
        <f t="shared" si="2"/>
        <v>34.097910446389541</v>
      </c>
      <c r="K30" s="24" t="str">
        <f t="shared" si="3"/>
        <v>DEJAR</v>
      </c>
      <c r="L30" s="24" t="str">
        <f t="shared" si="4"/>
        <v>DEJAR</v>
      </c>
      <c r="M30" s="24" t="str">
        <f t="shared" si="5"/>
        <v>DEJAR</v>
      </c>
      <c r="O30" s="51" t="s">
        <v>68</v>
      </c>
      <c r="P30" s="123">
        <f t="shared" si="7"/>
        <v>96.29685457596095</v>
      </c>
      <c r="Q30" s="128">
        <f t="shared" si="6"/>
        <v>1614.27189</v>
      </c>
      <c r="V30" s="133" t="s">
        <v>231</v>
      </c>
      <c r="W30" s="134">
        <v>109.33561897969604</v>
      </c>
    </row>
    <row r="31" spans="1:23" x14ac:dyDescent="0.25">
      <c r="A31" t="s">
        <v>46</v>
      </c>
      <c r="B31">
        <v>5</v>
      </c>
      <c r="C31" s="55">
        <v>2</v>
      </c>
      <c r="D31">
        <v>27.6</v>
      </c>
      <c r="E31">
        <v>10</v>
      </c>
      <c r="F31" s="127">
        <f t="shared" si="0"/>
        <v>598.28630400000009</v>
      </c>
      <c r="G31">
        <v>3.1415999999999999E-2</v>
      </c>
      <c r="H31" s="55" t="s">
        <v>555</v>
      </c>
      <c r="I31" s="24">
        <f t="shared" ref="I31:I32" si="15">0.13647*D31^2.38351</f>
        <v>371.07218177040426</v>
      </c>
      <c r="J31" s="24">
        <f t="shared" si="2"/>
        <v>5.9057833869748579</v>
      </c>
      <c r="K31" s="24" t="str">
        <f t="shared" si="3"/>
        <v>DEJAR</v>
      </c>
      <c r="L31" s="24" t="str">
        <f t="shared" si="4"/>
        <v>DEJAR</v>
      </c>
      <c r="M31" s="24" t="str">
        <f t="shared" si="5"/>
        <v>DEJAR</v>
      </c>
      <c r="O31" s="51" t="s">
        <v>69</v>
      </c>
      <c r="P31" s="123">
        <f t="shared" ref="P31:P32" si="16">SUMIF(A$2:A$2300,O31,J$2:J$2300)</f>
        <v>101.19241525379915</v>
      </c>
      <c r="Q31" s="128">
        <f t="shared" si="6"/>
        <v>996.09053133333327</v>
      </c>
      <c r="V31" s="133" t="s">
        <v>258</v>
      </c>
      <c r="W31" s="134">
        <v>179.11692958716458</v>
      </c>
    </row>
    <row r="32" spans="1:23" x14ac:dyDescent="0.25">
      <c r="A32" t="s">
        <v>46</v>
      </c>
      <c r="B32">
        <v>6</v>
      </c>
      <c r="C32" s="55">
        <v>2</v>
      </c>
      <c r="D32">
        <v>20.6</v>
      </c>
      <c r="E32">
        <v>10</v>
      </c>
      <c r="F32" s="127">
        <f t="shared" si="0"/>
        <v>333.29234400000007</v>
      </c>
      <c r="G32">
        <v>3.1415999999999999E-2</v>
      </c>
      <c r="H32" s="55" t="s">
        <v>555</v>
      </c>
      <c r="I32" s="24">
        <f t="shared" si="15"/>
        <v>184.77910106498567</v>
      </c>
      <c r="J32" s="24">
        <f t="shared" si="2"/>
        <v>2.9408438544847475</v>
      </c>
      <c r="K32" s="24" t="str">
        <f t="shared" si="3"/>
        <v>DEJAR</v>
      </c>
      <c r="L32" s="24" t="str">
        <f t="shared" si="4"/>
        <v>DEJAR</v>
      </c>
      <c r="M32" s="24" t="str">
        <f t="shared" si="5"/>
        <v>DEJAR</v>
      </c>
      <c r="O32" s="51" t="s">
        <v>70</v>
      </c>
      <c r="P32" s="123">
        <f t="shared" si="16"/>
        <v>108.30642795165495</v>
      </c>
      <c r="Q32" s="128">
        <f t="shared" si="6"/>
        <v>822.26536699999997</v>
      </c>
      <c r="V32" s="133" t="s">
        <v>259</v>
      </c>
      <c r="W32" s="134">
        <v>81.19504802280477</v>
      </c>
    </row>
    <row r="33" spans="1:23" x14ac:dyDescent="0.25">
      <c r="A33" t="s">
        <v>47</v>
      </c>
      <c r="B33">
        <v>1</v>
      </c>
      <c r="C33" s="55">
        <v>1</v>
      </c>
      <c r="D33">
        <v>37</v>
      </c>
      <c r="E33">
        <v>28</v>
      </c>
      <c r="F33" s="127">
        <f t="shared" si="0"/>
        <v>1075.2126000000001</v>
      </c>
      <c r="G33">
        <v>3.1415999999999999E-2</v>
      </c>
      <c r="H33" s="55" t="s">
        <v>553</v>
      </c>
      <c r="I33" s="24">
        <f t="shared" ref="I33:I47" si="17">0.15991*D33^2.32764</f>
        <v>714.63566127853471</v>
      </c>
      <c r="J33" s="24">
        <f t="shared" si="2"/>
        <v>11.373753203439882</v>
      </c>
      <c r="K33" s="24" t="str">
        <f t="shared" si="3"/>
        <v>DEJAR</v>
      </c>
      <c r="L33" s="24" t="str">
        <f t="shared" si="4"/>
        <v>DEJAR</v>
      </c>
      <c r="M33" s="24" t="str">
        <f t="shared" si="5"/>
        <v>DEJAR</v>
      </c>
      <c r="O33" s="51" t="s">
        <v>71</v>
      </c>
      <c r="P33" s="123">
        <f t="shared" si="7"/>
        <v>23.98666165823424</v>
      </c>
      <c r="Q33" s="128">
        <f t="shared" si="6"/>
        <v>434.04345599999994</v>
      </c>
      <c r="V33" s="133" t="s">
        <v>260</v>
      </c>
      <c r="W33" s="134">
        <v>402.4276430638742</v>
      </c>
    </row>
    <row r="34" spans="1:23" x14ac:dyDescent="0.25">
      <c r="A34" t="s">
        <v>47</v>
      </c>
      <c r="B34">
        <v>2</v>
      </c>
      <c r="C34" s="55">
        <v>1</v>
      </c>
      <c r="D34">
        <v>25</v>
      </c>
      <c r="E34">
        <v>19</v>
      </c>
      <c r="F34" s="127">
        <f t="shared" si="0"/>
        <v>490.875</v>
      </c>
      <c r="G34">
        <v>3.1415999999999999E-2</v>
      </c>
      <c r="H34" s="55" t="s">
        <v>553</v>
      </c>
      <c r="I34" s="24">
        <f t="shared" si="17"/>
        <v>286.93049335184679</v>
      </c>
      <c r="J34" s="24">
        <f t="shared" si="2"/>
        <v>4.5666299553069578</v>
      </c>
      <c r="K34" s="24" t="str">
        <f t="shared" si="3"/>
        <v>DEJAR</v>
      </c>
      <c r="L34" s="24" t="str">
        <f t="shared" si="4"/>
        <v>DEJAR</v>
      </c>
      <c r="M34" s="24" t="str">
        <f t="shared" si="5"/>
        <v>DEJAR</v>
      </c>
      <c r="O34" s="51" t="s">
        <v>72</v>
      </c>
      <c r="P34" s="123">
        <f t="shared" si="7"/>
        <v>62.409252779190524</v>
      </c>
      <c r="Q34" s="128">
        <f t="shared" si="6"/>
        <v>658.42700000000013</v>
      </c>
      <c r="V34" s="133" t="s">
        <v>261</v>
      </c>
      <c r="W34" s="134">
        <v>51.908558620099505</v>
      </c>
    </row>
    <row r="35" spans="1:23" x14ac:dyDescent="0.25">
      <c r="A35" t="s">
        <v>47</v>
      </c>
      <c r="B35">
        <v>3</v>
      </c>
      <c r="C35" s="55">
        <v>1</v>
      </c>
      <c r="D35">
        <v>27.8</v>
      </c>
      <c r="E35">
        <v>28</v>
      </c>
      <c r="F35" s="127">
        <f t="shared" si="0"/>
        <v>606.98853600000007</v>
      </c>
      <c r="G35">
        <v>3.1415999999999999E-2</v>
      </c>
      <c r="H35" s="55" t="s">
        <v>553</v>
      </c>
      <c r="I35" s="24">
        <f t="shared" si="17"/>
        <v>367.36015705094513</v>
      </c>
      <c r="J35" s="24">
        <f t="shared" si="2"/>
        <v>5.8467048168281313</v>
      </c>
      <c r="K35" s="24" t="str">
        <f t="shared" si="3"/>
        <v>DEJAR</v>
      </c>
      <c r="L35" s="24" t="str">
        <f t="shared" si="4"/>
        <v>DEJAR</v>
      </c>
      <c r="M35" s="24" t="str">
        <f t="shared" si="5"/>
        <v>DEJAR</v>
      </c>
      <c r="O35" s="51" t="s">
        <v>73</v>
      </c>
      <c r="P35" s="123">
        <f t="shared" si="7"/>
        <v>62.620784451417499</v>
      </c>
      <c r="Q35" s="128">
        <f t="shared" si="6"/>
        <v>675.79306666666662</v>
      </c>
      <c r="V35" s="133" t="s">
        <v>262</v>
      </c>
      <c r="W35" s="134">
        <v>189.79416245867205</v>
      </c>
    </row>
    <row r="36" spans="1:23" x14ac:dyDescent="0.25">
      <c r="A36" t="s">
        <v>47</v>
      </c>
      <c r="B36">
        <v>4</v>
      </c>
      <c r="C36" s="55">
        <v>1</v>
      </c>
      <c r="D36">
        <v>21.3</v>
      </c>
      <c r="E36">
        <v>21</v>
      </c>
      <c r="F36" s="127">
        <f t="shared" si="0"/>
        <v>356.32812600000005</v>
      </c>
      <c r="G36">
        <v>3.1415999999999999E-2</v>
      </c>
      <c r="H36" s="55" t="s">
        <v>553</v>
      </c>
      <c r="I36" s="24">
        <f t="shared" si="17"/>
        <v>197.63557582809386</v>
      </c>
      <c r="J36" s="24">
        <f t="shared" si="2"/>
        <v>3.1454605269304472</v>
      </c>
      <c r="K36" s="24" t="str">
        <f t="shared" si="3"/>
        <v>DEJAR</v>
      </c>
      <c r="L36" s="24" t="str">
        <f t="shared" si="4"/>
        <v>DEJAR</v>
      </c>
      <c r="M36" s="24" t="str">
        <f t="shared" si="5"/>
        <v>DEJAR</v>
      </c>
      <c r="O36" s="51" t="s">
        <v>74</v>
      </c>
      <c r="P36" s="123">
        <f t="shared" si="7"/>
        <v>53.254339076351854</v>
      </c>
      <c r="Q36" s="128">
        <f t="shared" si="6"/>
        <v>826.37170000000003</v>
      </c>
      <c r="V36" s="133" t="s">
        <v>411</v>
      </c>
      <c r="W36" s="134">
        <v>66.587269930175566</v>
      </c>
    </row>
    <row r="37" spans="1:23" x14ac:dyDescent="0.25">
      <c r="A37" t="s">
        <v>47</v>
      </c>
      <c r="B37">
        <v>5</v>
      </c>
      <c r="C37" s="55">
        <v>1</v>
      </c>
      <c r="D37">
        <v>17.8</v>
      </c>
      <c r="E37">
        <v>23</v>
      </c>
      <c r="F37" s="127">
        <f t="shared" si="0"/>
        <v>248.84613600000003</v>
      </c>
      <c r="G37">
        <v>3.1415999999999999E-2</v>
      </c>
      <c r="H37" s="55" t="s">
        <v>553</v>
      </c>
      <c r="I37" s="24">
        <f t="shared" si="17"/>
        <v>130.13773311987885</v>
      </c>
      <c r="J37" s="24">
        <f t="shared" si="2"/>
        <v>2.0712015075101675</v>
      </c>
      <c r="K37" s="24" t="str">
        <f t="shared" si="3"/>
        <v>DEJAR</v>
      </c>
      <c r="L37" s="24" t="str">
        <f t="shared" si="4"/>
        <v>DEJAR</v>
      </c>
      <c r="M37" s="24" t="str">
        <f t="shared" si="5"/>
        <v>DEJAR</v>
      </c>
      <c r="O37" s="51" t="s">
        <v>75</v>
      </c>
      <c r="P37" s="123">
        <f t="shared" si="7"/>
        <v>43.898581983061661</v>
      </c>
      <c r="Q37" s="128">
        <f t="shared" si="6"/>
        <v>540.84607500000004</v>
      </c>
      <c r="V37" s="133" t="s">
        <v>420</v>
      </c>
      <c r="W37" s="134">
        <v>45.383342249769179</v>
      </c>
    </row>
    <row r="38" spans="1:23" x14ac:dyDescent="0.25">
      <c r="A38" t="s">
        <v>47</v>
      </c>
      <c r="B38">
        <v>6</v>
      </c>
      <c r="C38" s="55">
        <v>1</v>
      </c>
      <c r="D38">
        <v>23.9</v>
      </c>
      <c r="E38">
        <v>17</v>
      </c>
      <c r="F38" s="127">
        <f t="shared" si="0"/>
        <v>448.62833399999994</v>
      </c>
      <c r="G38">
        <v>3.1415999999999999E-2</v>
      </c>
      <c r="H38" s="55" t="s">
        <v>553</v>
      </c>
      <c r="I38" s="24">
        <f t="shared" si="17"/>
        <v>258.39833648867926</v>
      </c>
      <c r="J38" s="24">
        <f t="shared" si="2"/>
        <v>4.1125276370110653</v>
      </c>
      <c r="K38" s="24" t="str">
        <f t="shared" si="3"/>
        <v>DEJAR</v>
      </c>
      <c r="L38" s="24" t="str">
        <f t="shared" si="4"/>
        <v>DEJAR</v>
      </c>
      <c r="M38" s="24" t="str">
        <f t="shared" si="5"/>
        <v>DEJAR</v>
      </c>
      <c r="O38" s="51" t="s">
        <v>76</v>
      </c>
      <c r="P38" s="123">
        <f t="shared" si="7"/>
        <v>27.299314010528686</v>
      </c>
      <c r="Q38" s="128">
        <f t="shared" si="6"/>
        <v>844.04320000000007</v>
      </c>
      <c r="V38" s="133" t="s">
        <v>421</v>
      </c>
      <c r="W38" s="134">
        <v>38.709580994022922</v>
      </c>
    </row>
    <row r="39" spans="1:23" x14ac:dyDescent="0.25">
      <c r="A39" t="s">
        <v>47</v>
      </c>
      <c r="B39">
        <v>7</v>
      </c>
      <c r="C39" s="55">
        <v>1</v>
      </c>
      <c r="D39">
        <v>29</v>
      </c>
      <c r="E39">
        <v>30</v>
      </c>
      <c r="F39" s="127">
        <f t="shared" si="0"/>
        <v>660.52139999999997</v>
      </c>
      <c r="G39">
        <v>3.1415999999999999E-2</v>
      </c>
      <c r="H39" s="55" t="s">
        <v>553</v>
      </c>
      <c r="I39" s="24">
        <f t="shared" si="17"/>
        <v>405.3327536426039</v>
      </c>
      <c r="J39" s="24">
        <f t="shared" si="2"/>
        <v>6.4510560485517559</v>
      </c>
      <c r="K39" s="24" t="str">
        <f t="shared" si="3"/>
        <v>DEJAR</v>
      </c>
      <c r="L39" s="24" t="str">
        <f t="shared" si="4"/>
        <v>DEJAR</v>
      </c>
      <c r="M39" s="24" t="str">
        <f t="shared" si="5"/>
        <v>DEJAR</v>
      </c>
      <c r="O39" s="51" t="s">
        <v>77</v>
      </c>
      <c r="P39" s="123">
        <f t="shared" si="7"/>
        <v>112.13390471851866</v>
      </c>
      <c r="Q39" s="128">
        <f t="shared" si="6"/>
        <v>1037.1206999999999</v>
      </c>
      <c r="V39" s="133" t="s">
        <v>422</v>
      </c>
      <c r="W39" s="134">
        <v>2.9316895745650644</v>
      </c>
    </row>
    <row r="40" spans="1:23" x14ac:dyDescent="0.25">
      <c r="A40" t="s">
        <v>47</v>
      </c>
      <c r="B40">
        <v>8</v>
      </c>
      <c r="C40" s="55">
        <v>1</v>
      </c>
      <c r="D40">
        <v>38.5</v>
      </c>
      <c r="E40">
        <v>18</v>
      </c>
      <c r="F40" s="127">
        <f t="shared" si="0"/>
        <v>1164.15915</v>
      </c>
      <c r="G40">
        <v>3.1415999999999999E-2</v>
      </c>
      <c r="H40" s="55" t="s">
        <v>553</v>
      </c>
      <c r="I40" s="24">
        <f t="shared" si="17"/>
        <v>783.89417216375261</v>
      </c>
      <c r="J40" s="24">
        <f t="shared" si="2"/>
        <v>12.476034061684373</v>
      </c>
      <c r="K40" s="24" t="str">
        <f t="shared" si="3"/>
        <v>DEJAR</v>
      </c>
      <c r="L40" s="24" t="str">
        <f t="shared" si="4"/>
        <v>DEJAR</v>
      </c>
      <c r="M40" s="24" t="str">
        <f t="shared" si="5"/>
        <v>DEJAR</v>
      </c>
      <c r="O40" s="51" t="s">
        <v>78</v>
      </c>
      <c r="P40" s="123">
        <f t="shared" si="7"/>
        <v>20.829813128284833</v>
      </c>
      <c r="Q40" s="128">
        <f t="shared" si="6"/>
        <v>322.12619999999998</v>
      </c>
      <c r="V40" s="133" t="s">
        <v>423</v>
      </c>
      <c r="W40" s="134">
        <v>54.741444743398262</v>
      </c>
    </row>
    <row r="41" spans="1:23" x14ac:dyDescent="0.25">
      <c r="A41" t="s">
        <v>47</v>
      </c>
      <c r="B41">
        <v>9</v>
      </c>
      <c r="C41" s="55">
        <v>1</v>
      </c>
      <c r="D41">
        <v>30.7</v>
      </c>
      <c r="E41">
        <v>21</v>
      </c>
      <c r="F41" s="127">
        <f t="shared" si="0"/>
        <v>740.23164599999996</v>
      </c>
      <c r="G41">
        <v>3.1415999999999999E-2</v>
      </c>
      <c r="H41" s="55" t="s">
        <v>553</v>
      </c>
      <c r="I41" s="24">
        <f t="shared" si="17"/>
        <v>462.80537221677145</v>
      </c>
      <c r="J41" s="24">
        <f t="shared" si="2"/>
        <v>7.3657590434296445</v>
      </c>
      <c r="K41" s="24" t="str">
        <f t="shared" si="3"/>
        <v>DEJAR</v>
      </c>
      <c r="L41" s="24" t="str">
        <f t="shared" si="4"/>
        <v>DEJAR</v>
      </c>
      <c r="M41" s="24" t="str">
        <f t="shared" si="5"/>
        <v>DEJAR</v>
      </c>
      <c r="O41" s="51" t="s">
        <v>79</v>
      </c>
      <c r="P41" s="123">
        <f t="shared" si="7"/>
        <v>52.986778455360366</v>
      </c>
      <c r="Q41" s="128">
        <f t="shared" si="6"/>
        <v>471.88259999999997</v>
      </c>
      <c r="V41" s="133" t="s">
        <v>424</v>
      </c>
      <c r="W41" s="134">
        <v>49.332801804638869</v>
      </c>
    </row>
    <row r="42" spans="1:23" x14ac:dyDescent="0.25">
      <c r="A42" t="s">
        <v>48</v>
      </c>
      <c r="B42">
        <v>1</v>
      </c>
      <c r="C42" s="55">
        <v>1</v>
      </c>
      <c r="D42">
        <v>47.5</v>
      </c>
      <c r="E42">
        <v>13</v>
      </c>
      <c r="F42" s="127">
        <f t="shared" si="0"/>
        <v>1772.0587499999999</v>
      </c>
      <c r="G42">
        <v>3.1415999999999999E-2</v>
      </c>
      <c r="H42" s="55" t="s">
        <v>553</v>
      </c>
      <c r="I42" s="24">
        <f t="shared" si="17"/>
        <v>1278.2468665473434</v>
      </c>
      <c r="J42" s="24">
        <f t="shared" si="2"/>
        <v>20.343883157425253</v>
      </c>
      <c r="K42" s="24" t="str">
        <f t="shared" si="3"/>
        <v>DEJAR</v>
      </c>
      <c r="L42" s="24" t="str">
        <f t="shared" si="4"/>
        <v>DEJAR</v>
      </c>
      <c r="M42" s="24" t="str">
        <f t="shared" si="5"/>
        <v>DEJAR</v>
      </c>
      <c r="O42" s="51" t="s">
        <v>80</v>
      </c>
      <c r="P42" s="123">
        <f t="shared" si="7"/>
        <v>15.853795942552242</v>
      </c>
      <c r="Q42" s="128">
        <f t="shared" si="6"/>
        <v>214.76326666666665</v>
      </c>
      <c r="V42" s="133" t="s">
        <v>425</v>
      </c>
      <c r="W42" s="134">
        <v>30.057512292220103</v>
      </c>
    </row>
    <row r="43" spans="1:23" x14ac:dyDescent="0.25">
      <c r="A43" t="s">
        <v>48</v>
      </c>
      <c r="B43">
        <v>2</v>
      </c>
      <c r="C43" s="55">
        <v>1</v>
      </c>
      <c r="D43">
        <v>62</v>
      </c>
      <c r="E43">
        <v>16</v>
      </c>
      <c r="F43" s="127">
        <f t="shared" si="0"/>
        <v>3019.0776000000001</v>
      </c>
      <c r="G43">
        <v>3.1415999999999999E-2</v>
      </c>
      <c r="H43" s="55" t="s">
        <v>553</v>
      </c>
      <c r="I43" s="24">
        <f t="shared" si="17"/>
        <v>2376.3927318249489</v>
      </c>
      <c r="J43" s="24">
        <f t="shared" si="2"/>
        <v>37.821376556928776</v>
      </c>
      <c r="K43" s="24" t="str">
        <f t="shared" si="3"/>
        <v>DEJAR</v>
      </c>
      <c r="L43" s="24" t="str">
        <f t="shared" si="4"/>
        <v>DEJAR</v>
      </c>
      <c r="M43" s="24" t="str">
        <f t="shared" si="5"/>
        <v>DEJAR</v>
      </c>
      <c r="O43" s="51" t="s">
        <v>81</v>
      </c>
      <c r="P43" s="123">
        <f t="shared" si="7"/>
        <v>80.506207808141752</v>
      </c>
      <c r="Q43" s="128">
        <f t="shared" si="6"/>
        <v>963.97345274999975</v>
      </c>
      <c r="V43" s="133" t="s">
        <v>426</v>
      </c>
      <c r="W43" s="134">
        <v>41.625022964710311</v>
      </c>
    </row>
    <row r="44" spans="1:23" x14ac:dyDescent="0.25">
      <c r="A44" t="s">
        <v>48</v>
      </c>
      <c r="B44">
        <v>3</v>
      </c>
      <c r="C44" s="55">
        <v>1</v>
      </c>
      <c r="D44">
        <v>38.299999999999997</v>
      </c>
      <c r="E44">
        <v>13</v>
      </c>
      <c r="F44" s="127">
        <f t="shared" si="0"/>
        <v>1152.0954059999999</v>
      </c>
      <c r="G44">
        <v>3.1415999999999999E-2</v>
      </c>
      <c r="H44" s="55" t="s">
        <v>553</v>
      </c>
      <c r="I44" s="24">
        <f t="shared" si="17"/>
        <v>774.4482763513214</v>
      </c>
      <c r="J44" s="24">
        <f t="shared" si="2"/>
        <v>12.325698312186807</v>
      </c>
      <c r="K44" s="24" t="str">
        <f t="shared" si="3"/>
        <v>DEJAR</v>
      </c>
      <c r="L44" s="24" t="str">
        <f t="shared" si="4"/>
        <v>DEJAR</v>
      </c>
      <c r="M44" s="24" t="str">
        <f t="shared" si="5"/>
        <v>DEJAR</v>
      </c>
      <c r="O44" s="51" t="s">
        <v>82</v>
      </c>
      <c r="P44" s="123">
        <f t="shared" si="7"/>
        <v>129.74757255742344</v>
      </c>
      <c r="Q44" s="128">
        <f t="shared" si="6"/>
        <v>1366.7923499999999</v>
      </c>
      <c r="V44" s="133" t="s">
        <v>412</v>
      </c>
      <c r="W44" s="134">
        <v>64.481978949481544</v>
      </c>
    </row>
    <row r="45" spans="1:23" x14ac:dyDescent="0.25">
      <c r="A45" t="s">
        <v>48</v>
      </c>
      <c r="B45">
        <v>4</v>
      </c>
      <c r="C45" s="55">
        <v>1</v>
      </c>
      <c r="D45">
        <v>42.3</v>
      </c>
      <c r="E45">
        <v>17</v>
      </c>
      <c r="F45" s="127">
        <f t="shared" si="0"/>
        <v>1405.3083659999998</v>
      </c>
      <c r="G45">
        <v>3.1415999999999999E-2</v>
      </c>
      <c r="H45" s="55" t="s">
        <v>553</v>
      </c>
      <c r="I45" s="24">
        <f t="shared" si="17"/>
        <v>975.91168044174481</v>
      </c>
      <c r="J45" s="24">
        <f t="shared" si="2"/>
        <v>15.532080475581628</v>
      </c>
      <c r="K45" s="24" t="str">
        <f t="shared" si="3"/>
        <v>DEJAR</v>
      </c>
      <c r="L45" s="24" t="str">
        <f t="shared" si="4"/>
        <v>DEJAR</v>
      </c>
      <c r="M45" s="24" t="str">
        <f t="shared" si="5"/>
        <v>DEJAR</v>
      </c>
      <c r="O45" s="51" t="s">
        <v>83</v>
      </c>
      <c r="P45" s="123">
        <f t="shared" si="7"/>
        <v>38.515270748989153</v>
      </c>
      <c r="Q45" s="128">
        <f t="shared" si="6"/>
        <v>750.68531999999993</v>
      </c>
      <c r="V45" s="133" t="s">
        <v>413</v>
      </c>
      <c r="W45" s="134">
        <v>24.102818782428457</v>
      </c>
    </row>
    <row r="46" spans="1:23" x14ac:dyDescent="0.25">
      <c r="A46" t="s">
        <v>48</v>
      </c>
      <c r="B46">
        <v>5</v>
      </c>
      <c r="C46" s="55">
        <v>1</v>
      </c>
      <c r="D46">
        <v>52.7</v>
      </c>
      <c r="E46">
        <v>17</v>
      </c>
      <c r="F46" s="127">
        <f t="shared" si="0"/>
        <v>2181.2835660000005</v>
      </c>
      <c r="G46">
        <v>3.1415999999999999E-2</v>
      </c>
      <c r="H46" s="55" t="s">
        <v>553</v>
      </c>
      <c r="I46" s="24">
        <f t="shared" si="17"/>
        <v>1627.9118468003221</v>
      </c>
      <c r="J46" s="24">
        <f t="shared" si="2"/>
        <v>25.908961147191274</v>
      </c>
      <c r="K46" s="24" t="str">
        <f t="shared" si="3"/>
        <v>DEJAR</v>
      </c>
      <c r="L46" s="24" t="str">
        <f t="shared" si="4"/>
        <v>DEJAR</v>
      </c>
      <c r="M46" s="24" t="str">
        <f t="shared" si="5"/>
        <v>DEJAR</v>
      </c>
      <c r="O46" s="51" t="s">
        <v>84</v>
      </c>
      <c r="P46" s="123">
        <f t="shared" si="7"/>
        <v>24.70016222705803</v>
      </c>
      <c r="Q46" s="128">
        <f t="shared" si="6"/>
        <v>494.17368000000005</v>
      </c>
      <c r="V46" s="133" t="s">
        <v>414</v>
      </c>
      <c r="W46" s="134">
        <v>57.615054859154263</v>
      </c>
    </row>
    <row r="47" spans="1:23" x14ac:dyDescent="0.25">
      <c r="A47" t="s">
        <v>48</v>
      </c>
      <c r="B47">
        <v>6</v>
      </c>
      <c r="C47" s="55">
        <v>1</v>
      </c>
      <c r="D47">
        <v>40</v>
      </c>
      <c r="E47">
        <v>14</v>
      </c>
      <c r="F47" s="127">
        <f t="shared" si="0"/>
        <v>1256.6399999999999</v>
      </c>
      <c r="G47">
        <v>3.1415999999999999E-2</v>
      </c>
      <c r="H47" s="55" t="s">
        <v>553</v>
      </c>
      <c r="I47" s="24">
        <f t="shared" si="17"/>
        <v>856.82975840551558</v>
      </c>
      <c r="J47" s="24">
        <f t="shared" si="2"/>
        <v>13.636837254989743</v>
      </c>
      <c r="K47" s="24" t="str">
        <f t="shared" si="3"/>
        <v>DEJAR</v>
      </c>
      <c r="L47" s="24" t="str">
        <f t="shared" si="4"/>
        <v>DEJAR</v>
      </c>
      <c r="M47" s="24" t="str">
        <f t="shared" si="5"/>
        <v>DEJAR</v>
      </c>
      <c r="O47" s="51" t="s">
        <v>85</v>
      </c>
      <c r="P47" s="123">
        <f t="shared" si="7"/>
        <v>55.539966735613341</v>
      </c>
      <c r="Q47" s="128">
        <f t="shared" si="6"/>
        <v>894.04699999999991</v>
      </c>
      <c r="V47" s="133" t="s">
        <v>415</v>
      </c>
      <c r="W47" s="134">
        <v>94.425184536356255</v>
      </c>
    </row>
    <row r="48" spans="1:23" x14ac:dyDescent="0.25">
      <c r="A48" t="s">
        <v>48</v>
      </c>
      <c r="B48">
        <v>7</v>
      </c>
      <c r="C48" s="55">
        <v>2</v>
      </c>
      <c r="D48">
        <v>39</v>
      </c>
      <c r="E48">
        <v>7</v>
      </c>
      <c r="F48" s="127">
        <f t="shared" si="0"/>
        <v>1194.5934</v>
      </c>
      <c r="G48">
        <v>3.1415999999999999E-2</v>
      </c>
      <c r="H48" s="55" t="s">
        <v>555</v>
      </c>
      <c r="I48" s="24">
        <f t="shared" ref="I48:I49" si="18">0.13647*D48^2.38351</f>
        <v>845.97122872984858</v>
      </c>
      <c r="J48" s="24">
        <f t="shared" si="2"/>
        <v>13.464018791855242</v>
      </c>
      <c r="K48" s="24" t="str">
        <f t="shared" si="3"/>
        <v>DEJAR</v>
      </c>
      <c r="L48" s="24" t="str">
        <f t="shared" si="4"/>
        <v>DEJAR</v>
      </c>
      <c r="M48" s="24" t="str">
        <f t="shared" si="5"/>
        <v>DEJAR</v>
      </c>
      <c r="O48" s="51" t="s">
        <v>86</v>
      </c>
      <c r="P48" s="123">
        <f t="shared" ref="P48:P49" si="19">SUMIF(A$2:A$2300,O48,J$2:J$2300)</f>
        <v>94.33610293799596</v>
      </c>
      <c r="Q48" s="128">
        <f t="shared" si="6"/>
        <v>975.32281000000012</v>
      </c>
      <c r="V48" s="133" t="s">
        <v>416</v>
      </c>
      <c r="W48" s="134">
        <v>94.825235796373093</v>
      </c>
    </row>
    <row r="49" spans="1:23" x14ac:dyDescent="0.25">
      <c r="A49" t="s">
        <v>48</v>
      </c>
      <c r="B49">
        <v>8</v>
      </c>
      <c r="C49" s="55">
        <v>2</v>
      </c>
      <c r="D49">
        <v>17</v>
      </c>
      <c r="E49">
        <v>6</v>
      </c>
      <c r="F49" s="127">
        <f t="shared" si="0"/>
        <v>226.98060000000001</v>
      </c>
      <c r="G49">
        <v>3.1415999999999999E-2</v>
      </c>
      <c r="H49" s="55" t="s">
        <v>555</v>
      </c>
      <c r="I49" s="24">
        <f t="shared" si="18"/>
        <v>116.90268878718483</v>
      </c>
      <c r="J49" s="24">
        <f t="shared" si="2"/>
        <v>1.8605597273234151</v>
      </c>
      <c r="K49" s="24" t="str">
        <f t="shared" si="3"/>
        <v>DEJAR</v>
      </c>
      <c r="L49" s="24" t="str">
        <f t="shared" si="4"/>
        <v>DEJAR</v>
      </c>
      <c r="M49" s="24" t="str">
        <f t="shared" si="5"/>
        <v>DEJAR</v>
      </c>
      <c r="O49" s="51" t="s">
        <v>87</v>
      </c>
      <c r="P49" s="123">
        <f t="shared" si="19"/>
        <v>105.21855597893337</v>
      </c>
      <c r="Q49" s="128">
        <f t="shared" si="6"/>
        <v>714.42702692307694</v>
      </c>
      <c r="V49" s="133" t="s">
        <v>417</v>
      </c>
      <c r="W49" s="134">
        <v>94.049826209053919</v>
      </c>
    </row>
    <row r="50" spans="1:23" x14ac:dyDescent="0.25">
      <c r="A50" t="s">
        <v>49</v>
      </c>
      <c r="B50">
        <v>1</v>
      </c>
      <c r="C50" s="55">
        <v>1</v>
      </c>
      <c r="D50">
        <v>53.3</v>
      </c>
      <c r="E50">
        <v>13</v>
      </c>
      <c r="F50" s="127">
        <f t="shared" si="0"/>
        <v>2231.2350059999999</v>
      </c>
      <c r="G50">
        <v>3.1415999999999999E-2</v>
      </c>
      <c r="H50" s="55" t="s">
        <v>553</v>
      </c>
      <c r="I50" s="24">
        <f t="shared" ref="I50:I54" si="20">0.15991*D50^2.32764</f>
        <v>1671.3790112097292</v>
      </c>
      <c r="J50" s="24">
        <f t="shared" si="2"/>
        <v>26.600760937256961</v>
      </c>
      <c r="K50" s="24" t="str">
        <f t="shared" si="3"/>
        <v>DEJAR</v>
      </c>
      <c r="L50" s="24" t="str">
        <f t="shared" si="4"/>
        <v>DEJAR</v>
      </c>
      <c r="M50" s="24" t="str">
        <f t="shared" si="5"/>
        <v>DEJAR</v>
      </c>
      <c r="O50" s="51" t="s">
        <v>88</v>
      </c>
      <c r="P50" s="123">
        <f t="shared" si="7"/>
        <v>49.383433851666673</v>
      </c>
      <c r="Q50" s="128">
        <f t="shared" si="6"/>
        <v>844.67727959999991</v>
      </c>
      <c r="V50" s="133" t="s">
        <v>418</v>
      </c>
      <c r="W50" s="134">
        <v>105.59068674224673</v>
      </c>
    </row>
    <row r="51" spans="1:23" x14ac:dyDescent="0.25">
      <c r="A51" t="s">
        <v>49</v>
      </c>
      <c r="B51">
        <v>2</v>
      </c>
      <c r="C51" s="55">
        <v>1</v>
      </c>
      <c r="D51">
        <v>62</v>
      </c>
      <c r="E51">
        <v>19</v>
      </c>
      <c r="F51" s="127">
        <f t="shared" si="0"/>
        <v>3019.0776000000001</v>
      </c>
      <c r="G51">
        <v>3.1415999999999999E-2</v>
      </c>
      <c r="H51" s="55" t="s">
        <v>553</v>
      </c>
      <c r="I51" s="24">
        <f t="shared" si="20"/>
        <v>2376.3927318249489</v>
      </c>
      <c r="J51" s="24">
        <f t="shared" si="2"/>
        <v>37.821376556928776</v>
      </c>
      <c r="K51" s="24" t="str">
        <f t="shared" si="3"/>
        <v>DEJAR</v>
      </c>
      <c r="L51" s="24" t="str">
        <f t="shared" si="4"/>
        <v>DEJAR</v>
      </c>
      <c r="M51" s="24" t="str">
        <f t="shared" si="5"/>
        <v>DEJAR</v>
      </c>
      <c r="O51" s="51" t="s">
        <v>89</v>
      </c>
      <c r="P51" s="123">
        <f t="shared" si="7"/>
        <v>107.39195546444898</v>
      </c>
      <c r="Q51" s="128">
        <f t="shared" si="6"/>
        <v>1774.5783131999997</v>
      </c>
      <c r="V51" s="133" t="s">
        <v>419</v>
      </c>
      <c r="W51" s="134">
        <v>44.151743074719811</v>
      </c>
    </row>
    <row r="52" spans="1:23" x14ac:dyDescent="0.25">
      <c r="A52" t="s">
        <v>49</v>
      </c>
      <c r="B52">
        <v>3</v>
      </c>
      <c r="C52" s="55">
        <v>1</v>
      </c>
      <c r="D52">
        <v>28.9</v>
      </c>
      <c r="E52">
        <v>19</v>
      </c>
      <c r="F52" s="127">
        <f t="shared" si="0"/>
        <v>655.97393399999987</v>
      </c>
      <c r="G52">
        <v>3.1415999999999999E-2</v>
      </c>
      <c r="H52" s="55" t="s">
        <v>553</v>
      </c>
      <c r="I52" s="24">
        <f t="shared" si="20"/>
        <v>402.08685739427528</v>
      </c>
      <c r="J52" s="24">
        <f t="shared" si="2"/>
        <v>6.399396126086633</v>
      </c>
      <c r="K52" s="24" t="str">
        <f t="shared" si="3"/>
        <v>DEJAR</v>
      </c>
      <c r="L52" s="24" t="str">
        <f t="shared" si="4"/>
        <v>DEJAR</v>
      </c>
      <c r="M52" s="24" t="str">
        <f t="shared" si="5"/>
        <v>DEJAR</v>
      </c>
      <c r="O52" s="51" t="s">
        <v>90</v>
      </c>
      <c r="P52" s="123">
        <f t="shared" si="7"/>
        <v>168.93518241661815</v>
      </c>
      <c r="Q52" s="128">
        <f t="shared" si="6"/>
        <v>1182.5387183076923</v>
      </c>
      <c r="V52" s="133" t="s">
        <v>374</v>
      </c>
      <c r="W52" s="134">
        <v>49.840947695436427</v>
      </c>
    </row>
    <row r="53" spans="1:23" x14ac:dyDescent="0.25">
      <c r="A53" t="s">
        <v>49</v>
      </c>
      <c r="B53">
        <v>4</v>
      </c>
      <c r="C53" s="55">
        <v>1</v>
      </c>
      <c r="D53">
        <v>20</v>
      </c>
      <c r="E53">
        <v>15</v>
      </c>
      <c r="F53" s="127">
        <f t="shared" si="0"/>
        <v>314.15999999999997</v>
      </c>
      <c r="G53">
        <v>3.1415999999999999E-2</v>
      </c>
      <c r="H53" s="55" t="s">
        <v>553</v>
      </c>
      <c r="I53" s="24">
        <f t="shared" si="20"/>
        <v>170.68882248683826</v>
      </c>
      <c r="J53" s="24">
        <f t="shared" si="2"/>
        <v>2.7165906303609346</v>
      </c>
      <c r="K53" s="24" t="str">
        <f t="shared" si="3"/>
        <v>DEJAR</v>
      </c>
      <c r="L53" s="24" t="str">
        <f t="shared" si="4"/>
        <v>DEJAR</v>
      </c>
      <c r="M53" s="24" t="str">
        <f t="shared" si="5"/>
        <v>DEJAR</v>
      </c>
      <c r="O53" s="51" t="s">
        <v>91</v>
      </c>
      <c r="P53" s="123">
        <f t="shared" si="7"/>
        <v>37.392381785353116</v>
      </c>
      <c r="Q53" s="128">
        <f t="shared" si="6"/>
        <v>544.71529199999998</v>
      </c>
      <c r="V53" s="133" t="s">
        <v>375</v>
      </c>
      <c r="W53" s="134">
        <v>21.048557951728743</v>
      </c>
    </row>
    <row r="54" spans="1:23" x14ac:dyDescent="0.25">
      <c r="A54" t="s">
        <v>49</v>
      </c>
      <c r="B54">
        <v>5</v>
      </c>
      <c r="C54" s="55">
        <v>1</v>
      </c>
      <c r="D54">
        <v>33.4</v>
      </c>
      <c r="E54">
        <v>20</v>
      </c>
      <c r="F54" s="127">
        <f t="shared" si="0"/>
        <v>876.16082399999993</v>
      </c>
      <c r="G54">
        <v>3.1415999999999999E-2</v>
      </c>
      <c r="H54" s="55" t="s">
        <v>553</v>
      </c>
      <c r="I54" s="24">
        <f t="shared" si="20"/>
        <v>563.13023971229939</v>
      </c>
      <c r="J54" s="24">
        <f t="shared" si="2"/>
        <v>8.9624751673080496</v>
      </c>
      <c r="K54" s="24" t="str">
        <f t="shared" si="3"/>
        <v>DEJAR</v>
      </c>
      <c r="L54" s="24" t="str">
        <f t="shared" si="4"/>
        <v>DEJAR</v>
      </c>
      <c r="M54" s="24" t="str">
        <f t="shared" si="5"/>
        <v>DEJAR</v>
      </c>
      <c r="O54" s="51" t="s">
        <v>92</v>
      </c>
      <c r="P54" s="123">
        <f t="shared" si="7"/>
        <v>44.59936786032916</v>
      </c>
      <c r="Q54" s="128">
        <f t="shared" si="6"/>
        <v>862.36762920000001</v>
      </c>
      <c r="V54" s="133" t="s">
        <v>376</v>
      </c>
      <c r="W54" s="134">
        <v>37.811086162805069</v>
      </c>
    </row>
    <row r="55" spans="1:23" x14ac:dyDescent="0.25">
      <c r="A55" t="s">
        <v>49</v>
      </c>
      <c r="B55">
        <v>6</v>
      </c>
      <c r="C55" s="55">
        <v>2</v>
      </c>
      <c r="D55">
        <v>25</v>
      </c>
      <c r="E55">
        <v>10</v>
      </c>
      <c r="F55" s="127">
        <f t="shared" si="0"/>
        <v>490.875</v>
      </c>
      <c r="G55">
        <v>3.1415999999999999E-2</v>
      </c>
      <c r="H55" s="55" t="s">
        <v>555</v>
      </c>
      <c r="I55" s="24">
        <f t="shared" ref="I55:I67" si="21">0.13647*D55^2.38351</f>
        <v>293.11711779854511</v>
      </c>
      <c r="J55" s="24">
        <f t="shared" si="2"/>
        <v>4.6650929112322563</v>
      </c>
      <c r="K55" s="24" t="str">
        <f t="shared" si="3"/>
        <v>DEJAR</v>
      </c>
      <c r="L55" s="24" t="str">
        <f t="shared" si="4"/>
        <v>DEJAR</v>
      </c>
      <c r="M55" s="24" t="str">
        <f t="shared" si="5"/>
        <v>DEJAR</v>
      </c>
      <c r="O55" s="51" t="s">
        <v>93</v>
      </c>
      <c r="P55" s="123">
        <f t="shared" ref="P55:P67" si="22">SUMIF(A$2:A$2300,O55,J$2:J$2300)</f>
        <v>44.713238598606736</v>
      </c>
      <c r="Q55" s="128">
        <f t="shared" si="6"/>
        <v>851.91866759999994</v>
      </c>
      <c r="V55" s="133" t="s">
        <v>377</v>
      </c>
      <c r="W55" s="134">
        <v>36.453903091062102</v>
      </c>
    </row>
    <row r="56" spans="1:23" x14ac:dyDescent="0.25">
      <c r="A56" t="s">
        <v>50</v>
      </c>
      <c r="B56" s="70">
        <v>1</v>
      </c>
      <c r="C56" s="116">
        <v>2</v>
      </c>
      <c r="D56" s="70">
        <v>17.3</v>
      </c>
      <c r="E56" s="70">
        <v>12</v>
      </c>
      <c r="F56" s="127">
        <f t="shared" si="0"/>
        <v>235.06236600000003</v>
      </c>
      <c r="G56">
        <v>3.1415999999999999E-2</v>
      </c>
      <c r="H56" s="55" t="s">
        <v>555</v>
      </c>
      <c r="I56" s="24">
        <f t="shared" si="21"/>
        <v>121.88000372337804</v>
      </c>
      <c r="J56" s="24">
        <f t="shared" si="2"/>
        <v>1.9397759696234091</v>
      </c>
      <c r="K56" s="24" t="str">
        <f t="shared" si="3"/>
        <v>DEJAR</v>
      </c>
      <c r="L56" s="24" t="str">
        <f t="shared" si="4"/>
        <v>DEJAR</v>
      </c>
      <c r="M56" s="24" t="str">
        <f t="shared" si="5"/>
        <v>DEJAR</v>
      </c>
      <c r="O56" s="51" t="s">
        <v>94</v>
      </c>
      <c r="P56" s="123">
        <f t="shared" si="22"/>
        <v>245.19649984787927</v>
      </c>
      <c r="Q56" s="128">
        <f t="shared" si="6"/>
        <v>1778.8567439999999</v>
      </c>
      <c r="V56" s="133" t="s">
        <v>378</v>
      </c>
      <c r="W56" s="134">
        <v>31.038818698943071</v>
      </c>
    </row>
    <row r="57" spans="1:23" x14ac:dyDescent="0.25">
      <c r="A57" t="s">
        <v>50</v>
      </c>
      <c r="B57" s="70">
        <v>2</v>
      </c>
      <c r="C57" s="116">
        <v>2</v>
      </c>
      <c r="D57" s="70">
        <v>12</v>
      </c>
      <c r="E57" s="70">
        <v>8</v>
      </c>
      <c r="F57" s="127">
        <f t="shared" si="0"/>
        <v>113.0976</v>
      </c>
      <c r="G57">
        <v>3.1415999999999999E-2</v>
      </c>
      <c r="H57" s="55" t="s">
        <v>555</v>
      </c>
      <c r="I57" s="24">
        <f t="shared" si="21"/>
        <v>50.965522775338236</v>
      </c>
      <c r="J57" s="24">
        <f t="shared" si="2"/>
        <v>0.81113959089855869</v>
      </c>
      <c r="K57" s="24" t="str">
        <f t="shared" si="3"/>
        <v>DEJAR</v>
      </c>
      <c r="L57" s="24" t="str">
        <f t="shared" si="4"/>
        <v>DEJAR</v>
      </c>
      <c r="M57" s="24" t="str">
        <f t="shared" si="5"/>
        <v>DEJAR</v>
      </c>
      <c r="O57" s="51" t="s">
        <v>95</v>
      </c>
      <c r="P57" s="123">
        <f t="shared" si="22"/>
        <v>121.24663854791036</v>
      </c>
      <c r="Q57" s="128">
        <f t="shared" si="6"/>
        <v>1960.6003032000001</v>
      </c>
      <c r="V57" s="133" t="s">
        <v>396</v>
      </c>
      <c r="W57" s="134">
        <v>30.301768348612793</v>
      </c>
    </row>
    <row r="58" spans="1:23" x14ac:dyDescent="0.25">
      <c r="A58" t="s">
        <v>50</v>
      </c>
      <c r="B58" s="70">
        <v>3</v>
      </c>
      <c r="C58" s="116">
        <v>2</v>
      </c>
      <c r="D58" s="70">
        <v>12.2</v>
      </c>
      <c r="E58" s="70">
        <v>9</v>
      </c>
      <c r="F58" s="127">
        <f t="shared" si="0"/>
        <v>116.89893599999998</v>
      </c>
      <c r="G58">
        <v>3.1415999999999999E-2</v>
      </c>
      <c r="H58" s="55" t="s">
        <v>555</v>
      </c>
      <c r="I58" s="24">
        <f t="shared" si="21"/>
        <v>53.013528547746709</v>
      </c>
      <c r="J58" s="24">
        <f t="shared" si="2"/>
        <v>0.84373453889334582</v>
      </c>
      <c r="K58" s="24" t="str">
        <f t="shared" si="3"/>
        <v>DEJAR</v>
      </c>
      <c r="L58" s="24" t="str">
        <f t="shared" si="4"/>
        <v>DEJAR</v>
      </c>
      <c r="M58" s="24" t="str">
        <f t="shared" si="5"/>
        <v>DEJAR</v>
      </c>
      <c r="O58" s="51" t="s">
        <v>96</v>
      </c>
      <c r="P58" s="123">
        <f t="shared" si="22"/>
        <v>87.292596516846615</v>
      </c>
      <c r="Q58" s="128">
        <f t="shared" si="6"/>
        <v>1056.61545</v>
      </c>
      <c r="V58" s="133" t="s">
        <v>232</v>
      </c>
      <c r="W58" s="134">
        <v>74.007522985652315</v>
      </c>
    </row>
    <row r="59" spans="1:23" x14ac:dyDescent="0.25">
      <c r="A59" t="s">
        <v>50</v>
      </c>
      <c r="B59" s="70">
        <v>4</v>
      </c>
      <c r="C59" s="116">
        <v>2</v>
      </c>
      <c r="D59" s="70">
        <v>17.399999999999999</v>
      </c>
      <c r="E59" s="70">
        <v>12</v>
      </c>
      <c r="F59" s="127">
        <f t="shared" si="0"/>
        <v>237.78770399999993</v>
      </c>
      <c r="G59">
        <v>3.1415999999999999E-2</v>
      </c>
      <c r="H59" s="55" t="s">
        <v>555</v>
      </c>
      <c r="I59" s="24">
        <f t="shared" si="21"/>
        <v>123.56592662909119</v>
      </c>
      <c r="J59" s="24">
        <f t="shared" si="2"/>
        <v>1.9666082032895849</v>
      </c>
      <c r="K59" s="24" t="str">
        <f t="shared" si="3"/>
        <v>DEJAR</v>
      </c>
      <c r="L59" s="24" t="str">
        <f t="shared" si="4"/>
        <v>DEJAR</v>
      </c>
      <c r="M59" s="24" t="str">
        <f t="shared" si="5"/>
        <v>DEJAR</v>
      </c>
      <c r="O59" s="51" t="s">
        <v>97</v>
      </c>
      <c r="P59" s="123">
        <f t="shared" si="22"/>
        <v>22.600819960689527</v>
      </c>
      <c r="Q59" s="128">
        <f t="shared" si="6"/>
        <v>319.65681824999996</v>
      </c>
      <c r="V59" s="133" t="s">
        <v>241</v>
      </c>
      <c r="W59" s="134">
        <v>2.6226848407550296</v>
      </c>
    </row>
    <row r="60" spans="1:23" x14ac:dyDescent="0.25">
      <c r="A60" t="s">
        <v>50</v>
      </c>
      <c r="B60" s="70">
        <v>5</v>
      </c>
      <c r="C60" s="116">
        <v>2</v>
      </c>
      <c r="D60" s="70">
        <v>21</v>
      </c>
      <c r="E60" s="70">
        <v>15</v>
      </c>
      <c r="F60" s="127">
        <f t="shared" si="0"/>
        <v>346.3614</v>
      </c>
      <c r="G60">
        <v>3.1415999999999999E-2</v>
      </c>
      <c r="H60" s="55" t="s">
        <v>555</v>
      </c>
      <c r="I60" s="24">
        <f t="shared" si="21"/>
        <v>193.44615534703902</v>
      </c>
      <c r="J60" s="24">
        <f t="shared" si="2"/>
        <v>3.0787839850241761</v>
      </c>
      <c r="K60" s="24" t="str">
        <f t="shared" si="3"/>
        <v>DEJAR</v>
      </c>
      <c r="L60" s="24" t="str">
        <f t="shared" si="4"/>
        <v>DEJAR</v>
      </c>
      <c r="M60" s="24" t="str">
        <f t="shared" si="5"/>
        <v>DEJAR</v>
      </c>
      <c r="O60" s="51" t="s">
        <v>98</v>
      </c>
      <c r="P60" s="123">
        <f t="shared" si="22"/>
        <v>47.527891131871094</v>
      </c>
      <c r="Q60" s="128">
        <f t="shared" si="6"/>
        <v>577.98665925000012</v>
      </c>
      <c r="V60" s="133" t="s">
        <v>242</v>
      </c>
      <c r="W60" s="134">
        <v>2.6690015646777403</v>
      </c>
    </row>
    <row r="61" spans="1:23" x14ac:dyDescent="0.25">
      <c r="A61" t="s">
        <v>50</v>
      </c>
      <c r="B61" s="70">
        <v>6</v>
      </c>
      <c r="C61" s="116">
        <v>2</v>
      </c>
      <c r="D61" s="70">
        <v>11</v>
      </c>
      <c r="E61" s="70">
        <v>9</v>
      </c>
      <c r="F61" s="127">
        <f t="shared" si="0"/>
        <v>95.0334</v>
      </c>
      <c r="G61">
        <v>3.1415999999999999E-2</v>
      </c>
      <c r="H61" s="55" t="s">
        <v>555</v>
      </c>
      <c r="I61" s="24">
        <f t="shared" si="21"/>
        <v>41.419711592222448</v>
      </c>
      <c r="J61" s="24">
        <f t="shared" si="2"/>
        <v>0.65921364260603599</v>
      </c>
      <c r="K61" s="24" t="str">
        <f t="shared" si="3"/>
        <v>DEJAR</v>
      </c>
      <c r="L61" s="24" t="str">
        <f t="shared" si="4"/>
        <v>DEJAR</v>
      </c>
      <c r="M61" s="24" t="str">
        <f t="shared" si="5"/>
        <v>DEJAR</v>
      </c>
      <c r="O61" s="51" t="s">
        <v>99</v>
      </c>
      <c r="P61" s="123">
        <f t="shared" si="22"/>
        <v>230.20517492487241</v>
      </c>
      <c r="Q61" s="128">
        <f t="shared" si="6"/>
        <v>1335.5208636000002</v>
      </c>
      <c r="V61" s="133" t="s">
        <v>243</v>
      </c>
      <c r="W61" s="134">
        <v>374.99172654441156</v>
      </c>
    </row>
    <row r="62" spans="1:23" x14ac:dyDescent="0.25">
      <c r="A62" t="s">
        <v>50</v>
      </c>
      <c r="B62" s="70">
        <v>7</v>
      </c>
      <c r="C62" s="116">
        <v>2</v>
      </c>
      <c r="D62" s="70">
        <v>12</v>
      </c>
      <c r="E62" s="70">
        <v>8</v>
      </c>
      <c r="F62" s="127">
        <f t="shared" si="0"/>
        <v>113.0976</v>
      </c>
      <c r="G62">
        <v>3.1415999999999999E-2</v>
      </c>
      <c r="H62" s="55" t="s">
        <v>555</v>
      </c>
      <c r="I62" s="24">
        <f t="shared" si="21"/>
        <v>50.965522775338236</v>
      </c>
      <c r="J62" s="24">
        <f t="shared" si="2"/>
        <v>0.81113959089855869</v>
      </c>
      <c r="K62" s="24" t="str">
        <f t="shared" si="3"/>
        <v>DEJAR</v>
      </c>
      <c r="L62" s="24" t="str">
        <f t="shared" si="4"/>
        <v>DEJAR</v>
      </c>
      <c r="M62" s="24" t="str">
        <f t="shared" si="5"/>
        <v>DEJAR</v>
      </c>
      <c r="O62" s="51" t="s">
        <v>100</v>
      </c>
      <c r="P62" s="123">
        <f t="shared" si="22"/>
        <v>66.668036643599365</v>
      </c>
      <c r="Q62" s="128">
        <f t="shared" si="6"/>
        <v>711.14741133333337</v>
      </c>
      <c r="V62" s="133" t="s">
        <v>244</v>
      </c>
      <c r="W62" s="134">
        <v>305.14641142589107</v>
      </c>
    </row>
    <row r="63" spans="1:23" x14ac:dyDescent="0.25">
      <c r="A63" t="s">
        <v>50</v>
      </c>
      <c r="B63" s="70">
        <v>8</v>
      </c>
      <c r="C63" s="116">
        <v>2</v>
      </c>
      <c r="D63" s="70">
        <v>10</v>
      </c>
      <c r="E63" s="70">
        <v>9</v>
      </c>
      <c r="F63" s="127">
        <f t="shared" si="0"/>
        <v>78.539999999999992</v>
      </c>
      <c r="G63">
        <v>3.1415999999999999E-2</v>
      </c>
      <c r="H63" s="55" t="s">
        <v>555</v>
      </c>
      <c r="I63" s="24">
        <f t="shared" si="21"/>
        <v>33.002526735248487</v>
      </c>
      <c r="J63" s="24">
        <f t="shared" si="2"/>
        <v>0.52525029818004332</v>
      </c>
      <c r="K63" s="24" t="str">
        <f t="shared" si="3"/>
        <v>DEJAR</v>
      </c>
      <c r="L63" s="24" t="str">
        <f t="shared" si="4"/>
        <v>DEJAR</v>
      </c>
      <c r="M63" s="24" t="str">
        <f t="shared" si="5"/>
        <v>DEJAR</v>
      </c>
      <c r="O63" s="51" t="s">
        <v>101</v>
      </c>
      <c r="P63" s="123">
        <f t="shared" si="22"/>
        <v>41.70107317101801</v>
      </c>
      <c r="Q63" s="128">
        <f t="shared" si="6"/>
        <v>509.82964724999999</v>
      </c>
      <c r="V63" s="133" t="s">
        <v>245</v>
      </c>
      <c r="W63" s="134">
        <v>307.77338432590227</v>
      </c>
    </row>
    <row r="64" spans="1:23" x14ac:dyDescent="0.25">
      <c r="A64" t="s">
        <v>50</v>
      </c>
      <c r="B64" s="70">
        <v>9</v>
      </c>
      <c r="C64" s="116">
        <v>2</v>
      </c>
      <c r="D64" s="70">
        <v>24</v>
      </c>
      <c r="E64" s="70">
        <v>15</v>
      </c>
      <c r="F64" s="127">
        <f t="shared" si="0"/>
        <v>452.3904</v>
      </c>
      <c r="G64">
        <v>3.1415999999999999E-2</v>
      </c>
      <c r="H64" s="55" t="s">
        <v>555</v>
      </c>
      <c r="I64" s="24">
        <f t="shared" si="21"/>
        <v>265.94050449183845</v>
      </c>
      <c r="J64" s="24">
        <f t="shared" si="2"/>
        <v>4.2325646882454562</v>
      </c>
      <c r="K64" s="24" t="str">
        <f t="shared" si="3"/>
        <v>DEJAR</v>
      </c>
      <c r="L64" s="24" t="str">
        <f t="shared" si="4"/>
        <v>DEJAR</v>
      </c>
      <c r="M64" s="24" t="str">
        <f t="shared" si="5"/>
        <v>DEJAR</v>
      </c>
      <c r="O64" s="51" t="s">
        <v>102</v>
      </c>
      <c r="P64" s="123">
        <f t="shared" si="22"/>
        <v>98.16208937154525</v>
      </c>
      <c r="Q64" s="128">
        <f t="shared" si="6"/>
        <v>1670.1629175</v>
      </c>
      <c r="V64" s="133" t="s">
        <v>246</v>
      </c>
      <c r="W64" s="134">
        <v>23.141497446221447</v>
      </c>
    </row>
    <row r="65" spans="1:23" x14ac:dyDescent="0.25">
      <c r="A65" t="s">
        <v>50</v>
      </c>
      <c r="B65" s="70">
        <v>10</v>
      </c>
      <c r="C65" s="116">
        <v>2</v>
      </c>
      <c r="D65" s="70">
        <v>22</v>
      </c>
      <c r="E65" s="70">
        <v>6</v>
      </c>
      <c r="F65" s="127">
        <f t="shared" si="0"/>
        <v>380.1336</v>
      </c>
      <c r="G65">
        <v>3.1415999999999999E-2</v>
      </c>
      <c r="H65" s="55" t="s">
        <v>555</v>
      </c>
      <c r="I65" s="24">
        <f t="shared" si="21"/>
        <v>216.13001097424697</v>
      </c>
      <c r="J65" s="24">
        <f t="shared" si="2"/>
        <v>3.4398079159384864</v>
      </c>
      <c r="K65" s="24" t="str">
        <f t="shared" si="3"/>
        <v>DEJAR</v>
      </c>
      <c r="L65" s="24" t="str">
        <f t="shared" si="4"/>
        <v>DEJAR</v>
      </c>
      <c r="M65" s="24" t="str">
        <f t="shared" si="5"/>
        <v>DEJAR</v>
      </c>
      <c r="O65" s="51" t="s">
        <v>103</v>
      </c>
      <c r="P65" s="123">
        <f t="shared" si="22"/>
        <v>65.111022355574548</v>
      </c>
      <c r="Q65" s="128">
        <f t="shared" si="6"/>
        <v>728.88850649999995</v>
      </c>
      <c r="V65" s="133" t="s">
        <v>247</v>
      </c>
      <c r="W65" s="134">
        <v>14.77459635359819</v>
      </c>
    </row>
    <row r="66" spans="1:23" x14ac:dyDescent="0.25">
      <c r="A66" t="s">
        <v>50</v>
      </c>
      <c r="B66" s="70">
        <v>11</v>
      </c>
      <c r="C66" s="116">
        <v>2</v>
      </c>
      <c r="D66" s="70">
        <v>10</v>
      </c>
      <c r="E66" s="70">
        <v>8</v>
      </c>
      <c r="F66" s="127">
        <f t="shared" si="0"/>
        <v>78.539999999999992</v>
      </c>
      <c r="G66">
        <v>3.1415999999999999E-2</v>
      </c>
      <c r="H66" s="55" t="s">
        <v>555</v>
      </c>
      <c r="I66" s="24">
        <f t="shared" si="21"/>
        <v>33.002526735248487</v>
      </c>
      <c r="J66" s="24">
        <f t="shared" si="2"/>
        <v>0.52525029818004332</v>
      </c>
      <c r="K66" s="24" t="str">
        <f t="shared" si="3"/>
        <v>DEJAR</v>
      </c>
      <c r="L66" s="24" t="str">
        <f t="shared" si="4"/>
        <v>DEJAR</v>
      </c>
      <c r="M66" s="24" t="str">
        <f t="shared" si="5"/>
        <v>DEJAR</v>
      </c>
      <c r="O66" s="51" t="s">
        <v>104</v>
      </c>
      <c r="P66" s="123">
        <f t="shared" si="22"/>
        <v>64.688728384435564</v>
      </c>
      <c r="Q66" s="128">
        <f t="shared" si="6"/>
        <v>1153.3363379999998</v>
      </c>
      <c r="V66" s="133" t="s">
        <v>248</v>
      </c>
      <c r="W66" s="134">
        <v>38.523632818680611</v>
      </c>
    </row>
    <row r="67" spans="1:23" x14ac:dyDescent="0.25">
      <c r="A67" t="s">
        <v>50</v>
      </c>
      <c r="B67" s="70">
        <v>12</v>
      </c>
      <c r="C67" s="116">
        <v>2</v>
      </c>
      <c r="D67" s="70">
        <v>15</v>
      </c>
      <c r="E67" s="70">
        <v>15</v>
      </c>
      <c r="F67" s="127">
        <f t="shared" ref="F67:F130" si="23">(3.1416/4)*D67^2</f>
        <v>176.715</v>
      </c>
      <c r="G67">
        <v>3.1415999999999999E-2</v>
      </c>
      <c r="H67" s="55" t="s">
        <v>555</v>
      </c>
      <c r="I67" s="24">
        <f t="shared" si="21"/>
        <v>86.748598761993364</v>
      </c>
      <c r="J67" s="24">
        <f t="shared" ref="J67:J130" si="24">((I67/1000)*0.5)/G67</f>
        <v>1.3806436013813561</v>
      </c>
      <c r="K67" s="24" t="str">
        <f t="shared" ref="K67:K130" si="25">+IF(D67&gt;=10,"DEJAR","DEPURAR")</f>
        <v>DEJAR</v>
      </c>
      <c r="L67" s="24" t="str">
        <f t="shared" ref="L67:L130" si="26">+IF(E67&gt;=5,"DEJAR","DEPURAR")</f>
        <v>DEJAR</v>
      </c>
      <c r="M67" s="24" t="str">
        <f t="shared" ref="M67:M130" si="27">+IF(AND(K67="DEJAR",L67="DEJAR"),"DEJAR","DEPURAR")</f>
        <v>DEJAR</v>
      </c>
      <c r="O67" s="51" t="s">
        <v>105</v>
      </c>
      <c r="P67" s="123">
        <f t="shared" si="22"/>
        <v>192.20534048900865</v>
      </c>
      <c r="Q67" s="128">
        <f t="shared" si="6"/>
        <v>2222.4587220000003</v>
      </c>
      <c r="V67" s="133" t="s">
        <v>249</v>
      </c>
      <c r="W67" s="134">
        <v>55.084837379560142</v>
      </c>
    </row>
    <row r="68" spans="1:23" x14ac:dyDescent="0.25">
      <c r="A68" t="s">
        <v>50</v>
      </c>
      <c r="B68" s="70">
        <v>13</v>
      </c>
      <c r="C68" s="116">
        <v>1</v>
      </c>
      <c r="D68" s="70">
        <v>34.1</v>
      </c>
      <c r="E68" s="70">
        <v>22</v>
      </c>
      <c r="F68" s="127">
        <f t="shared" si="23"/>
        <v>913.27097400000014</v>
      </c>
      <c r="G68">
        <v>3.1415999999999999E-2</v>
      </c>
      <c r="H68" s="55" t="s">
        <v>553</v>
      </c>
      <c r="I68" s="24">
        <f t="shared" ref="I68:I75" si="28">0.15991*D68^2.32764</f>
        <v>590.98441207861379</v>
      </c>
      <c r="J68" s="24">
        <f t="shared" si="24"/>
        <v>9.4057870524352829</v>
      </c>
      <c r="K68" s="24" t="str">
        <f t="shared" si="25"/>
        <v>DEJAR</v>
      </c>
      <c r="L68" s="24" t="str">
        <f t="shared" si="26"/>
        <v>DEJAR</v>
      </c>
      <c r="M68" s="24" t="str">
        <f t="shared" si="27"/>
        <v>DEJAR</v>
      </c>
      <c r="O68" s="51" t="s">
        <v>106</v>
      </c>
      <c r="P68" s="123">
        <f t="shared" si="7"/>
        <v>57.707847003983943</v>
      </c>
      <c r="Q68" s="128">
        <f t="shared" si="6"/>
        <v>750.28701000000001</v>
      </c>
      <c r="V68" s="133" t="s">
        <v>250</v>
      </c>
      <c r="W68" s="134">
        <v>97.436594012192501</v>
      </c>
    </row>
    <row r="69" spans="1:23" x14ac:dyDescent="0.25">
      <c r="A69" t="s">
        <v>50</v>
      </c>
      <c r="B69" s="70">
        <v>14</v>
      </c>
      <c r="C69" s="116">
        <v>1</v>
      </c>
      <c r="D69" s="70">
        <v>23.5</v>
      </c>
      <c r="E69" s="70">
        <v>24</v>
      </c>
      <c r="F69" s="127">
        <f t="shared" si="23"/>
        <v>433.73714999999999</v>
      </c>
      <c r="G69">
        <v>3.1415999999999999E-2</v>
      </c>
      <c r="H69" s="55" t="s">
        <v>553</v>
      </c>
      <c r="I69" s="24">
        <f t="shared" si="28"/>
        <v>248.44371931971969</v>
      </c>
      <c r="J69" s="24">
        <f t="shared" si="24"/>
        <v>3.9540953545919231</v>
      </c>
      <c r="K69" s="24" t="str">
        <f t="shared" si="25"/>
        <v>DEJAR</v>
      </c>
      <c r="L69" s="24" t="str">
        <f t="shared" si="26"/>
        <v>DEJAR</v>
      </c>
      <c r="M69" s="24" t="str">
        <f t="shared" si="27"/>
        <v>DEJAR</v>
      </c>
      <c r="O69" s="51" t="s">
        <v>107</v>
      </c>
      <c r="P69" s="123">
        <f t="shared" ref="P69:P132" si="29">SUMIF(A$2:A$2249,O69,J$2:J$2249)</f>
        <v>81.770703462596714</v>
      </c>
      <c r="Q69" s="128">
        <f t="shared" ref="Q69:Q132" si="30">AVERAGEIF(A$2:A$2300,O69,F$2:F$2300)</f>
        <v>571.21693200000004</v>
      </c>
      <c r="V69" s="133" t="s">
        <v>233</v>
      </c>
      <c r="W69" s="134">
        <v>106.85087664105706</v>
      </c>
    </row>
    <row r="70" spans="1:23" x14ac:dyDescent="0.25">
      <c r="A70" t="s">
        <v>50</v>
      </c>
      <c r="B70" s="70">
        <v>15</v>
      </c>
      <c r="C70" s="116">
        <v>1</v>
      </c>
      <c r="D70" s="70">
        <v>35</v>
      </c>
      <c r="E70" s="70">
        <v>30</v>
      </c>
      <c r="F70" s="127">
        <f t="shared" si="23"/>
        <v>962.11500000000001</v>
      </c>
      <c r="G70">
        <v>3.1415999999999999E-2</v>
      </c>
      <c r="H70" s="55" t="s">
        <v>553</v>
      </c>
      <c r="I70" s="24">
        <f t="shared" si="28"/>
        <v>627.92845814933332</v>
      </c>
      <c r="J70" s="24">
        <f t="shared" si="24"/>
        <v>9.9937684324760205</v>
      </c>
      <c r="K70" s="24" t="str">
        <f t="shared" si="25"/>
        <v>DEJAR</v>
      </c>
      <c r="L70" s="24" t="str">
        <f t="shared" si="26"/>
        <v>DEJAR</v>
      </c>
      <c r="M70" s="24" t="str">
        <f t="shared" si="27"/>
        <v>DEJAR</v>
      </c>
      <c r="O70" s="51" t="s">
        <v>108</v>
      </c>
      <c r="P70" s="123">
        <f t="shared" si="29"/>
        <v>28.898919445077176</v>
      </c>
      <c r="Q70" s="128">
        <f t="shared" si="30"/>
        <v>716.01972749999993</v>
      </c>
      <c r="V70" s="133" t="s">
        <v>251</v>
      </c>
      <c r="W70" s="134">
        <v>35.07972137601169</v>
      </c>
    </row>
    <row r="71" spans="1:23" x14ac:dyDescent="0.25">
      <c r="A71" t="s">
        <v>50</v>
      </c>
      <c r="B71" s="70">
        <v>16</v>
      </c>
      <c r="C71" s="116">
        <v>1</v>
      </c>
      <c r="D71" s="70">
        <v>28</v>
      </c>
      <c r="E71" s="70">
        <v>32</v>
      </c>
      <c r="F71" s="127">
        <f t="shared" si="23"/>
        <v>615.75360000000001</v>
      </c>
      <c r="G71">
        <v>3.1415999999999999E-2</v>
      </c>
      <c r="H71" s="55" t="s">
        <v>553</v>
      </c>
      <c r="I71" s="24">
        <f t="shared" si="28"/>
        <v>373.54122901136344</v>
      </c>
      <c r="J71" s="24">
        <f t="shared" si="24"/>
        <v>5.9450794023962859</v>
      </c>
      <c r="K71" s="24" t="str">
        <f t="shared" si="25"/>
        <v>DEJAR</v>
      </c>
      <c r="L71" s="24" t="str">
        <f t="shared" si="26"/>
        <v>DEJAR</v>
      </c>
      <c r="M71" s="24" t="str">
        <f t="shared" si="27"/>
        <v>DEJAR</v>
      </c>
      <c r="O71" s="51" t="s">
        <v>109</v>
      </c>
      <c r="P71" s="123">
        <f t="shared" si="29"/>
        <v>151.83798074143016</v>
      </c>
      <c r="Q71" s="128">
        <f t="shared" si="30"/>
        <v>1424.3405714999999</v>
      </c>
      <c r="V71" s="133" t="s">
        <v>234</v>
      </c>
      <c r="W71" s="134">
        <v>135.55412999859681</v>
      </c>
    </row>
    <row r="72" spans="1:23" x14ac:dyDescent="0.25">
      <c r="A72" t="s">
        <v>50</v>
      </c>
      <c r="B72" s="70">
        <v>17</v>
      </c>
      <c r="C72" s="116">
        <v>1</v>
      </c>
      <c r="D72" s="70">
        <v>32</v>
      </c>
      <c r="E72" s="70">
        <v>35</v>
      </c>
      <c r="F72" s="127">
        <f t="shared" si="23"/>
        <v>804.24959999999999</v>
      </c>
      <c r="G72">
        <v>3.1415999999999999E-2</v>
      </c>
      <c r="H72" s="55" t="s">
        <v>553</v>
      </c>
      <c r="I72" s="24">
        <f t="shared" si="28"/>
        <v>509.70972386186907</v>
      </c>
      <c r="J72" s="24">
        <f t="shared" si="24"/>
        <v>8.1122632394618837</v>
      </c>
      <c r="K72" s="24" t="str">
        <f t="shared" si="25"/>
        <v>DEJAR</v>
      </c>
      <c r="L72" s="24" t="str">
        <f t="shared" si="26"/>
        <v>DEJAR</v>
      </c>
      <c r="M72" s="24" t="str">
        <f t="shared" si="27"/>
        <v>DEJAR</v>
      </c>
      <c r="O72" s="51" t="s">
        <v>110</v>
      </c>
      <c r="P72" s="123">
        <f t="shared" si="29"/>
        <v>81.298439329319308</v>
      </c>
      <c r="Q72" s="128">
        <f t="shared" si="30"/>
        <v>859.48187324999992</v>
      </c>
      <c r="V72" s="133" t="s">
        <v>235</v>
      </c>
      <c r="W72" s="134">
        <v>189.31281069671041</v>
      </c>
    </row>
    <row r="73" spans="1:23" x14ac:dyDescent="0.25">
      <c r="A73" t="s">
        <v>51</v>
      </c>
      <c r="B73" s="70">
        <v>1</v>
      </c>
      <c r="C73" s="116">
        <v>1</v>
      </c>
      <c r="D73" s="70">
        <v>45.5</v>
      </c>
      <c r="E73" s="70">
        <v>30</v>
      </c>
      <c r="F73" s="127">
        <f t="shared" si="23"/>
        <v>1625.97435</v>
      </c>
      <c r="G73">
        <v>3.1415999999999999E-2</v>
      </c>
      <c r="H73" s="55" t="s">
        <v>553</v>
      </c>
      <c r="I73" s="24">
        <f t="shared" si="28"/>
        <v>1156.4564177810689</v>
      </c>
      <c r="J73" s="24">
        <f t="shared" si="24"/>
        <v>18.405532495878994</v>
      </c>
      <c r="K73" s="24" t="str">
        <f t="shared" si="25"/>
        <v>DEJAR</v>
      </c>
      <c r="L73" s="24" t="str">
        <f t="shared" si="26"/>
        <v>DEJAR</v>
      </c>
      <c r="M73" s="24" t="str">
        <f t="shared" si="27"/>
        <v>DEJAR</v>
      </c>
      <c r="O73" s="51" t="s">
        <v>111</v>
      </c>
      <c r="P73" s="123">
        <f t="shared" si="29"/>
        <v>131.73311940482637</v>
      </c>
      <c r="Q73" s="128">
        <f t="shared" si="30"/>
        <v>1232.9401186666666</v>
      </c>
      <c r="V73" s="133" t="s">
        <v>236</v>
      </c>
      <c r="W73" s="134">
        <v>162.0055765904084</v>
      </c>
    </row>
    <row r="74" spans="1:23" x14ac:dyDescent="0.25">
      <c r="A74" t="s">
        <v>51</v>
      </c>
      <c r="B74" s="70">
        <v>2</v>
      </c>
      <c r="C74" s="116">
        <v>1</v>
      </c>
      <c r="D74" s="70">
        <v>47.3</v>
      </c>
      <c r="E74" s="70">
        <v>30</v>
      </c>
      <c r="F74" s="127">
        <f t="shared" si="23"/>
        <v>1757.1675659999996</v>
      </c>
      <c r="G74">
        <v>3.1415999999999999E-2</v>
      </c>
      <c r="H74" s="55" t="s">
        <v>553</v>
      </c>
      <c r="I74" s="24">
        <f t="shared" si="28"/>
        <v>1265.7542926109429</v>
      </c>
      <c r="J74" s="24">
        <f t="shared" si="24"/>
        <v>20.145058132972736</v>
      </c>
      <c r="K74" s="24" t="str">
        <f t="shared" si="25"/>
        <v>DEJAR</v>
      </c>
      <c r="L74" s="24" t="str">
        <f t="shared" si="26"/>
        <v>DEJAR</v>
      </c>
      <c r="M74" s="24" t="str">
        <f t="shared" si="27"/>
        <v>DEJAR</v>
      </c>
      <c r="O74" s="51" t="s">
        <v>112</v>
      </c>
      <c r="P74" s="123">
        <f t="shared" si="29"/>
        <v>50.426050617182916</v>
      </c>
      <c r="Q74" s="128">
        <f t="shared" si="30"/>
        <v>560.37330066666664</v>
      </c>
      <c r="V74" s="133" t="s">
        <v>237</v>
      </c>
      <c r="W74" s="134">
        <v>177.06257097373765</v>
      </c>
    </row>
    <row r="75" spans="1:23" x14ac:dyDescent="0.25">
      <c r="A75" t="s">
        <v>51</v>
      </c>
      <c r="B75" s="70">
        <v>3</v>
      </c>
      <c r="C75" s="116">
        <v>1</v>
      </c>
      <c r="D75" s="70">
        <v>38.299999999999997</v>
      </c>
      <c r="E75" s="70">
        <v>18</v>
      </c>
      <c r="F75" s="127">
        <f t="shared" si="23"/>
        <v>1152.0954059999999</v>
      </c>
      <c r="G75">
        <v>3.1415999999999999E-2</v>
      </c>
      <c r="H75" s="55" t="s">
        <v>553</v>
      </c>
      <c r="I75" s="24">
        <f t="shared" si="28"/>
        <v>774.4482763513214</v>
      </c>
      <c r="J75" s="24">
        <f t="shared" si="24"/>
        <v>12.325698312186807</v>
      </c>
      <c r="K75" s="24" t="str">
        <f t="shared" si="25"/>
        <v>DEJAR</v>
      </c>
      <c r="L75" s="24" t="str">
        <f t="shared" si="26"/>
        <v>DEJAR</v>
      </c>
      <c r="M75" s="24" t="str">
        <f t="shared" si="27"/>
        <v>DEJAR</v>
      </c>
      <c r="O75" s="51" t="s">
        <v>113</v>
      </c>
      <c r="P75" s="123">
        <f t="shared" si="29"/>
        <v>18.983950694985722</v>
      </c>
      <c r="Q75" s="128">
        <f t="shared" si="30"/>
        <v>415.80489719999986</v>
      </c>
      <c r="V75" s="133" t="s">
        <v>238</v>
      </c>
      <c r="W75" s="134">
        <v>69.014573483474933</v>
      </c>
    </row>
    <row r="76" spans="1:23" x14ac:dyDescent="0.25">
      <c r="A76" t="s">
        <v>51</v>
      </c>
      <c r="B76" s="70">
        <v>4</v>
      </c>
      <c r="C76" s="116">
        <v>2</v>
      </c>
      <c r="D76" s="70">
        <v>28</v>
      </c>
      <c r="E76" s="70">
        <v>6</v>
      </c>
      <c r="F76" s="127">
        <f t="shared" si="23"/>
        <v>615.75360000000001</v>
      </c>
      <c r="G76">
        <v>3.1415999999999999E-2</v>
      </c>
      <c r="H76" s="55" t="s">
        <v>555</v>
      </c>
      <c r="I76" s="24">
        <f t="shared" ref="I76:I82" si="31">0.13647*D76^2.38351</f>
        <v>384.0191047547313</v>
      </c>
      <c r="J76" s="24">
        <f t="shared" si="24"/>
        <v>6.1118395842044064</v>
      </c>
      <c r="K76" s="24" t="str">
        <f t="shared" si="25"/>
        <v>DEJAR</v>
      </c>
      <c r="L76" s="24" t="str">
        <f t="shared" si="26"/>
        <v>DEJAR</v>
      </c>
      <c r="M76" s="24" t="str">
        <f t="shared" si="27"/>
        <v>DEJAR</v>
      </c>
      <c r="O76" s="51" t="s">
        <v>114</v>
      </c>
      <c r="P76" s="123">
        <f t="shared" ref="P76:P82" si="32">SUMIF(A$2:A$2300,O76,J$2:J$2300)</f>
        <v>65.647599134415287</v>
      </c>
      <c r="Q76" s="128">
        <f t="shared" si="30"/>
        <v>989.15632199999993</v>
      </c>
      <c r="V76" s="133" t="s">
        <v>239</v>
      </c>
      <c r="W76" s="134">
        <v>36.267838433856042</v>
      </c>
    </row>
    <row r="77" spans="1:23" x14ac:dyDescent="0.25">
      <c r="A77" t="s">
        <v>51</v>
      </c>
      <c r="B77" s="70">
        <v>5</v>
      </c>
      <c r="C77" s="116">
        <v>2</v>
      </c>
      <c r="D77" s="70">
        <v>52.7</v>
      </c>
      <c r="E77" s="70">
        <v>16</v>
      </c>
      <c r="F77" s="127">
        <f t="shared" si="23"/>
        <v>2181.2835660000005</v>
      </c>
      <c r="G77">
        <v>3.1415999999999999E-2</v>
      </c>
      <c r="H77" s="55" t="s">
        <v>555</v>
      </c>
      <c r="I77" s="24">
        <f t="shared" si="31"/>
        <v>1733.7641198742765</v>
      </c>
      <c r="J77" s="24">
        <f t="shared" si="24"/>
        <v>27.593648457382809</v>
      </c>
      <c r="K77" s="24" t="str">
        <f t="shared" si="25"/>
        <v>DEJAR</v>
      </c>
      <c r="L77" s="24" t="str">
        <f t="shared" si="26"/>
        <v>DEJAR</v>
      </c>
      <c r="M77" s="24" t="str">
        <f t="shared" si="27"/>
        <v>DEJAR</v>
      </c>
      <c r="O77" s="51" t="s">
        <v>115</v>
      </c>
      <c r="P77" s="123">
        <f t="shared" si="32"/>
        <v>33.712837253736708</v>
      </c>
      <c r="Q77" s="128">
        <f t="shared" si="30"/>
        <v>773.74270049999996</v>
      </c>
      <c r="V77" s="133" t="s">
        <v>360</v>
      </c>
      <c r="W77" s="134">
        <v>39.645235637355547</v>
      </c>
    </row>
    <row r="78" spans="1:23" x14ac:dyDescent="0.25">
      <c r="A78" t="s">
        <v>52</v>
      </c>
      <c r="B78" s="70">
        <v>1</v>
      </c>
      <c r="C78" s="116">
        <v>2</v>
      </c>
      <c r="D78" s="70">
        <v>25.7</v>
      </c>
      <c r="E78" s="70">
        <v>12</v>
      </c>
      <c r="F78" s="127">
        <f t="shared" si="23"/>
        <v>518.74884599999996</v>
      </c>
      <c r="G78">
        <v>3.1415999999999999E-2</v>
      </c>
      <c r="H78" s="55" t="s">
        <v>555</v>
      </c>
      <c r="I78" s="24">
        <f t="shared" si="31"/>
        <v>313.05950220812758</v>
      </c>
      <c r="J78" s="24">
        <f t="shared" si="24"/>
        <v>4.9824850746136935</v>
      </c>
      <c r="K78" s="24" t="str">
        <f t="shared" si="25"/>
        <v>DEJAR</v>
      </c>
      <c r="L78" s="24" t="str">
        <f t="shared" si="26"/>
        <v>DEJAR</v>
      </c>
      <c r="M78" s="24" t="str">
        <f t="shared" si="27"/>
        <v>DEJAR</v>
      </c>
      <c r="O78" s="51" t="s">
        <v>116</v>
      </c>
      <c r="P78" s="123">
        <f t="shared" si="32"/>
        <v>80.551841019134812</v>
      </c>
      <c r="Q78" s="128">
        <f t="shared" si="30"/>
        <v>650.37010499999997</v>
      </c>
      <c r="V78" s="133" t="s">
        <v>361</v>
      </c>
      <c r="W78" s="134">
        <v>12.994106187797843</v>
      </c>
    </row>
    <row r="79" spans="1:23" x14ac:dyDescent="0.25">
      <c r="A79" t="s">
        <v>52</v>
      </c>
      <c r="B79" s="70">
        <v>2</v>
      </c>
      <c r="C79" s="116">
        <v>2</v>
      </c>
      <c r="D79" s="70">
        <v>17.2</v>
      </c>
      <c r="E79" s="70">
        <v>8</v>
      </c>
      <c r="F79" s="127">
        <f t="shared" si="23"/>
        <v>232.35273599999996</v>
      </c>
      <c r="G79">
        <v>3.1415999999999999E-2</v>
      </c>
      <c r="H79" s="55" t="s">
        <v>555</v>
      </c>
      <c r="I79" s="24">
        <f t="shared" si="31"/>
        <v>120.20750968079929</v>
      </c>
      <c r="J79" s="24">
        <f t="shared" si="24"/>
        <v>1.9131574624522425</v>
      </c>
      <c r="K79" s="24" t="str">
        <f t="shared" si="25"/>
        <v>DEJAR</v>
      </c>
      <c r="L79" s="24" t="str">
        <f t="shared" si="26"/>
        <v>DEJAR</v>
      </c>
      <c r="M79" s="24" t="str">
        <f t="shared" si="27"/>
        <v>DEJAR</v>
      </c>
      <c r="O79" s="51" t="s">
        <v>117</v>
      </c>
      <c r="P79" s="123">
        <f t="shared" si="32"/>
        <v>96.789458982981699</v>
      </c>
      <c r="Q79" s="128">
        <f t="shared" si="30"/>
        <v>814.11779399999989</v>
      </c>
      <c r="V79" s="133" t="s">
        <v>362</v>
      </c>
      <c r="W79" s="134">
        <v>108.67258751611885</v>
      </c>
    </row>
    <row r="80" spans="1:23" x14ac:dyDescent="0.25">
      <c r="A80" t="s">
        <v>52</v>
      </c>
      <c r="B80" s="70">
        <v>3</v>
      </c>
      <c r="C80" s="116">
        <v>2</v>
      </c>
      <c r="D80" s="70">
        <v>21.5</v>
      </c>
      <c r="E80" s="70">
        <v>12</v>
      </c>
      <c r="F80" s="127">
        <f t="shared" si="23"/>
        <v>363.05115000000001</v>
      </c>
      <c r="G80">
        <v>3.1415999999999999E-2</v>
      </c>
      <c r="H80" s="55" t="s">
        <v>555</v>
      </c>
      <c r="I80" s="24">
        <f t="shared" si="31"/>
        <v>204.60563254585173</v>
      </c>
      <c r="J80" s="24">
        <f t="shared" si="24"/>
        <v>3.256392165550225</v>
      </c>
      <c r="K80" s="24" t="str">
        <f t="shared" si="25"/>
        <v>DEJAR</v>
      </c>
      <c r="L80" s="24" t="str">
        <f t="shared" si="26"/>
        <v>DEJAR</v>
      </c>
      <c r="M80" s="24" t="str">
        <f t="shared" si="27"/>
        <v>DEJAR</v>
      </c>
      <c r="O80" s="51" t="s">
        <v>118</v>
      </c>
      <c r="P80" s="123">
        <f t="shared" si="32"/>
        <v>15.315597643097117</v>
      </c>
      <c r="Q80" s="128">
        <f t="shared" si="30"/>
        <v>410.89968149999999</v>
      </c>
      <c r="V80" s="133" t="s">
        <v>363</v>
      </c>
      <c r="W80" s="134">
        <v>79.446730248891228</v>
      </c>
    </row>
    <row r="81" spans="1:23" x14ac:dyDescent="0.25">
      <c r="A81" t="s">
        <v>52</v>
      </c>
      <c r="B81" s="70">
        <v>4</v>
      </c>
      <c r="C81" s="116">
        <v>2</v>
      </c>
      <c r="D81" s="70">
        <v>31</v>
      </c>
      <c r="E81" s="70">
        <v>11</v>
      </c>
      <c r="F81" s="127">
        <f t="shared" si="23"/>
        <v>754.76940000000002</v>
      </c>
      <c r="G81">
        <v>3.1415999999999999E-2</v>
      </c>
      <c r="H81" s="55" t="s">
        <v>555</v>
      </c>
      <c r="I81" s="24">
        <f t="shared" si="31"/>
        <v>489.45492453923617</v>
      </c>
      <c r="J81" s="24">
        <f t="shared" si="24"/>
        <v>7.7898988499369137</v>
      </c>
      <c r="K81" s="24" t="str">
        <f t="shared" si="25"/>
        <v>DEJAR</v>
      </c>
      <c r="L81" s="24" t="str">
        <f t="shared" si="26"/>
        <v>DEJAR</v>
      </c>
      <c r="M81" s="24" t="str">
        <f t="shared" si="27"/>
        <v>DEJAR</v>
      </c>
      <c r="O81" s="51" t="s">
        <v>119</v>
      </c>
      <c r="P81" s="123">
        <f t="shared" si="32"/>
        <v>74.228399189135445</v>
      </c>
      <c r="Q81" s="128">
        <f t="shared" si="30"/>
        <v>961.16578800000013</v>
      </c>
      <c r="V81" s="133" t="s">
        <v>373</v>
      </c>
      <c r="W81" s="134">
        <v>78.462759673925575</v>
      </c>
    </row>
    <row r="82" spans="1:23" x14ac:dyDescent="0.25">
      <c r="A82" t="s">
        <v>52</v>
      </c>
      <c r="B82" s="70">
        <v>5</v>
      </c>
      <c r="C82" s="116">
        <v>2</v>
      </c>
      <c r="D82" s="70">
        <v>25</v>
      </c>
      <c r="E82" s="70">
        <v>9</v>
      </c>
      <c r="F82" s="127">
        <f t="shared" si="23"/>
        <v>490.875</v>
      </c>
      <c r="G82">
        <v>3.1415999999999999E-2</v>
      </c>
      <c r="H82" s="55" t="s">
        <v>555</v>
      </c>
      <c r="I82" s="24">
        <f t="shared" si="31"/>
        <v>293.11711779854511</v>
      </c>
      <c r="J82" s="24">
        <f t="shared" si="24"/>
        <v>4.6650929112322563</v>
      </c>
      <c r="K82" s="24" t="str">
        <f t="shared" si="25"/>
        <v>DEJAR</v>
      </c>
      <c r="L82" s="24" t="str">
        <f t="shared" si="26"/>
        <v>DEJAR</v>
      </c>
      <c r="M82" s="24" t="str">
        <f t="shared" si="27"/>
        <v>DEJAR</v>
      </c>
      <c r="O82" s="51" t="s">
        <v>120</v>
      </c>
      <c r="P82" s="123">
        <f t="shared" si="32"/>
        <v>31.220555932643922</v>
      </c>
      <c r="Q82" s="128">
        <f t="shared" si="30"/>
        <v>981.44893000000002</v>
      </c>
      <c r="V82" s="133" t="s">
        <v>443</v>
      </c>
      <c r="W82" s="134">
        <v>52.704980196944675</v>
      </c>
    </row>
    <row r="83" spans="1:23" x14ac:dyDescent="0.25">
      <c r="A83" t="s">
        <v>53</v>
      </c>
      <c r="B83" s="70">
        <v>1</v>
      </c>
      <c r="C83" s="116">
        <v>1</v>
      </c>
      <c r="D83" s="70">
        <v>55</v>
      </c>
      <c r="E83" s="70">
        <v>20</v>
      </c>
      <c r="F83" s="127">
        <f t="shared" si="23"/>
        <v>2375.835</v>
      </c>
      <c r="G83">
        <v>3.1415999999999999E-2</v>
      </c>
      <c r="H83" s="55" t="s">
        <v>553</v>
      </c>
      <c r="I83" s="24">
        <f t="shared" ref="I83:I92" si="33">0.15991*D83^2.32764</f>
        <v>1798.0983141492186</v>
      </c>
      <c r="J83" s="24">
        <f t="shared" si="24"/>
        <v>28.617556565909389</v>
      </c>
      <c r="K83" s="24" t="str">
        <f t="shared" si="25"/>
        <v>DEJAR</v>
      </c>
      <c r="L83" s="24" t="str">
        <f t="shared" si="26"/>
        <v>DEJAR</v>
      </c>
      <c r="M83" s="24" t="str">
        <f t="shared" si="27"/>
        <v>DEJAR</v>
      </c>
      <c r="O83" s="51" t="s">
        <v>121</v>
      </c>
      <c r="P83" s="123">
        <f t="shared" si="29"/>
        <v>69.098973873635572</v>
      </c>
      <c r="Q83" s="128">
        <f t="shared" si="30"/>
        <v>1212.02928</v>
      </c>
      <c r="V83" s="133" t="s">
        <v>444</v>
      </c>
      <c r="W83" s="134">
        <v>39.61549758898154</v>
      </c>
    </row>
    <row r="84" spans="1:23" x14ac:dyDescent="0.25">
      <c r="A84" t="s">
        <v>53</v>
      </c>
      <c r="B84" s="70">
        <v>2</v>
      </c>
      <c r="C84" s="116">
        <v>1</v>
      </c>
      <c r="D84" s="70">
        <v>50.5</v>
      </c>
      <c r="E84" s="70">
        <v>22</v>
      </c>
      <c r="F84" s="127">
        <f t="shared" si="23"/>
        <v>2002.9663499999999</v>
      </c>
      <c r="G84">
        <v>3.1415999999999999E-2</v>
      </c>
      <c r="H84" s="55" t="s">
        <v>553</v>
      </c>
      <c r="I84" s="24">
        <f t="shared" si="33"/>
        <v>1474.0926020970894</v>
      </c>
      <c r="J84" s="24">
        <f t="shared" si="24"/>
        <v>23.46085755820425</v>
      </c>
      <c r="K84" s="24" t="str">
        <f t="shared" si="25"/>
        <v>DEJAR</v>
      </c>
      <c r="L84" s="24" t="str">
        <f t="shared" si="26"/>
        <v>DEJAR</v>
      </c>
      <c r="M84" s="24" t="str">
        <f t="shared" si="27"/>
        <v>DEJAR</v>
      </c>
      <c r="O84" s="51" t="s">
        <v>122</v>
      </c>
      <c r="P84" s="122">
        <f t="shared" si="29"/>
        <v>0</v>
      </c>
      <c r="Q84" s="128">
        <f t="shared" si="30"/>
        <v>0</v>
      </c>
      <c r="V84" s="133" t="s">
        <v>445</v>
      </c>
      <c r="W84" s="134">
        <v>27.130083246840062</v>
      </c>
    </row>
    <row r="85" spans="1:23" x14ac:dyDescent="0.25">
      <c r="A85" t="s">
        <v>53</v>
      </c>
      <c r="B85" s="70">
        <v>3</v>
      </c>
      <c r="C85" s="116">
        <v>1</v>
      </c>
      <c r="D85" s="70">
        <v>22.5</v>
      </c>
      <c r="E85" s="70">
        <v>21</v>
      </c>
      <c r="F85" s="127">
        <f t="shared" si="23"/>
        <v>397.60874999999999</v>
      </c>
      <c r="G85">
        <v>3.1415999999999999E-2</v>
      </c>
      <c r="H85" s="55" t="s">
        <v>553</v>
      </c>
      <c r="I85" s="24">
        <f t="shared" si="33"/>
        <v>224.52760288011802</v>
      </c>
      <c r="J85" s="24">
        <f t="shared" si="24"/>
        <v>3.5734594295918964</v>
      </c>
      <c r="K85" s="24" t="str">
        <f t="shared" si="25"/>
        <v>DEJAR</v>
      </c>
      <c r="L85" s="24" t="str">
        <f t="shared" si="26"/>
        <v>DEJAR</v>
      </c>
      <c r="M85" s="24" t="str">
        <f t="shared" si="27"/>
        <v>DEJAR</v>
      </c>
      <c r="O85" s="51" t="s">
        <v>123</v>
      </c>
      <c r="P85" s="123">
        <f t="shared" si="29"/>
        <v>63.680865997954704</v>
      </c>
      <c r="Q85" s="128">
        <f t="shared" si="30"/>
        <v>1409.6967884999999</v>
      </c>
      <c r="V85" s="133" t="s">
        <v>446</v>
      </c>
      <c r="W85" s="134">
        <v>74.99549150608874</v>
      </c>
    </row>
    <row r="86" spans="1:23" x14ac:dyDescent="0.25">
      <c r="A86" t="s">
        <v>53</v>
      </c>
      <c r="B86" s="70">
        <v>4</v>
      </c>
      <c r="C86" s="116">
        <v>1</v>
      </c>
      <c r="D86" s="70">
        <v>30.2</v>
      </c>
      <c r="E86" s="70">
        <v>21</v>
      </c>
      <c r="F86" s="127">
        <f t="shared" si="23"/>
        <v>716.31621599999994</v>
      </c>
      <c r="G86">
        <v>3.1415999999999999E-2</v>
      </c>
      <c r="H86" s="55" t="s">
        <v>553</v>
      </c>
      <c r="I86" s="24">
        <f t="shared" si="33"/>
        <v>445.45002124277238</v>
      </c>
      <c r="J86" s="24">
        <f t="shared" si="24"/>
        <v>7.0895406996876176</v>
      </c>
      <c r="K86" s="24" t="str">
        <f t="shared" si="25"/>
        <v>DEJAR</v>
      </c>
      <c r="L86" s="24" t="str">
        <f t="shared" si="26"/>
        <v>DEJAR</v>
      </c>
      <c r="M86" s="24" t="str">
        <f t="shared" si="27"/>
        <v>DEJAR</v>
      </c>
      <c r="O86" s="51" t="s">
        <v>124</v>
      </c>
      <c r="P86" s="123">
        <f t="shared" si="29"/>
        <v>296.32912012447343</v>
      </c>
      <c r="Q86" s="128">
        <f t="shared" si="30"/>
        <v>2236.4510437499994</v>
      </c>
      <c r="V86" s="133" t="s">
        <v>372</v>
      </c>
      <c r="W86" s="134">
        <v>30.872619100301453</v>
      </c>
    </row>
    <row r="87" spans="1:23" x14ac:dyDescent="0.25">
      <c r="A87" t="s">
        <v>53</v>
      </c>
      <c r="B87" s="70">
        <v>5</v>
      </c>
      <c r="C87" s="116">
        <v>1</v>
      </c>
      <c r="D87" s="70">
        <v>33</v>
      </c>
      <c r="E87" s="70">
        <v>25</v>
      </c>
      <c r="F87" s="127">
        <f t="shared" si="23"/>
        <v>855.30060000000003</v>
      </c>
      <c r="G87">
        <v>3.1415999999999999E-2</v>
      </c>
      <c r="H87" s="55" t="s">
        <v>553</v>
      </c>
      <c r="I87" s="24">
        <f t="shared" si="33"/>
        <v>547.55709445380046</v>
      </c>
      <c r="J87" s="24">
        <f t="shared" si="24"/>
        <v>8.7146214421600519</v>
      </c>
      <c r="K87" s="24" t="str">
        <f t="shared" si="25"/>
        <v>DEJAR</v>
      </c>
      <c r="L87" s="24" t="str">
        <f t="shared" si="26"/>
        <v>DEJAR</v>
      </c>
      <c r="M87" s="24" t="str">
        <f t="shared" si="27"/>
        <v>DEJAR</v>
      </c>
      <c r="O87" s="51" t="s">
        <v>125</v>
      </c>
      <c r="P87" s="123">
        <f t="shared" si="29"/>
        <v>36.710641835693814</v>
      </c>
      <c r="Q87" s="128">
        <f t="shared" si="30"/>
        <v>841.04755350000005</v>
      </c>
      <c r="V87" s="133" t="s">
        <v>50</v>
      </c>
      <c r="W87" s="134">
        <v>57.624905804520452</v>
      </c>
    </row>
    <row r="88" spans="1:23" x14ac:dyDescent="0.25">
      <c r="A88" t="s">
        <v>53</v>
      </c>
      <c r="B88" s="70">
        <v>6</v>
      </c>
      <c r="C88" s="116">
        <v>1</v>
      </c>
      <c r="D88" s="70">
        <v>41.4</v>
      </c>
      <c r="E88" s="70">
        <v>28</v>
      </c>
      <c r="F88" s="127">
        <f t="shared" si="23"/>
        <v>1346.1441839999998</v>
      </c>
      <c r="G88">
        <v>3.1415999999999999E-2</v>
      </c>
      <c r="H88" s="55" t="s">
        <v>553</v>
      </c>
      <c r="I88" s="24">
        <f t="shared" si="33"/>
        <v>928.26141233778151</v>
      </c>
      <c r="J88" s="24">
        <f t="shared" si="24"/>
        <v>14.773704678154148</v>
      </c>
      <c r="K88" s="24" t="str">
        <f t="shared" si="25"/>
        <v>DEJAR</v>
      </c>
      <c r="L88" s="24" t="str">
        <f t="shared" si="26"/>
        <v>DEJAR</v>
      </c>
      <c r="M88" s="24" t="str">
        <f t="shared" si="27"/>
        <v>DEJAR</v>
      </c>
      <c r="O88" s="51" t="s">
        <v>126</v>
      </c>
      <c r="P88" s="123">
        <f t="shared" si="29"/>
        <v>74.587240257875024</v>
      </c>
      <c r="Q88" s="128">
        <f t="shared" si="30"/>
        <v>1108.3355359999998</v>
      </c>
      <c r="V88" s="133" t="s">
        <v>59</v>
      </c>
      <c r="W88" s="134">
        <v>84.226798996275008</v>
      </c>
    </row>
    <row r="89" spans="1:23" x14ac:dyDescent="0.25">
      <c r="A89" t="s">
        <v>54</v>
      </c>
      <c r="B89" s="70">
        <v>1</v>
      </c>
      <c r="C89" s="116">
        <v>1</v>
      </c>
      <c r="D89" s="70">
        <v>33</v>
      </c>
      <c r="E89" s="70">
        <v>16</v>
      </c>
      <c r="F89" s="127">
        <f t="shared" si="23"/>
        <v>855.30060000000003</v>
      </c>
      <c r="G89">
        <v>3.1415999999999999E-2</v>
      </c>
      <c r="H89" s="55" t="s">
        <v>553</v>
      </c>
      <c r="I89" s="24">
        <f t="shared" si="33"/>
        <v>547.55709445380046</v>
      </c>
      <c r="J89" s="24">
        <f t="shared" si="24"/>
        <v>8.7146214421600519</v>
      </c>
      <c r="K89" s="24" t="str">
        <f t="shared" si="25"/>
        <v>DEJAR</v>
      </c>
      <c r="L89" s="24" t="str">
        <f t="shared" si="26"/>
        <v>DEJAR</v>
      </c>
      <c r="M89" s="24" t="str">
        <f t="shared" si="27"/>
        <v>DEJAR</v>
      </c>
      <c r="O89" s="51" t="s">
        <v>127</v>
      </c>
      <c r="P89" s="123">
        <f t="shared" si="29"/>
        <v>33.239148377254182</v>
      </c>
      <c r="Q89" s="128">
        <f t="shared" si="30"/>
        <v>665.94380160000003</v>
      </c>
      <c r="V89" s="133" t="s">
        <v>60</v>
      </c>
      <c r="W89" s="134">
        <v>111.84451632708856</v>
      </c>
    </row>
    <row r="90" spans="1:23" x14ac:dyDescent="0.25">
      <c r="A90" t="s">
        <v>54</v>
      </c>
      <c r="B90" s="70">
        <v>2</v>
      </c>
      <c r="C90" s="116">
        <v>1</v>
      </c>
      <c r="D90" s="70">
        <v>59.4</v>
      </c>
      <c r="E90" s="70">
        <v>35</v>
      </c>
      <c r="F90" s="127">
        <f t="shared" si="23"/>
        <v>2771.1739439999997</v>
      </c>
      <c r="G90">
        <v>3.1415999999999999E-2</v>
      </c>
      <c r="H90" s="55" t="s">
        <v>553</v>
      </c>
      <c r="I90" s="24">
        <f t="shared" si="33"/>
        <v>2150.8588168354386</v>
      </c>
      <c r="J90" s="24">
        <f t="shared" si="24"/>
        <v>34.231901210138766</v>
      </c>
      <c r="K90" s="24" t="str">
        <f t="shared" si="25"/>
        <v>DEJAR</v>
      </c>
      <c r="L90" s="24" t="str">
        <f t="shared" si="26"/>
        <v>DEJAR</v>
      </c>
      <c r="M90" s="24" t="str">
        <f t="shared" si="27"/>
        <v>DEJAR</v>
      </c>
      <c r="O90" s="51" t="s">
        <v>128</v>
      </c>
      <c r="P90" s="123">
        <f t="shared" si="29"/>
        <v>27.93636884695605</v>
      </c>
      <c r="Q90" s="128">
        <f t="shared" si="30"/>
        <v>553.33629120000001</v>
      </c>
      <c r="V90" s="133" t="s">
        <v>62</v>
      </c>
      <c r="W90" s="134">
        <v>81.482871141945367</v>
      </c>
    </row>
    <row r="91" spans="1:23" x14ac:dyDescent="0.25">
      <c r="A91" t="s">
        <v>54</v>
      </c>
      <c r="B91" s="70">
        <v>3</v>
      </c>
      <c r="C91" s="116">
        <v>1</v>
      </c>
      <c r="D91" s="70">
        <v>25</v>
      </c>
      <c r="E91" s="70">
        <v>24</v>
      </c>
      <c r="F91" s="127">
        <f t="shared" si="23"/>
        <v>490.875</v>
      </c>
      <c r="G91">
        <v>3.1415999999999999E-2</v>
      </c>
      <c r="H91" s="55" t="s">
        <v>553</v>
      </c>
      <c r="I91" s="24">
        <f t="shared" si="33"/>
        <v>286.93049335184679</v>
      </c>
      <c r="J91" s="24">
        <f t="shared" si="24"/>
        <v>4.5666299553069578</v>
      </c>
      <c r="K91" s="24" t="str">
        <f t="shared" si="25"/>
        <v>DEJAR</v>
      </c>
      <c r="L91" s="24" t="str">
        <f t="shared" si="26"/>
        <v>DEJAR</v>
      </c>
      <c r="M91" s="24" t="str">
        <f t="shared" si="27"/>
        <v>DEJAR</v>
      </c>
      <c r="O91" s="51" t="s">
        <v>129</v>
      </c>
      <c r="P91" s="123">
        <f t="shared" si="29"/>
        <v>147.0414977588251</v>
      </c>
      <c r="Q91" s="128">
        <f t="shared" si="30"/>
        <v>2937.2487375000001</v>
      </c>
      <c r="V91" s="133" t="s">
        <v>63</v>
      </c>
      <c r="W91" s="134">
        <v>95.521981340507878</v>
      </c>
    </row>
    <row r="92" spans="1:23" x14ac:dyDescent="0.25">
      <c r="A92" t="s">
        <v>54</v>
      </c>
      <c r="B92" s="70">
        <v>4</v>
      </c>
      <c r="C92" s="116">
        <v>1</v>
      </c>
      <c r="D92" s="70">
        <v>55.5</v>
      </c>
      <c r="E92" s="70">
        <v>30</v>
      </c>
      <c r="F92" s="127">
        <f t="shared" si="23"/>
        <v>2419.2283499999999</v>
      </c>
      <c r="G92">
        <v>3.1415999999999999E-2</v>
      </c>
      <c r="H92" s="55" t="s">
        <v>553</v>
      </c>
      <c r="I92" s="24">
        <f t="shared" si="33"/>
        <v>1836.3765677557158</v>
      </c>
      <c r="J92" s="24">
        <f t="shared" si="24"/>
        <v>29.226772468737519</v>
      </c>
      <c r="K92" s="24" t="str">
        <f t="shared" si="25"/>
        <v>DEJAR</v>
      </c>
      <c r="L92" s="24" t="str">
        <f t="shared" si="26"/>
        <v>DEJAR</v>
      </c>
      <c r="M92" s="24" t="str">
        <f t="shared" si="27"/>
        <v>DEJAR</v>
      </c>
      <c r="O92" s="51" t="s">
        <v>130</v>
      </c>
      <c r="P92" s="123">
        <f t="shared" si="29"/>
        <v>210.50467883993824</v>
      </c>
      <c r="Q92" s="128">
        <f t="shared" si="30"/>
        <v>3158.6965872000001</v>
      </c>
      <c r="V92" s="133" t="s">
        <v>64</v>
      </c>
      <c r="W92" s="134">
        <v>32.356236946667543</v>
      </c>
    </row>
    <row r="93" spans="1:23" x14ac:dyDescent="0.25">
      <c r="A93" t="s">
        <v>54</v>
      </c>
      <c r="B93" s="70">
        <v>5</v>
      </c>
      <c r="C93" s="116">
        <v>2</v>
      </c>
      <c r="D93" s="70">
        <v>24.1</v>
      </c>
      <c r="E93" s="70">
        <v>10</v>
      </c>
      <c r="F93" s="127">
        <f t="shared" si="23"/>
        <v>456.16817400000002</v>
      </c>
      <c r="G93">
        <v>3.1415999999999999E-2</v>
      </c>
      <c r="H93" s="55" t="s">
        <v>555</v>
      </c>
      <c r="I93" s="24">
        <f t="shared" ref="I93:I116" si="34">0.13647*D93^2.38351</f>
        <v>268.58925383002514</v>
      </c>
      <c r="J93" s="24">
        <f t="shared" si="24"/>
        <v>4.2747207446846378</v>
      </c>
      <c r="K93" s="24" t="str">
        <f t="shared" si="25"/>
        <v>DEJAR</v>
      </c>
      <c r="L93" s="24" t="str">
        <f t="shared" si="26"/>
        <v>DEJAR</v>
      </c>
      <c r="M93" s="24" t="str">
        <f t="shared" si="27"/>
        <v>DEJAR</v>
      </c>
      <c r="O93" s="51" t="s">
        <v>131</v>
      </c>
      <c r="P93" s="123">
        <f t="shared" ref="P93:P116" si="35">SUMIF(A$2:A$2300,O93,J$2:J$2300)</f>
        <v>136.97515914658959</v>
      </c>
      <c r="Q93" s="128">
        <f t="shared" si="30"/>
        <v>3523.9222480000003</v>
      </c>
      <c r="V93" s="133" t="s">
        <v>65</v>
      </c>
      <c r="W93" s="134">
        <v>88.78682687811046</v>
      </c>
    </row>
    <row r="94" spans="1:23" x14ac:dyDescent="0.25">
      <c r="A94" t="s">
        <v>54</v>
      </c>
      <c r="B94" s="70">
        <v>6</v>
      </c>
      <c r="C94" s="116">
        <v>2</v>
      </c>
      <c r="D94" s="70">
        <v>24.3</v>
      </c>
      <c r="E94" s="70">
        <v>12</v>
      </c>
      <c r="F94" s="127">
        <f t="shared" si="23"/>
        <v>463.77084600000001</v>
      </c>
      <c r="G94">
        <v>3.1415999999999999E-2</v>
      </c>
      <c r="H94" s="55" t="s">
        <v>555</v>
      </c>
      <c r="I94" s="24">
        <f t="shared" si="34"/>
        <v>273.93252503973451</v>
      </c>
      <c r="J94" s="24">
        <f t="shared" si="24"/>
        <v>4.3597613483532998</v>
      </c>
      <c r="K94" s="24" t="str">
        <f t="shared" si="25"/>
        <v>DEJAR</v>
      </c>
      <c r="L94" s="24" t="str">
        <f t="shared" si="26"/>
        <v>DEJAR</v>
      </c>
      <c r="M94" s="24" t="str">
        <f t="shared" si="27"/>
        <v>DEJAR</v>
      </c>
      <c r="O94" s="51" t="s">
        <v>132</v>
      </c>
      <c r="P94" s="123">
        <f t="shared" si="35"/>
        <v>48.101007965114469</v>
      </c>
      <c r="Q94" s="128">
        <f t="shared" si="30"/>
        <v>666.69240000000002</v>
      </c>
      <c r="V94" s="133" t="s">
        <v>66</v>
      </c>
      <c r="W94" s="134">
        <v>57.275011435098754</v>
      </c>
    </row>
    <row r="95" spans="1:23" x14ac:dyDescent="0.25">
      <c r="A95" t="s">
        <v>54</v>
      </c>
      <c r="B95" s="70">
        <v>7</v>
      </c>
      <c r="C95" s="116">
        <v>2</v>
      </c>
      <c r="D95" s="70">
        <v>22.5</v>
      </c>
      <c r="E95" s="70">
        <v>16</v>
      </c>
      <c r="F95" s="127">
        <f t="shared" si="23"/>
        <v>397.60874999999999</v>
      </c>
      <c r="G95">
        <v>3.1415999999999999E-2</v>
      </c>
      <c r="H95" s="55" t="s">
        <v>555</v>
      </c>
      <c r="I95" s="24">
        <f t="shared" si="34"/>
        <v>228.02252226135974</v>
      </c>
      <c r="J95" s="24">
        <f t="shared" si="24"/>
        <v>3.6290826690437954</v>
      </c>
      <c r="K95" s="24" t="str">
        <f t="shared" si="25"/>
        <v>DEJAR</v>
      </c>
      <c r="L95" s="24" t="str">
        <f t="shared" si="26"/>
        <v>DEJAR</v>
      </c>
      <c r="M95" s="24" t="str">
        <f t="shared" si="27"/>
        <v>DEJAR</v>
      </c>
      <c r="O95" s="51" t="s">
        <v>133</v>
      </c>
      <c r="P95" s="123">
        <f t="shared" si="35"/>
        <v>10.251638356562463</v>
      </c>
      <c r="Q95" s="128">
        <f t="shared" si="30"/>
        <v>376.42912999999999</v>
      </c>
      <c r="V95" s="133" t="s">
        <v>67</v>
      </c>
      <c r="W95" s="134">
        <v>92.385536718934048</v>
      </c>
    </row>
    <row r="96" spans="1:23" x14ac:dyDescent="0.25">
      <c r="A96" t="s">
        <v>54</v>
      </c>
      <c r="B96" s="70">
        <v>8</v>
      </c>
      <c r="C96" s="116">
        <v>2</v>
      </c>
      <c r="D96" s="70">
        <v>30.5</v>
      </c>
      <c r="E96" s="70">
        <v>17</v>
      </c>
      <c r="F96" s="127">
        <f t="shared" si="23"/>
        <v>730.61834999999996</v>
      </c>
      <c r="G96">
        <v>3.1415999999999999E-2</v>
      </c>
      <c r="H96" s="55" t="s">
        <v>555</v>
      </c>
      <c r="I96" s="24">
        <f t="shared" si="34"/>
        <v>470.84796921472508</v>
      </c>
      <c r="J96" s="24">
        <f t="shared" si="24"/>
        <v>7.4937606508582428</v>
      </c>
      <c r="K96" s="24" t="str">
        <f t="shared" si="25"/>
        <v>DEJAR</v>
      </c>
      <c r="L96" s="24" t="str">
        <f t="shared" si="26"/>
        <v>DEJAR</v>
      </c>
      <c r="M96" s="24" t="str">
        <f t="shared" si="27"/>
        <v>DEJAR</v>
      </c>
      <c r="O96" s="51" t="s">
        <v>134</v>
      </c>
      <c r="P96" s="123">
        <f t="shared" si="35"/>
        <v>31.741297761606084</v>
      </c>
      <c r="Q96" s="128">
        <f t="shared" si="30"/>
        <v>541.66419999999994</v>
      </c>
      <c r="V96" s="133" t="s">
        <v>68</v>
      </c>
      <c r="W96" s="134">
        <v>96.29685457596095</v>
      </c>
    </row>
    <row r="97" spans="1:23" x14ac:dyDescent="0.25">
      <c r="A97" t="s">
        <v>54</v>
      </c>
      <c r="B97" s="70">
        <v>9</v>
      </c>
      <c r="C97" s="116">
        <v>2</v>
      </c>
      <c r="D97" s="70">
        <v>25</v>
      </c>
      <c r="E97" s="70">
        <v>10</v>
      </c>
      <c r="F97" s="127">
        <f t="shared" si="23"/>
        <v>490.875</v>
      </c>
      <c r="G97">
        <v>3.1415999999999999E-2</v>
      </c>
      <c r="H97" s="55" t="s">
        <v>555</v>
      </c>
      <c r="I97" s="24">
        <f t="shared" si="34"/>
        <v>293.11711779854511</v>
      </c>
      <c r="J97" s="24">
        <f t="shared" si="24"/>
        <v>4.6650929112322563</v>
      </c>
      <c r="K97" s="24" t="str">
        <f t="shared" si="25"/>
        <v>DEJAR</v>
      </c>
      <c r="L97" s="24" t="str">
        <f t="shared" si="26"/>
        <v>DEJAR</v>
      </c>
      <c r="M97" s="24" t="str">
        <f t="shared" si="27"/>
        <v>DEJAR</v>
      </c>
      <c r="O97" s="51" t="s">
        <v>135</v>
      </c>
      <c r="P97" s="122">
        <f t="shared" si="35"/>
        <v>7.3153436986483493</v>
      </c>
      <c r="Q97" s="128">
        <f t="shared" si="30"/>
        <v>157.87325399999997</v>
      </c>
      <c r="V97" s="133" t="s">
        <v>51</v>
      </c>
      <c r="W97" s="134">
        <v>84.581776982625755</v>
      </c>
    </row>
    <row r="98" spans="1:23" x14ac:dyDescent="0.25">
      <c r="A98" t="s">
        <v>54</v>
      </c>
      <c r="B98" s="70">
        <v>10</v>
      </c>
      <c r="C98" s="116">
        <v>2</v>
      </c>
      <c r="D98" s="70">
        <v>22.5</v>
      </c>
      <c r="E98" s="70">
        <v>11</v>
      </c>
      <c r="F98" s="127">
        <f t="shared" si="23"/>
        <v>397.60874999999999</v>
      </c>
      <c r="G98">
        <v>3.1415999999999999E-2</v>
      </c>
      <c r="H98" s="55" t="s">
        <v>555</v>
      </c>
      <c r="I98" s="24">
        <f t="shared" si="34"/>
        <v>228.02252226135974</v>
      </c>
      <c r="J98" s="24">
        <f t="shared" si="24"/>
        <v>3.6290826690437954</v>
      </c>
      <c r="K98" s="24" t="str">
        <f t="shared" si="25"/>
        <v>DEJAR</v>
      </c>
      <c r="L98" s="24" t="str">
        <f t="shared" si="26"/>
        <v>DEJAR</v>
      </c>
      <c r="M98" s="24" t="str">
        <f t="shared" si="27"/>
        <v>DEJAR</v>
      </c>
      <c r="O98" s="51" t="s">
        <v>136</v>
      </c>
      <c r="P98" s="123">
        <f t="shared" si="35"/>
        <v>21.767124544539428</v>
      </c>
      <c r="Q98" s="128">
        <f t="shared" si="30"/>
        <v>340.44284999999996</v>
      </c>
      <c r="V98" s="133" t="s">
        <v>69</v>
      </c>
      <c r="W98" s="134">
        <v>101.19241525379915</v>
      </c>
    </row>
    <row r="99" spans="1:23" x14ac:dyDescent="0.25">
      <c r="A99" t="s">
        <v>55</v>
      </c>
      <c r="B99" s="70">
        <v>1</v>
      </c>
      <c r="C99" s="116">
        <v>2</v>
      </c>
      <c r="D99" s="70">
        <v>36.299999999999997</v>
      </c>
      <c r="E99" s="70">
        <v>13</v>
      </c>
      <c r="F99" s="127">
        <f t="shared" si="23"/>
        <v>1034.9137259999998</v>
      </c>
      <c r="G99">
        <v>3.1415999999999999E-2</v>
      </c>
      <c r="H99" s="55" t="s">
        <v>555</v>
      </c>
      <c r="I99" s="24">
        <f t="shared" si="34"/>
        <v>713.0011517454551</v>
      </c>
      <c r="J99" s="24">
        <f t="shared" si="24"/>
        <v>11.347739237099807</v>
      </c>
      <c r="K99" s="24" t="str">
        <f t="shared" si="25"/>
        <v>DEJAR</v>
      </c>
      <c r="L99" s="24" t="str">
        <f t="shared" si="26"/>
        <v>DEJAR</v>
      </c>
      <c r="M99" s="24" t="str">
        <f t="shared" si="27"/>
        <v>DEJAR</v>
      </c>
      <c r="O99" s="51" t="s">
        <v>137</v>
      </c>
      <c r="P99" s="123">
        <f t="shared" si="35"/>
        <v>20.716179595921407</v>
      </c>
      <c r="Q99" s="128">
        <f t="shared" si="30"/>
        <v>532.43444099999999</v>
      </c>
      <c r="V99" s="133" t="s">
        <v>70</v>
      </c>
      <c r="W99" s="134">
        <v>108.30642795165495</v>
      </c>
    </row>
    <row r="100" spans="1:23" x14ac:dyDescent="0.25">
      <c r="A100" t="s">
        <v>55</v>
      </c>
      <c r="B100" s="70">
        <v>2</v>
      </c>
      <c r="C100" s="116">
        <v>2</v>
      </c>
      <c r="D100" s="70">
        <v>32.299999999999997</v>
      </c>
      <c r="E100" s="70">
        <v>15</v>
      </c>
      <c r="F100" s="127">
        <f t="shared" si="23"/>
        <v>819.39996599999984</v>
      </c>
      <c r="G100">
        <v>3.1415999999999999E-2</v>
      </c>
      <c r="H100" s="55" t="s">
        <v>555</v>
      </c>
      <c r="I100" s="24">
        <f t="shared" si="34"/>
        <v>539.80449364111803</v>
      </c>
      <c r="J100" s="24">
        <f t="shared" si="24"/>
        <v>8.5912352565749632</v>
      </c>
      <c r="K100" s="24" t="str">
        <f t="shared" si="25"/>
        <v>DEJAR</v>
      </c>
      <c r="L100" s="24" t="str">
        <f t="shared" si="26"/>
        <v>DEJAR</v>
      </c>
      <c r="M100" s="24" t="str">
        <f t="shared" si="27"/>
        <v>DEJAR</v>
      </c>
      <c r="O100" s="51" t="s">
        <v>138</v>
      </c>
      <c r="P100" s="123">
        <f t="shared" si="35"/>
        <v>34.650278148372379</v>
      </c>
      <c r="Q100" s="128">
        <f t="shared" si="30"/>
        <v>563.99312199999997</v>
      </c>
      <c r="V100" s="133" t="s">
        <v>71</v>
      </c>
      <c r="W100" s="134">
        <v>23.98666165823424</v>
      </c>
    </row>
    <row r="101" spans="1:23" x14ac:dyDescent="0.25">
      <c r="A101" t="s">
        <v>55</v>
      </c>
      <c r="B101" s="70">
        <v>3</v>
      </c>
      <c r="C101" s="116">
        <v>2</v>
      </c>
      <c r="D101" s="70">
        <v>29.5</v>
      </c>
      <c r="E101" s="70">
        <v>11</v>
      </c>
      <c r="F101" s="127">
        <f t="shared" si="23"/>
        <v>683.49434999999994</v>
      </c>
      <c r="G101">
        <v>3.1415999999999999E-2</v>
      </c>
      <c r="H101" s="55" t="s">
        <v>555</v>
      </c>
      <c r="I101" s="24">
        <f t="shared" si="34"/>
        <v>434.88323416778957</v>
      </c>
      <c r="J101" s="24">
        <f t="shared" si="24"/>
        <v>6.9213654533961924</v>
      </c>
      <c r="K101" s="24" t="str">
        <f t="shared" si="25"/>
        <v>DEJAR</v>
      </c>
      <c r="L101" s="24" t="str">
        <f t="shared" si="26"/>
        <v>DEJAR</v>
      </c>
      <c r="M101" s="24" t="str">
        <f t="shared" si="27"/>
        <v>DEJAR</v>
      </c>
      <c r="O101" s="51" t="s">
        <v>139</v>
      </c>
      <c r="P101" s="123">
        <f t="shared" si="35"/>
        <v>20.608607893715387</v>
      </c>
      <c r="Q101" s="128">
        <f t="shared" si="30"/>
        <v>521.75103749999994</v>
      </c>
      <c r="V101" s="133" t="s">
        <v>72</v>
      </c>
      <c r="W101" s="134">
        <v>62.409252779190524</v>
      </c>
    </row>
    <row r="102" spans="1:23" x14ac:dyDescent="0.25">
      <c r="A102" t="s">
        <v>55</v>
      </c>
      <c r="B102" s="70">
        <v>4</v>
      </c>
      <c r="C102" s="116">
        <v>2</v>
      </c>
      <c r="D102" s="70">
        <v>32.200000000000003</v>
      </c>
      <c r="E102" s="70">
        <v>10</v>
      </c>
      <c r="F102" s="127">
        <f t="shared" si="23"/>
        <v>814.33413600000006</v>
      </c>
      <c r="G102">
        <v>3.1415999999999999E-2</v>
      </c>
      <c r="H102" s="55" t="s">
        <v>555</v>
      </c>
      <c r="I102" s="24">
        <f t="shared" si="34"/>
        <v>535.82964849654525</v>
      </c>
      <c r="J102" s="24">
        <f t="shared" si="24"/>
        <v>8.5279737792294572</v>
      </c>
      <c r="K102" s="24" t="str">
        <f t="shared" si="25"/>
        <v>DEJAR</v>
      </c>
      <c r="L102" s="24" t="str">
        <f t="shared" si="26"/>
        <v>DEJAR</v>
      </c>
      <c r="M102" s="24" t="str">
        <f t="shared" si="27"/>
        <v>DEJAR</v>
      </c>
      <c r="O102" s="51" t="s">
        <v>140</v>
      </c>
      <c r="P102" s="123">
        <f t="shared" si="35"/>
        <v>40.125550241635452</v>
      </c>
      <c r="Q102" s="128">
        <f t="shared" si="30"/>
        <v>508.15380000000005</v>
      </c>
      <c r="V102" s="133" t="s">
        <v>73</v>
      </c>
      <c r="W102" s="134">
        <v>62.620784451417499</v>
      </c>
    </row>
    <row r="103" spans="1:23" x14ac:dyDescent="0.25">
      <c r="A103" t="s">
        <v>55</v>
      </c>
      <c r="B103" s="70">
        <v>5</v>
      </c>
      <c r="C103" s="116">
        <v>2</v>
      </c>
      <c r="D103" s="70">
        <v>24</v>
      </c>
      <c r="E103" s="70">
        <v>8</v>
      </c>
      <c r="F103" s="127">
        <f t="shared" si="23"/>
        <v>452.3904</v>
      </c>
      <c r="G103">
        <v>3.1415999999999999E-2</v>
      </c>
      <c r="H103" s="55" t="s">
        <v>555</v>
      </c>
      <c r="I103" s="24">
        <f t="shared" si="34"/>
        <v>265.94050449183845</v>
      </c>
      <c r="J103" s="24">
        <f t="shared" si="24"/>
        <v>4.2325646882454562</v>
      </c>
      <c r="K103" s="24" t="str">
        <f t="shared" si="25"/>
        <v>DEJAR</v>
      </c>
      <c r="L103" s="24" t="str">
        <f t="shared" si="26"/>
        <v>DEJAR</v>
      </c>
      <c r="M103" s="24" t="str">
        <f t="shared" si="27"/>
        <v>DEJAR</v>
      </c>
      <c r="O103" s="51" t="s">
        <v>141</v>
      </c>
      <c r="P103" s="122">
        <f t="shared" si="35"/>
        <v>0</v>
      </c>
      <c r="Q103" s="128">
        <f t="shared" si="30"/>
        <v>0</v>
      </c>
      <c r="V103" s="133" t="s">
        <v>74</v>
      </c>
      <c r="W103" s="134">
        <v>53.254339076351854</v>
      </c>
    </row>
    <row r="104" spans="1:23" x14ac:dyDescent="0.25">
      <c r="A104" t="s">
        <v>56</v>
      </c>
      <c r="B104" s="70">
        <v>1</v>
      </c>
      <c r="C104" s="116">
        <v>2</v>
      </c>
      <c r="D104" s="70">
        <v>15</v>
      </c>
      <c r="E104" s="70">
        <v>6</v>
      </c>
      <c r="F104" s="127">
        <f t="shared" si="23"/>
        <v>176.715</v>
      </c>
      <c r="G104">
        <v>3.1415999999999999E-2</v>
      </c>
      <c r="H104" s="55" t="s">
        <v>555</v>
      </c>
      <c r="I104" s="24">
        <f t="shared" si="34"/>
        <v>86.748598761993364</v>
      </c>
      <c r="J104" s="24">
        <f t="shared" si="24"/>
        <v>1.3806436013813561</v>
      </c>
      <c r="K104" s="24" t="str">
        <f t="shared" si="25"/>
        <v>DEJAR</v>
      </c>
      <c r="L104" s="24" t="str">
        <f t="shared" si="26"/>
        <v>DEJAR</v>
      </c>
      <c r="M104" s="24" t="str">
        <f t="shared" si="27"/>
        <v>DEJAR</v>
      </c>
      <c r="O104" s="51" t="s">
        <v>142</v>
      </c>
      <c r="P104" s="123">
        <f t="shared" si="35"/>
        <v>36.18394486436663</v>
      </c>
      <c r="Q104" s="128">
        <f t="shared" si="30"/>
        <v>504.19762800000001</v>
      </c>
      <c r="V104" s="133" t="s">
        <v>75</v>
      </c>
      <c r="W104" s="134">
        <v>43.898581983061661</v>
      </c>
    </row>
    <row r="105" spans="1:23" x14ac:dyDescent="0.25">
      <c r="A105" t="s">
        <v>56</v>
      </c>
      <c r="B105" s="70">
        <v>2</v>
      </c>
      <c r="C105" s="116">
        <v>2</v>
      </c>
      <c r="D105" s="70">
        <v>14.2</v>
      </c>
      <c r="E105" s="70">
        <v>6</v>
      </c>
      <c r="F105" s="127">
        <f t="shared" si="23"/>
        <v>158.368056</v>
      </c>
      <c r="G105">
        <v>3.1415999999999999E-2</v>
      </c>
      <c r="H105" s="55" t="s">
        <v>555</v>
      </c>
      <c r="I105" s="24">
        <f t="shared" si="34"/>
        <v>76.125118777836249</v>
      </c>
      <c r="J105" s="24">
        <f t="shared" si="24"/>
        <v>1.2115660615265509</v>
      </c>
      <c r="K105" s="24" t="str">
        <f t="shared" si="25"/>
        <v>DEJAR</v>
      </c>
      <c r="L105" s="24" t="str">
        <f t="shared" si="26"/>
        <v>DEJAR</v>
      </c>
      <c r="M105" s="24" t="str">
        <f t="shared" si="27"/>
        <v>DEJAR</v>
      </c>
      <c r="O105" s="51" t="s">
        <v>143</v>
      </c>
      <c r="P105" s="122">
        <f t="shared" si="35"/>
        <v>0</v>
      </c>
      <c r="Q105" s="128">
        <f t="shared" si="30"/>
        <v>0</v>
      </c>
      <c r="V105" s="133" t="s">
        <v>76</v>
      </c>
      <c r="W105" s="134">
        <v>27.299314010528686</v>
      </c>
    </row>
    <row r="106" spans="1:23" x14ac:dyDescent="0.25">
      <c r="A106" t="s">
        <v>56</v>
      </c>
      <c r="B106" s="70">
        <v>3</v>
      </c>
      <c r="C106" s="116">
        <v>2</v>
      </c>
      <c r="D106" s="70">
        <v>10</v>
      </c>
      <c r="E106" s="70">
        <v>4</v>
      </c>
      <c r="F106" s="127">
        <f t="shared" si="23"/>
        <v>78.539999999999992</v>
      </c>
      <c r="G106">
        <v>3.1415999999999999E-2</v>
      </c>
      <c r="H106" s="55" t="s">
        <v>555</v>
      </c>
      <c r="I106" s="24">
        <f t="shared" si="34"/>
        <v>33.002526735248487</v>
      </c>
      <c r="J106" s="24">
        <f t="shared" si="24"/>
        <v>0.52525029818004332</v>
      </c>
      <c r="K106" s="24" t="str">
        <f t="shared" si="25"/>
        <v>DEJAR</v>
      </c>
      <c r="L106" s="24" t="str">
        <f t="shared" si="26"/>
        <v>DEPURAR</v>
      </c>
      <c r="M106" s="24" t="str">
        <f t="shared" si="27"/>
        <v>DEPURAR</v>
      </c>
      <c r="O106" s="51" t="s">
        <v>144</v>
      </c>
      <c r="P106" s="122">
        <f t="shared" si="35"/>
        <v>0</v>
      </c>
      <c r="Q106" s="128">
        <f t="shared" si="30"/>
        <v>0</v>
      </c>
      <c r="V106" s="133" t="s">
        <v>77</v>
      </c>
      <c r="W106" s="134">
        <v>112.13390471851866</v>
      </c>
    </row>
    <row r="107" spans="1:23" x14ac:dyDescent="0.25">
      <c r="A107" t="s">
        <v>56</v>
      </c>
      <c r="B107" s="70">
        <v>4</v>
      </c>
      <c r="C107" s="116">
        <v>2</v>
      </c>
      <c r="D107" s="70">
        <v>16</v>
      </c>
      <c r="E107" s="70">
        <v>7</v>
      </c>
      <c r="F107" s="127">
        <f t="shared" si="23"/>
        <v>201.0624</v>
      </c>
      <c r="G107">
        <v>3.1415999999999999E-2</v>
      </c>
      <c r="H107" s="55" t="s">
        <v>555</v>
      </c>
      <c r="I107" s="24">
        <f t="shared" si="34"/>
        <v>101.17406776284028</v>
      </c>
      <c r="J107" s="24">
        <f t="shared" si="24"/>
        <v>1.610231534295268</v>
      </c>
      <c r="K107" s="24" t="str">
        <f t="shared" si="25"/>
        <v>DEJAR</v>
      </c>
      <c r="L107" s="24" t="str">
        <f t="shared" si="26"/>
        <v>DEJAR</v>
      </c>
      <c r="M107" s="24" t="str">
        <f t="shared" si="27"/>
        <v>DEJAR</v>
      </c>
      <c r="O107" s="51" t="s">
        <v>145</v>
      </c>
      <c r="P107" s="123">
        <f t="shared" si="35"/>
        <v>11.95071074978522</v>
      </c>
      <c r="Q107" s="128">
        <f t="shared" si="30"/>
        <v>209.11723800000001</v>
      </c>
      <c r="V107" s="133" t="s">
        <v>78</v>
      </c>
      <c r="W107" s="134">
        <v>20.829813128284833</v>
      </c>
    </row>
    <row r="108" spans="1:23" x14ac:dyDescent="0.25">
      <c r="A108" t="s">
        <v>56</v>
      </c>
      <c r="B108" s="70">
        <v>5</v>
      </c>
      <c r="C108" s="116">
        <v>2</v>
      </c>
      <c r="D108" s="70">
        <v>19</v>
      </c>
      <c r="E108" s="70">
        <v>7</v>
      </c>
      <c r="F108" s="127">
        <f t="shared" si="23"/>
        <v>283.52940000000001</v>
      </c>
      <c r="G108">
        <v>3.1415999999999999E-2</v>
      </c>
      <c r="H108" s="55" t="s">
        <v>555</v>
      </c>
      <c r="I108" s="24">
        <f t="shared" si="34"/>
        <v>152.39095368994771</v>
      </c>
      <c r="J108" s="24">
        <f t="shared" si="24"/>
        <v>2.4253716846503011</v>
      </c>
      <c r="K108" s="24" t="str">
        <f t="shared" si="25"/>
        <v>DEJAR</v>
      </c>
      <c r="L108" s="24" t="str">
        <f t="shared" si="26"/>
        <v>DEJAR</v>
      </c>
      <c r="M108" s="24" t="str">
        <f t="shared" si="27"/>
        <v>DEJAR</v>
      </c>
      <c r="O108" s="51" t="s">
        <v>146</v>
      </c>
      <c r="P108" s="122">
        <f t="shared" si="35"/>
        <v>6.7146687334024193</v>
      </c>
      <c r="Q108" s="128">
        <f t="shared" si="30"/>
        <v>171.01927919999997</v>
      </c>
      <c r="V108" s="133" t="s">
        <v>52</v>
      </c>
      <c r="W108" s="134">
        <v>22.607026463785331</v>
      </c>
    </row>
    <row r="109" spans="1:23" x14ac:dyDescent="0.25">
      <c r="A109" t="s">
        <v>56</v>
      </c>
      <c r="B109" s="70">
        <v>6</v>
      </c>
      <c r="C109" s="116">
        <v>2</v>
      </c>
      <c r="D109" s="70">
        <v>15</v>
      </c>
      <c r="E109" s="70">
        <v>8</v>
      </c>
      <c r="F109" s="127">
        <f t="shared" si="23"/>
        <v>176.715</v>
      </c>
      <c r="G109">
        <v>3.1415999999999999E-2</v>
      </c>
      <c r="H109" s="55" t="s">
        <v>555</v>
      </c>
      <c r="I109" s="24">
        <f t="shared" si="34"/>
        <v>86.748598761993364</v>
      </c>
      <c r="J109" s="24">
        <f t="shared" si="24"/>
        <v>1.3806436013813561</v>
      </c>
      <c r="K109" s="24" t="str">
        <f t="shared" si="25"/>
        <v>DEJAR</v>
      </c>
      <c r="L109" s="24" t="str">
        <f t="shared" si="26"/>
        <v>DEJAR</v>
      </c>
      <c r="M109" s="24" t="str">
        <f t="shared" si="27"/>
        <v>DEJAR</v>
      </c>
      <c r="O109" s="51" t="s">
        <v>147</v>
      </c>
      <c r="P109" s="122">
        <f t="shared" si="35"/>
        <v>2.4866669329000848</v>
      </c>
      <c r="Q109" s="128">
        <f t="shared" si="30"/>
        <v>289.529856</v>
      </c>
      <c r="V109" s="133" t="s">
        <v>79</v>
      </c>
      <c r="W109" s="134">
        <v>52.986778455360366</v>
      </c>
    </row>
    <row r="110" spans="1:23" x14ac:dyDescent="0.25">
      <c r="A110" t="s">
        <v>56</v>
      </c>
      <c r="B110" s="70">
        <v>7</v>
      </c>
      <c r="C110" s="116">
        <v>2</v>
      </c>
      <c r="D110" s="70">
        <v>19.5</v>
      </c>
      <c r="E110" s="70">
        <v>16</v>
      </c>
      <c r="F110" s="127">
        <f t="shared" si="23"/>
        <v>298.64834999999999</v>
      </c>
      <c r="G110">
        <v>3.1415999999999999E-2</v>
      </c>
      <c r="H110" s="55" t="s">
        <v>555</v>
      </c>
      <c r="I110" s="24">
        <f t="shared" si="34"/>
        <v>162.12410368814335</v>
      </c>
      <c r="J110" s="24">
        <f t="shared" si="24"/>
        <v>2.5802792158158794</v>
      </c>
      <c r="K110" s="24" t="str">
        <f t="shared" si="25"/>
        <v>DEJAR</v>
      </c>
      <c r="L110" s="24" t="str">
        <f t="shared" si="26"/>
        <v>DEJAR</v>
      </c>
      <c r="M110" s="24" t="str">
        <f t="shared" si="27"/>
        <v>DEJAR</v>
      </c>
      <c r="O110" s="51" t="s">
        <v>148</v>
      </c>
      <c r="P110" s="123">
        <f t="shared" si="35"/>
        <v>10.183790779818825</v>
      </c>
      <c r="Q110" s="128">
        <f t="shared" si="30"/>
        <v>240.7832196</v>
      </c>
      <c r="V110" s="133" t="s">
        <v>80</v>
      </c>
      <c r="W110" s="134">
        <v>15.853795942552242</v>
      </c>
    </row>
    <row r="111" spans="1:23" x14ac:dyDescent="0.25">
      <c r="A111" t="s">
        <v>56</v>
      </c>
      <c r="B111" s="70">
        <v>8</v>
      </c>
      <c r="C111" s="116">
        <v>2</v>
      </c>
      <c r="D111" s="70">
        <v>20</v>
      </c>
      <c r="E111" s="70">
        <v>17</v>
      </c>
      <c r="F111" s="127">
        <f t="shared" si="23"/>
        <v>314.15999999999997</v>
      </c>
      <c r="G111">
        <v>3.1415999999999999E-2</v>
      </c>
      <c r="H111" s="55" t="s">
        <v>555</v>
      </c>
      <c r="I111" s="24">
        <f t="shared" si="34"/>
        <v>172.20874292148596</v>
      </c>
      <c r="J111" s="24">
        <f t="shared" si="24"/>
        <v>2.7407808588217146</v>
      </c>
      <c r="K111" s="24" t="str">
        <f t="shared" si="25"/>
        <v>DEJAR</v>
      </c>
      <c r="L111" s="24" t="str">
        <f t="shared" si="26"/>
        <v>DEJAR</v>
      </c>
      <c r="M111" s="24" t="str">
        <f t="shared" si="27"/>
        <v>DEJAR</v>
      </c>
      <c r="O111" s="51" t="s">
        <v>149</v>
      </c>
      <c r="P111" s="123">
        <f t="shared" si="35"/>
        <v>16.657519805373791</v>
      </c>
      <c r="Q111" s="128">
        <f t="shared" si="30"/>
        <v>555.27779999999996</v>
      </c>
      <c r="V111" s="133" t="s">
        <v>81</v>
      </c>
      <c r="W111" s="134">
        <v>80.506207808141752</v>
      </c>
    </row>
    <row r="112" spans="1:23" x14ac:dyDescent="0.25">
      <c r="A112" t="s">
        <v>56</v>
      </c>
      <c r="B112" s="70">
        <v>9</v>
      </c>
      <c r="C112" s="116">
        <v>2</v>
      </c>
      <c r="D112" s="70">
        <v>17</v>
      </c>
      <c r="E112" s="70">
        <v>3</v>
      </c>
      <c r="F112" s="127">
        <f t="shared" si="23"/>
        <v>226.98060000000001</v>
      </c>
      <c r="G112">
        <v>3.1415999999999999E-2</v>
      </c>
      <c r="H112" s="55" t="s">
        <v>555</v>
      </c>
      <c r="I112" s="24">
        <f t="shared" si="34"/>
        <v>116.90268878718483</v>
      </c>
      <c r="J112" s="24">
        <f t="shared" si="24"/>
        <v>1.8605597273234151</v>
      </c>
      <c r="K112" s="24" t="str">
        <f t="shared" si="25"/>
        <v>DEJAR</v>
      </c>
      <c r="L112" s="24" t="str">
        <f t="shared" si="26"/>
        <v>DEPURAR</v>
      </c>
      <c r="M112" s="24" t="str">
        <f t="shared" si="27"/>
        <v>DEPURAR</v>
      </c>
      <c r="O112" s="51" t="s">
        <v>150</v>
      </c>
      <c r="P112" s="122">
        <f t="shared" si="35"/>
        <v>7.0058699970247051</v>
      </c>
      <c r="Q112" s="128">
        <f t="shared" si="30"/>
        <v>369.236175</v>
      </c>
      <c r="V112" s="133" t="s">
        <v>82</v>
      </c>
      <c r="W112" s="134">
        <v>129.74757255742344</v>
      </c>
    </row>
    <row r="113" spans="1:23" x14ac:dyDescent="0.25">
      <c r="A113" t="s">
        <v>56</v>
      </c>
      <c r="B113" s="70">
        <v>10</v>
      </c>
      <c r="C113" s="116">
        <v>2</v>
      </c>
      <c r="D113" s="70">
        <v>13</v>
      </c>
      <c r="E113" s="70">
        <v>7</v>
      </c>
      <c r="F113" s="127">
        <f t="shared" si="23"/>
        <v>132.73259999999999</v>
      </c>
      <c r="G113">
        <v>3.1415999999999999E-2</v>
      </c>
      <c r="H113" s="55" t="s">
        <v>555</v>
      </c>
      <c r="I113" s="24">
        <f t="shared" si="34"/>
        <v>61.678288096341362</v>
      </c>
      <c r="J113" s="24">
        <f t="shared" si="24"/>
        <v>0.98163814770087476</v>
      </c>
      <c r="K113" s="24" t="str">
        <f t="shared" si="25"/>
        <v>DEJAR</v>
      </c>
      <c r="L113" s="24" t="str">
        <f t="shared" si="26"/>
        <v>DEJAR</v>
      </c>
      <c r="M113" s="24" t="str">
        <f t="shared" si="27"/>
        <v>DEJAR</v>
      </c>
      <c r="O113" s="51" t="s">
        <v>151</v>
      </c>
      <c r="P113" s="122">
        <f t="shared" si="35"/>
        <v>2.4191837282779289</v>
      </c>
      <c r="Q113" s="128">
        <f t="shared" si="30"/>
        <v>112.17868199999998</v>
      </c>
      <c r="V113" s="133" t="s">
        <v>83</v>
      </c>
      <c r="W113" s="134">
        <v>38.515270748989153</v>
      </c>
    </row>
    <row r="114" spans="1:23" x14ac:dyDescent="0.25">
      <c r="A114" t="s">
        <v>56</v>
      </c>
      <c r="B114" s="70">
        <v>11</v>
      </c>
      <c r="C114" s="116">
        <v>2</v>
      </c>
      <c r="D114" s="70">
        <v>15.2</v>
      </c>
      <c r="E114" s="70">
        <v>8</v>
      </c>
      <c r="F114" s="127">
        <f t="shared" si="23"/>
        <v>181.45881599999998</v>
      </c>
      <c r="G114">
        <v>3.1415999999999999E-2</v>
      </c>
      <c r="H114" s="55" t="s">
        <v>555</v>
      </c>
      <c r="I114" s="24">
        <f t="shared" si="34"/>
        <v>89.530951875655134</v>
      </c>
      <c r="J114" s="24">
        <f t="shared" si="24"/>
        <v>1.4249260229764313</v>
      </c>
      <c r="K114" s="24" t="str">
        <f t="shared" si="25"/>
        <v>DEJAR</v>
      </c>
      <c r="L114" s="24" t="str">
        <f t="shared" si="26"/>
        <v>DEJAR</v>
      </c>
      <c r="M114" s="24" t="str">
        <f t="shared" si="27"/>
        <v>DEJAR</v>
      </c>
      <c r="O114" s="51" t="s">
        <v>152</v>
      </c>
      <c r="P114" s="123">
        <f t="shared" si="35"/>
        <v>22.010502876344663</v>
      </c>
      <c r="Q114" s="128">
        <f t="shared" si="30"/>
        <v>705.81280000000004</v>
      </c>
      <c r="V114" s="133" t="s">
        <v>84</v>
      </c>
      <c r="W114" s="134">
        <v>24.70016222705803</v>
      </c>
    </row>
    <row r="115" spans="1:23" x14ac:dyDescent="0.25">
      <c r="A115" t="s">
        <v>56</v>
      </c>
      <c r="B115" s="70">
        <v>12</v>
      </c>
      <c r="C115" s="116">
        <v>2</v>
      </c>
      <c r="D115" s="70">
        <v>16.2</v>
      </c>
      <c r="E115" s="70">
        <v>9</v>
      </c>
      <c r="F115" s="127">
        <f t="shared" si="23"/>
        <v>206.12037599999999</v>
      </c>
      <c r="G115">
        <v>3.1415999999999999E-2</v>
      </c>
      <c r="H115" s="55" t="s">
        <v>555</v>
      </c>
      <c r="I115" s="24">
        <f t="shared" si="34"/>
        <v>104.21454190956685</v>
      </c>
      <c r="J115" s="24">
        <f t="shared" si="24"/>
        <v>1.6586220701166101</v>
      </c>
      <c r="K115" s="24" t="str">
        <f t="shared" si="25"/>
        <v>DEJAR</v>
      </c>
      <c r="L115" s="24" t="str">
        <f t="shared" si="26"/>
        <v>DEJAR</v>
      </c>
      <c r="M115" s="24" t="str">
        <f t="shared" si="27"/>
        <v>DEJAR</v>
      </c>
      <c r="O115" s="51" t="s">
        <v>153</v>
      </c>
      <c r="P115" s="123">
        <f t="shared" si="35"/>
        <v>12.801762119412004</v>
      </c>
      <c r="Q115" s="128">
        <f t="shared" si="30"/>
        <v>451.16517599999997</v>
      </c>
      <c r="V115" s="133" t="s">
        <v>85</v>
      </c>
      <c r="W115" s="134">
        <v>55.539966735613341</v>
      </c>
    </row>
    <row r="116" spans="1:23" x14ac:dyDescent="0.25">
      <c r="A116" t="s">
        <v>56</v>
      </c>
      <c r="B116" s="70">
        <v>13</v>
      </c>
      <c r="C116" s="116">
        <v>2</v>
      </c>
      <c r="D116" s="70">
        <v>13</v>
      </c>
      <c r="E116" s="70">
        <v>7</v>
      </c>
      <c r="F116" s="127">
        <f t="shared" si="23"/>
        <v>132.73259999999999</v>
      </c>
      <c r="G116">
        <v>3.1415999999999999E-2</v>
      </c>
      <c r="H116" s="55" t="s">
        <v>555</v>
      </c>
      <c r="I116" s="24">
        <f t="shared" si="34"/>
        <v>61.678288096341362</v>
      </c>
      <c r="J116" s="24">
        <f t="shared" si="24"/>
        <v>0.98163814770087476</v>
      </c>
      <c r="K116" s="24" t="str">
        <f t="shared" si="25"/>
        <v>DEJAR</v>
      </c>
      <c r="L116" s="24" t="str">
        <f t="shared" si="26"/>
        <v>DEJAR</v>
      </c>
      <c r="M116" s="24" t="str">
        <f t="shared" si="27"/>
        <v>DEJAR</v>
      </c>
      <c r="O116" s="51" t="s">
        <v>154</v>
      </c>
      <c r="P116" s="123">
        <f t="shared" si="35"/>
        <v>10.887035399485359</v>
      </c>
      <c r="Q116" s="128">
        <f t="shared" si="30"/>
        <v>395.06928999999997</v>
      </c>
      <c r="V116" s="133" t="s">
        <v>53</v>
      </c>
      <c r="W116" s="134">
        <v>86.229740373707344</v>
      </c>
    </row>
    <row r="117" spans="1:23" x14ac:dyDescent="0.25">
      <c r="A117" t="s">
        <v>56</v>
      </c>
      <c r="B117" s="70">
        <v>14</v>
      </c>
      <c r="C117" s="116">
        <v>1</v>
      </c>
      <c r="D117" s="70">
        <v>50.4</v>
      </c>
      <c r="E117" s="70">
        <v>38</v>
      </c>
      <c r="F117" s="127">
        <f t="shared" si="23"/>
        <v>1995.0416639999999</v>
      </c>
      <c r="G117">
        <v>3.1415999999999999E-2</v>
      </c>
      <c r="H117" s="55" t="s">
        <v>553</v>
      </c>
      <c r="I117" s="24">
        <f t="shared" ref="I117:I118" si="36">0.15991*D117^2.32764</f>
        <v>1467.3071612232129</v>
      </c>
      <c r="J117" s="24">
        <f t="shared" si="24"/>
        <v>23.352864165126256</v>
      </c>
      <c r="K117" s="24" t="str">
        <f t="shared" si="25"/>
        <v>DEJAR</v>
      </c>
      <c r="L117" s="24" t="str">
        <f t="shared" si="26"/>
        <v>DEJAR</v>
      </c>
      <c r="M117" s="24" t="str">
        <f t="shared" si="27"/>
        <v>DEJAR</v>
      </c>
      <c r="O117" s="51" t="s">
        <v>155</v>
      </c>
      <c r="P117" s="123">
        <f t="shared" si="29"/>
        <v>16.777416509077394</v>
      </c>
      <c r="Q117" s="128">
        <f t="shared" si="30"/>
        <v>560.22320200000001</v>
      </c>
      <c r="V117" s="133" t="s">
        <v>54</v>
      </c>
      <c r="W117" s="134">
        <v>104.79142606955934</v>
      </c>
    </row>
    <row r="118" spans="1:23" x14ac:dyDescent="0.25">
      <c r="A118" t="s">
        <v>56</v>
      </c>
      <c r="B118" s="70">
        <v>15</v>
      </c>
      <c r="C118" s="116">
        <v>1</v>
      </c>
      <c r="D118" s="70">
        <v>56.6</v>
      </c>
      <c r="E118" s="70">
        <v>24</v>
      </c>
      <c r="F118" s="127">
        <f t="shared" si="23"/>
        <v>2516.076024</v>
      </c>
      <c r="G118">
        <v>3.1415999999999999E-2</v>
      </c>
      <c r="H118" s="55" t="s">
        <v>553</v>
      </c>
      <c r="I118" s="24">
        <f t="shared" si="36"/>
        <v>1922.2118983245516</v>
      </c>
      <c r="J118" s="24">
        <f t="shared" si="24"/>
        <v>30.592880989377253</v>
      </c>
      <c r="K118" s="24" t="str">
        <f t="shared" si="25"/>
        <v>DEJAR</v>
      </c>
      <c r="L118" s="24" t="str">
        <f t="shared" si="26"/>
        <v>DEJAR</v>
      </c>
      <c r="M118" s="24" t="str">
        <f t="shared" si="27"/>
        <v>DEJAR</v>
      </c>
      <c r="O118" s="51" t="s">
        <v>156</v>
      </c>
      <c r="P118" s="122">
        <f t="shared" si="29"/>
        <v>2.9432558217346858</v>
      </c>
      <c r="Q118" s="128">
        <f t="shared" si="30"/>
        <v>183.78359999999998</v>
      </c>
      <c r="V118" s="133" t="s">
        <v>55</v>
      </c>
      <c r="W118" s="134">
        <v>39.620878414545871</v>
      </c>
    </row>
    <row r="119" spans="1:23" x14ac:dyDescent="0.25">
      <c r="A119" t="s">
        <v>57</v>
      </c>
      <c r="B119" s="70">
        <v>1</v>
      </c>
      <c r="C119" s="116">
        <v>2</v>
      </c>
      <c r="D119" s="70">
        <v>22</v>
      </c>
      <c r="E119" s="70">
        <v>7</v>
      </c>
      <c r="F119" s="127">
        <f t="shared" si="23"/>
        <v>380.1336</v>
      </c>
      <c r="G119">
        <v>3.1415999999999999E-2</v>
      </c>
      <c r="H119" s="55" t="s">
        <v>555</v>
      </c>
      <c r="I119" s="24">
        <f t="shared" ref="I119:I121" si="37">0.13647*D119^2.38351</f>
        <v>216.13001097424697</v>
      </c>
      <c r="J119" s="24">
        <f t="shared" si="24"/>
        <v>3.4398079159384864</v>
      </c>
      <c r="K119" s="24" t="str">
        <f t="shared" si="25"/>
        <v>DEJAR</v>
      </c>
      <c r="L119" s="24" t="str">
        <f t="shared" si="26"/>
        <v>DEJAR</v>
      </c>
      <c r="M119" s="24" t="str">
        <f t="shared" si="27"/>
        <v>DEJAR</v>
      </c>
      <c r="O119" s="51" t="s">
        <v>157</v>
      </c>
      <c r="P119" s="122">
        <f t="shared" ref="P119:P121" si="38">SUMIF(A$2:A$2300,O119,J$2:J$2300)</f>
        <v>0</v>
      </c>
      <c r="Q119" s="128">
        <v>0</v>
      </c>
      <c r="V119" s="133" t="s">
        <v>56</v>
      </c>
      <c r="W119" s="134">
        <v>72.32208610087072</v>
      </c>
    </row>
    <row r="120" spans="1:23" x14ac:dyDescent="0.25">
      <c r="A120" t="s">
        <v>57</v>
      </c>
      <c r="B120" s="70">
        <v>2</v>
      </c>
      <c r="C120" s="116">
        <v>2</v>
      </c>
      <c r="D120" s="70">
        <v>20.2</v>
      </c>
      <c r="E120" s="70">
        <v>5</v>
      </c>
      <c r="F120" s="127">
        <f t="shared" si="23"/>
        <v>320.47461599999997</v>
      </c>
      <c r="G120">
        <v>3.1415999999999999E-2</v>
      </c>
      <c r="H120" s="55" t="s">
        <v>555</v>
      </c>
      <c r="I120" s="24">
        <f t="shared" si="37"/>
        <v>176.34178563484815</v>
      </c>
      <c r="J120" s="24">
        <f t="shared" si="24"/>
        <v>2.8065601227853345</v>
      </c>
      <c r="K120" s="24" t="str">
        <f t="shared" si="25"/>
        <v>DEJAR</v>
      </c>
      <c r="L120" s="24" t="str">
        <f t="shared" si="26"/>
        <v>DEJAR</v>
      </c>
      <c r="M120" s="24" t="str">
        <f t="shared" si="27"/>
        <v>DEJAR</v>
      </c>
      <c r="O120" s="51" t="s">
        <v>158</v>
      </c>
      <c r="P120" s="122">
        <f t="shared" si="38"/>
        <v>6.6810112446432584</v>
      </c>
      <c r="Q120" s="128">
        <f t="shared" si="30"/>
        <v>261.27640000000002</v>
      </c>
      <c r="V120" s="133" t="s">
        <v>57</v>
      </c>
      <c r="W120" s="134">
        <v>6.246368038723821</v>
      </c>
    </row>
    <row r="121" spans="1:23" x14ac:dyDescent="0.25">
      <c r="A121" t="s">
        <v>57</v>
      </c>
      <c r="B121" s="70">
        <v>3</v>
      </c>
      <c r="C121" s="116">
        <v>2</v>
      </c>
      <c r="D121" s="70">
        <v>26.5</v>
      </c>
      <c r="E121" s="70">
        <v>4</v>
      </c>
      <c r="F121" s="127">
        <f t="shared" si="23"/>
        <v>551.54714999999999</v>
      </c>
      <c r="G121">
        <v>3.1415999999999999E-2</v>
      </c>
      <c r="H121" s="55" t="s">
        <v>555</v>
      </c>
      <c r="I121" s="24">
        <f t="shared" si="37"/>
        <v>336.78905129290041</v>
      </c>
      <c r="J121" s="24">
        <f t="shared" si="24"/>
        <v>5.3601516948831875</v>
      </c>
      <c r="K121" s="24" t="str">
        <f t="shared" si="25"/>
        <v>DEJAR</v>
      </c>
      <c r="L121" s="24" t="str">
        <f t="shared" si="26"/>
        <v>DEPURAR</v>
      </c>
      <c r="M121" s="24" t="str">
        <f t="shared" si="27"/>
        <v>DEPURAR</v>
      </c>
      <c r="O121" s="51" t="s">
        <v>159</v>
      </c>
      <c r="P121" s="123">
        <f t="shared" si="38"/>
        <v>20.369894697179834</v>
      </c>
      <c r="Q121" s="128">
        <f t="shared" si="30"/>
        <v>502.26330000000002</v>
      </c>
      <c r="V121" s="133" t="s">
        <v>58</v>
      </c>
      <c r="W121" s="134">
        <v>76.26233996774512</v>
      </c>
    </row>
    <row r="122" spans="1:23" x14ac:dyDescent="0.25">
      <c r="A122" t="s">
        <v>58</v>
      </c>
      <c r="B122" s="70">
        <v>1</v>
      </c>
      <c r="C122" s="116">
        <v>1</v>
      </c>
      <c r="D122" s="70">
        <v>74</v>
      </c>
      <c r="E122" s="70">
        <v>40</v>
      </c>
      <c r="F122" s="127">
        <f t="shared" si="23"/>
        <v>4300.8504000000003</v>
      </c>
      <c r="G122">
        <v>3.1415999999999999E-2</v>
      </c>
      <c r="H122" s="55" t="s">
        <v>553</v>
      </c>
      <c r="I122" s="24">
        <f>0.15991*D122^2.32764</f>
        <v>3587.3532436400055</v>
      </c>
      <c r="J122" s="24">
        <f t="shared" si="24"/>
        <v>57.094366622740097</v>
      </c>
      <c r="K122" s="24" t="str">
        <f t="shared" si="25"/>
        <v>DEJAR</v>
      </c>
      <c r="L122" s="24" t="str">
        <f t="shared" si="26"/>
        <v>DEJAR</v>
      </c>
      <c r="M122" s="24" t="str">
        <f t="shared" si="27"/>
        <v>DEJAR</v>
      </c>
      <c r="O122" s="51" t="s">
        <v>160</v>
      </c>
      <c r="P122" s="123">
        <f t="shared" si="29"/>
        <v>45.682217921428311</v>
      </c>
      <c r="Q122" s="128">
        <f t="shared" si="30"/>
        <v>724.3181330000001</v>
      </c>
      <c r="V122" s="133" t="s">
        <v>86</v>
      </c>
      <c r="W122" s="134">
        <v>94.33610293799596</v>
      </c>
    </row>
    <row r="123" spans="1:23" x14ac:dyDescent="0.25">
      <c r="A123" t="s">
        <v>58</v>
      </c>
      <c r="B123" s="70">
        <v>2</v>
      </c>
      <c r="C123" s="116">
        <v>2</v>
      </c>
      <c r="D123" s="70">
        <v>30.8</v>
      </c>
      <c r="E123" s="70">
        <v>9</v>
      </c>
      <c r="F123" s="127">
        <f t="shared" si="23"/>
        <v>745.06185600000003</v>
      </c>
      <c r="G123">
        <v>3.1415999999999999E-2</v>
      </c>
      <c r="H123" s="55" t="s">
        <v>555</v>
      </c>
      <c r="I123" s="24">
        <f t="shared" ref="I123:I124" si="39">0.13647*D123^2.38351</f>
        <v>481.96190226416871</v>
      </c>
      <c r="J123" s="24">
        <f t="shared" si="24"/>
        <v>7.6706439754292202</v>
      </c>
      <c r="K123" s="24" t="str">
        <f t="shared" si="25"/>
        <v>DEJAR</v>
      </c>
      <c r="L123" s="24" t="str">
        <f t="shared" si="26"/>
        <v>DEJAR</v>
      </c>
      <c r="M123" s="24" t="str">
        <f t="shared" si="27"/>
        <v>DEJAR</v>
      </c>
      <c r="O123" s="51" t="s">
        <v>161</v>
      </c>
      <c r="P123" s="123">
        <f t="shared" ref="P123:P124" si="40">SUMIF(A$2:A$2300,O123,J$2:J$2300)</f>
        <v>45.150215662803873</v>
      </c>
      <c r="Q123" s="128">
        <f t="shared" si="30"/>
        <v>1217.4433040000001</v>
      </c>
      <c r="V123" s="133" t="s">
        <v>95</v>
      </c>
      <c r="W123" s="134">
        <v>121.24663854791036</v>
      </c>
    </row>
    <row r="124" spans="1:23" x14ac:dyDescent="0.25">
      <c r="A124" t="s">
        <v>58</v>
      </c>
      <c r="B124" s="70">
        <v>3</v>
      </c>
      <c r="C124" s="116">
        <v>2</v>
      </c>
      <c r="D124" s="70">
        <v>36.5</v>
      </c>
      <c r="E124" s="70">
        <v>15</v>
      </c>
      <c r="F124" s="127">
        <f t="shared" si="23"/>
        <v>1046.34915</v>
      </c>
      <c r="G124">
        <v>3.1415999999999999E-2</v>
      </c>
      <c r="H124" s="55" t="s">
        <v>555</v>
      </c>
      <c r="I124" s="24">
        <f t="shared" si="39"/>
        <v>722.40019894918726</v>
      </c>
      <c r="J124" s="24">
        <f t="shared" si="24"/>
        <v>11.497329369575811</v>
      </c>
      <c r="K124" s="24" t="str">
        <f t="shared" si="25"/>
        <v>DEJAR</v>
      </c>
      <c r="L124" s="24" t="str">
        <f t="shared" si="26"/>
        <v>DEJAR</v>
      </c>
      <c r="M124" s="24" t="str">
        <f t="shared" si="27"/>
        <v>DEJAR</v>
      </c>
      <c r="O124" s="51" t="s">
        <v>162</v>
      </c>
      <c r="P124" s="123">
        <f t="shared" si="40"/>
        <v>25.56947561819387</v>
      </c>
      <c r="Q124" s="128">
        <f t="shared" si="30"/>
        <v>809.31281200000001</v>
      </c>
      <c r="V124" s="133" t="s">
        <v>96</v>
      </c>
      <c r="W124" s="134">
        <v>87.292596516846615</v>
      </c>
    </row>
    <row r="125" spans="1:23" x14ac:dyDescent="0.25">
      <c r="A125" t="s">
        <v>59</v>
      </c>
      <c r="B125" s="70">
        <v>1</v>
      </c>
      <c r="C125" s="116">
        <v>1</v>
      </c>
      <c r="D125" s="70">
        <v>42</v>
      </c>
      <c r="E125" s="70">
        <v>23</v>
      </c>
      <c r="F125" s="127">
        <f t="shared" si="23"/>
        <v>1385.4456</v>
      </c>
      <c r="G125">
        <v>3.1415999999999999E-2</v>
      </c>
      <c r="H125" s="55" t="s">
        <v>553</v>
      </c>
      <c r="I125" s="24">
        <f>0.15991*D125^2.32764</f>
        <v>959.87703555110068</v>
      </c>
      <c r="J125" s="24">
        <f t="shared" si="24"/>
        <v>15.276881772840284</v>
      </c>
      <c r="K125" s="24" t="str">
        <f t="shared" si="25"/>
        <v>DEJAR</v>
      </c>
      <c r="L125" s="24" t="str">
        <f t="shared" si="26"/>
        <v>DEJAR</v>
      </c>
      <c r="M125" s="24" t="str">
        <f t="shared" si="27"/>
        <v>DEJAR</v>
      </c>
      <c r="O125" s="51" t="s">
        <v>163</v>
      </c>
      <c r="P125" s="123">
        <f t="shared" si="29"/>
        <v>17.91415550324372</v>
      </c>
      <c r="Q125" s="128">
        <f t="shared" si="30"/>
        <v>323.78114999999997</v>
      </c>
      <c r="V125" s="133" t="s">
        <v>97</v>
      </c>
      <c r="W125" s="134">
        <v>15.230152219875682</v>
      </c>
    </row>
    <row r="126" spans="1:23" x14ac:dyDescent="0.25">
      <c r="A126" t="s">
        <v>59</v>
      </c>
      <c r="B126" s="70">
        <v>2</v>
      </c>
      <c r="C126" s="116">
        <v>2</v>
      </c>
      <c r="D126" s="70">
        <v>35</v>
      </c>
      <c r="E126" s="70">
        <v>15</v>
      </c>
      <c r="F126" s="127">
        <f t="shared" si="23"/>
        <v>962.11500000000001</v>
      </c>
      <c r="G126">
        <v>3.1415999999999999E-2</v>
      </c>
      <c r="H126" s="55" t="s">
        <v>555</v>
      </c>
      <c r="I126" s="24">
        <f t="shared" ref="I126:I129" si="41">0.13647*D126^2.38351</f>
        <v>653.64029291244719</v>
      </c>
      <c r="J126" s="24">
        <f t="shared" si="24"/>
        <v>10.402984035403094</v>
      </c>
      <c r="K126" s="24" t="str">
        <f t="shared" si="25"/>
        <v>DEJAR</v>
      </c>
      <c r="L126" s="24" t="str">
        <f t="shared" si="26"/>
        <v>DEJAR</v>
      </c>
      <c r="M126" s="24" t="str">
        <f t="shared" si="27"/>
        <v>DEJAR</v>
      </c>
      <c r="O126" s="51" t="s">
        <v>164</v>
      </c>
      <c r="P126" s="123">
        <f t="shared" ref="P126:P129" si="42">SUMIF(A$2:A$2300,O126,J$2:J$2300)</f>
        <v>34.009202643412323</v>
      </c>
      <c r="Q126" s="128">
        <f t="shared" si="30"/>
        <v>313.01617200000004</v>
      </c>
      <c r="V126" s="133" t="s">
        <v>98</v>
      </c>
      <c r="W126" s="134">
        <v>47.527891131871094</v>
      </c>
    </row>
    <row r="127" spans="1:23" x14ac:dyDescent="0.25">
      <c r="A127" t="s">
        <v>59</v>
      </c>
      <c r="B127" s="70">
        <v>3</v>
      </c>
      <c r="C127" s="116">
        <v>2</v>
      </c>
      <c r="D127" s="70">
        <v>26</v>
      </c>
      <c r="E127" s="70">
        <v>13</v>
      </c>
      <c r="F127" s="127">
        <f t="shared" si="23"/>
        <v>530.93039999999996</v>
      </c>
      <c r="G127">
        <v>3.1415999999999999E-2</v>
      </c>
      <c r="H127" s="55" t="s">
        <v>555</v>
      </c>
      <c r="I127" s="24">
        <f t="shared" si="41"/>
        <v>321.84021980583157</v>
      </c>
      <c r="J127" s="24">
        <f t="shared" si="24"/>
        <v>5.1222342087762849</v>
      </c>
      <c r="K127" s="24" t="str">
        <f t="shared" si="25"/>
        <v>DEJAR</v>
      </c>
      <c r="L127" s="24" t="str">
        <f t="shared" si="26"/>
        <v>DEJAR</v>
      </c>
      <c r="M127" s="24" t="str">
        <f t="shared" si="27"/>
        <v>DEJAR</v>
      </c>
      <c r="O127" s="51" t="s">
        <v>165</v>
      </c>
      <c r="P127" s="123">
        <f t="shared" si="42"/>
        <v>97.439543106791973</v>
      </c>
      <c r="Q127" s="128">
        <f t="shared" si="30"/>
        <v>1453.6387404000002</v>
      </c>
      <c r="V127" s="133" t="s">
        <v>99</v>
      </c>
      <c r="W127" s="134">
        <v>230.20517492487241</v>
      </c>
    </row>
    <row r="128" spans="1:23" x14ac:dyDescent="0.25">
      <c r="A128" t="s">
        <v>59</v>
      </c>
      <c r="B128" s="70">
        <v>4</v>
      </c>
      <c r="C128" s="116">
        <v>2</v>
      </c>
      <c r="D128" s="70">
        <v>23</v>
      </c>
      <c r="E128" s="70">
        <v>15</v>
      </c>
      <c r="F128" s="127">
        <f t="shared" si="23"/>
        <v>415.47660000000002</v>
      </c>
      <c r="G128">
        <v>3.1415999999999999E-2</v>
      </c>
      <c r="H128" s="55" t="s">
        <v>555</v>
      </c>
      <c r="I128" s="24">
        <f t="shared" si="41"/>
        <v>240.28635306200815</v>
      </c>
      <c r="J128" s="24">
        <f t="shared" si="24"/>
        <v>3.8242671419341763</v>
      </c>
      <c r="K128" s="24" t="str">
        <f t="shared" si="25"/>
        <v>DEJAR</v>
      </c>
      <c r="L128" s="24" t="str">
        <f t="shared" si="26"/>
        <v>DEJAR</v>
      </c>
      <c r="M128" s="24" t="str">
        <f t="shared" si="27"/>
        <v>DEJAR</v>
      </c>
      <c r="O128" s="51" t="s">
        <v>166</v>
      </c>
      <c r="P128" s="123">
        <f t="shared" si="42"/>
        <v>18.884242771227882</v>
      </c>
      <c r="Q128" s="128">
        <f t="shared" si="30"/>
        <v>207.34702799999997</v>
      </c>
      <c r="V128" s="133" t="s">
        <v>100</v>
      </c>
      <c r="W128" s="134">
        <v>66.668036643599365</v>
      </c>
    </row>
    <row r="129" spans="1:23" x14ac:dyDescent="0.25">
      <c r="A129" t="s">
        <v>59</v>
      </c>
      <c r="B129" s="70">
        <v>5</v>
      </c>
      <c r="C129" s="116">
        <v>2</v>
      </c>
      <c r="D129" s="70">
        <v>67.400000000000006</v>
      </c>
      <c r="E129" s="70">
        <v>18</v>
      </c>
      <c r="F129" s="127">
        <f t="shared" si="23"/>
        <v>3567.8837040000008</v>
      </c>
      <c r="G129">
        <v>3.1415999999999999E-2</v>
      </c>
      <c r="H129" s="55" t="s">
        <v>555</v>
      </c>
      <c r="I129" s="24">
        <f t="shared" si="41"/>
        <v>3116.4943332025637</v>
      </c>
      <c r="J129" s="24">
        <f t="shared" si="24"/>
        <v>49.600431837321167</v>
      </c>
      <c r="K129" s="24" t="str">
        <f t="shared" si="25"/>
        <v>DEJAR</v>
      </c>
      <c r="L129" s="24" t="str">
        <f t="shared" si="26"/>
        <v>DEJAR</v>
      </c>
      <c r="M129" s="24" t="str">
        <f t="shared" si="27"/>
        <v>DEJAR</v>
      </c>
      <c r="O129" s="51" t="s">
        <v>167</v>
      </c>
      <c r="P129" s="123">
        <f t="shared" si="42"/>
        <v>15.929125797758829</v>
      </c>
      <c r="Q129" s="128">
        <f t="shared" si="30"/>
        <v>260.89529399999998</v>
      </c>
      <c r="V129" s="133" t="s">
        <v>101</v>
      </c>
      <c r="W129" s="134">
        <v>41.70107317101801</v>
      </c>
    </row>
    <row r="130" spans="1:23" x14ac:dyDescent="0.25">
      <c r="A130" t="s">
        <v>60</v>
      </c>
      <c r="B130" s="70">
        <v>1</v>
      </c>
      <c r="C130" s="116">
        <v>1</v>
      </c>
      <c r="D130" s="70">
        <v>53</v>
      </c>
      <c r="E130" s="70">
        <v>35</v>
      </c>
      <c r="F130" s="127">
        <f t="shared" si="23"/>
        <v>2206.1886</v>
      </c>
      <c r="G130">
        <v>3.1415999999999999E-2</v>
      </c>
      <c r="H130" s="55" t="s">
        <v>553</v>
      </c>
      <c r="I130" s="24">
        <f t="shared" ref="I130:I132" si="43">0.15991*D130^2.32764</f>
        <v>1649.5637659227145</v>
      </c>
      <c r="J130" s="24">
        <f t="shared" si="24"/>
        <v>26.253561336941598</v>
      </c>
      <c r="K130" s="24" t="str">
        <f t="shared" si="25"/>
        <v>DEJAR</v>
      </c>
      <c r="L130" s="24" t="str">
        <f t="shared" si="26"/>
        <v>DEJAR</v>
      </c>
      <c r="M130" s="24" t="str">
        <f t="shared" si="27"/>
        <v>DEJAR</v>
      </c>
      <c r="O130" s="51" t="s">
        <v>174</v>
      </c>
      <c r="P130" s="123">
        <f t="shared" si="29"/>
        <v>145.34574827005136</v>
      </c>
      <c r="Q130" s="128">
        <f t="shared" si="30"/>
        <v>1789.4015039999999</v>
      </c>
      <c r="V130" s="133" t="s">
        <v>102</v>
      </c>
      <c r="W130" s="134">
        <v>98.16208937154525</v>
      </c>
    </row>
    <row r="131" spans="1:23" x14ac:dyDescent="0.25">
      <c r="A131" t="s">
        <v>60</v>
      </c>
      <c r="B131" s="70">
        <v>2</v>
      </c>
      <c r="C131" s="116">
        <v>1</v>
      </c>
      <c r="D131" s="70">
        <v>48</v>
      </c>
      <c r="E131" s="70">
        <v>40</v>
      </c>
      <c r="F131" s="127">
        <f t="shared" ref="F131:F194" si="44">(3.1416/4)*D131^2</f>
        <v>1809.5616</v>
      </c>
      <c r="G131">
        <v>3.1415999999999999E-2</v>
      </c>
      <c r="H131" s="55" t="s">
        <v>553</v>
      </c>
      <c r="I131" s="24">
        <f t="shared" si="43"/>
        <v>1309.7848931615965</v>
      </c>
      <c r="J131" s="24">
        <f t="shared" ref="J131:J194" si="45">((I131/1000)*0.5)/G131</f>
        <v>20.845825266768472</v>
      </c>
      <c r="K131" s="24" t="str">
        <f t="shared" ref="K131:K194" si="46">+IF(D131&gt;=10,"DEJAR","DEPURAR")</f>
        <v>DEJAR</v>
      </c>
      <c r="L131" s="24" t="str">
        <f t="shared" ref="L131:L194" si="47">+IF(E131&gt;=5,"DEJAR","DEPURAR")</f>
        <v>DEJAR</v>
      </c>
      <c r="M131" s="24" t="str">
        <f t="shared" ref="M131:M194" si="48">+IF(AND(K131="DEJAR",L131="DEJAR"),"DEJAR","DEPURAR")</f>
        <v>DEJAR</v>
      </c>
      <c r="O131" s="51" t="s">
        <v>175</v>
      </c>
      <c r="P131" s="123">
        <f t="shared" si="29"/>
        <v>319.66473683909129</v>
      </c>
      <c r="Q131" s="128">
        <f t="shared" si="30"/>
        <v>2788.0687706666663</v>
      </c>
      <c r="V131" s="133" t="s">
        <v>103</v>
      </c>
      <c r="W131" s="134">
        <v>63.998673155972838</v>
      </c>
    </row>
    <row r="132" spans="1:23" x14ac:dyDescent="0.25">
      <c r="A132" t="s">
        <v>60</v>
      </c>
      <c r="B132" s="70">
        <v>3</v>
      </c>
      <c r="C132" s="116">
        <v>1</v>
      </c>
      <c r="D132" s="70">
        <v>12</v>
      </c>
      <c r="E132" s="70">
        <v>9</v>
      </c>
      <c r="F132" s="127">
        <f t="shared" si="44"/>
        <v>113.0976</v>
      </c>
      <c r="G132">
        <v>3.1415999999999999E-2</v>
      </c>
      <c r="H132" s="55" t="s">
        <v>553</v>
      </c>
      <c r="I132" s="24">
        <f t="shared" si="43"/>
        <v>51.978178813240163</v>
      </c>
      <c r="J132" s="24">
        <f t="shared" si="45"/>
        <v>0.82725647461866825</v>
      </c>
      <c r="K132" s="24" t="str">
        <f t="shared" si="46"/>
        <v>DEJAR</v>
      </c>
      <c r="L132" s="24" t="str">
        <f t="shared" si="47"/>
        <v>DEJAR</v>
      </c>
      <c r="M132" s="24" t="str">
        <f t="shared" si="48"/>
        <v>DEJAR</v>
      </c>
      <c r="O132" s="51" t="s">
        <v>176</v>
      </c>
      <c r="P132" s="123">
        <f t="shared" si="29"/>
        <v>112.86328272979289</v>
      </c>
      <c r="Q132" s="128">
        <f t="shared" si="30"/>
        <v>1888.8445883999998</v>
      </c>
      <c r="V132" s="133" t="s">
        <v>104</v>
      </c>
      <c r="W132" s="134">
        <v>64.688728384435564</v>
      </c>
    </row>
    <row r="133" spans="1:23" x14ac:dyDescent="0.25">
      <c r="A133" t="s">
        <v>60</v>
      </c>
      <c r="B133" s="70">
        <v>4</v>
      </c>
      <c r="C133" s="116">
        <v>2</v>
      </c>
      <c r="D133" s="70">
        <v>58</v>
      </c>
      <c r="E133" s="70">
        <v>30</v>
      </c>
      <c r="F133" s="127">
        <f t="shared" si="44"/>
        <v>2642.0855999999999</v>
      </c>
      <c r="G133">
        <v>3.1415999999999999E-2</v>
      </c>
      <c r="H133" s="55" t="s">
        <v>555</v>
      </c>
      <c r="I133" s="24">
        <f t="shared" ref="I133:I134" si="49">0.13647*D133^2.38351</f>
        <v>2178.639876777519</v>
      </c>
      <c r="J133" s="24">
        <f t="shared" si="45"/>
        <v>34.674049477615213</v>
      </c>
      <c r="K133" s="24" t="str">
        <f t="shared" si="46"/>
        <v>DEJAR</v>
      </c>
      <c r="L133" s="24" t="str">
        <f t="shared" si="47"/>
        <v>DEJAR</v>
      </c>
      <c r="M133" s="24" t="str">
        <f t="shared" si="48"/>
        <v>DEJAR</v>
      </c>
      <c r="O133" s="51" t="s">
        <v>177</v>
      </c>
      <c r="P133" s="123">
        <f t="shared" ref="P133:P134" si="50">SUMIF(A$2:A$2300,O133,J$2:J$2300)</f>
        <v>143.80235502068962</v>
      </c>
      <c r="Q133" s="128">
        <f t="shared" ref="Q133:Q195" si="51">AVERAGEIF(A$2:A$2300,O133,F$2:F$2300)</f>
        <v>846.97535999999991</v>
      </c>
      <c r="V133" s="133" t="s">
        <v>87</v>
      </c>
      <c r="W133" s="134">
        <v>104.69330568075333</v>
      </c>
    </row>
    <row r="134" spans="1:23" x14ac:dyDescent="0.25">
      <c r="A134" t="s">
        <v>60</v>
      </c>
      <c r="B134" s="70">
        <v>5</v>
      </c>
      <c r="C134" s="116">
        <v>2</v>
      </c>
      <c r="D134" s="70">
        <v>54</v>
      </c>
      <c r="E134" s="70">
        <v>25</v>
      </c>
      <c r="F134" s="127">
        <f t="shared" si="44"/>
        <v>2290.2264</v>
      </c>
      <c r="G134">
        <v>3.1415999999999999E-2</v>
      </c>
      <c r="H134" s="55" t="s">
        <v>555</v>
      </c>
      <c r="I134" s="24">
        <f t="shared" si="49"/>
        <v>1837.4479351885566</v>
      </c>
      <c r="J134" s="24">
        <f t="shared" si="45"/>
        <v>29.243823771144587</v>
      </c>
      <c r="K134" s="24" t="str">
        <f t="shared" si="46"/>
        <v>DEJAR</v>
      </c>
      <c r="L134" s="24" t="str">
        <f t="shared" si="47"/>
        <v>DEJAR</v>
      </c>
      <c r="M134" s="24" t="str">
        <f t="shared" si="48"/>
        <v>DEJAR</v>
      </c>
      <c r="O134" s="51" t="s">
        <v>178</v>
      </c>
      <c r="P134" s="123">
        <f t="shared" si="50"/>
        <v>97.552515099668028</v>
      </c>
      <c r="Q134" s="128">
        <f t="shared" si="51"/>
        <v>318.50857499999989</v>
      </c>
      <c r="V134" s="133" t="s">
        <v>105</v>
      </c>
      <c r="W134" s="134">
        <v>192.20534048900865</v>
      </c>
    </row>
    <row r="135" spans="1:23" x14ac:dyDescent="0.25">
      <c r="A135" t="s">
        <v>61</v>
      </c>
      <c r="B135" s="70">
        <v>0</v>
      </c>
      <c r="C135" s="116"/>
      <c r="D135" s="70">
        <v>0</v>
      </c>
      <c r="E135" s="70">
        <v>0</v>
      </c>
      <c r="F135" s="127">
        <f t="shared" si="44"/>
        <v>0</v>
      </c>
      <c r="G135">
        <v>3.1415999999999999E-2</v>
      </c>
      <c r="H135" s="116" t="s">
        <v>556</v>
      </c>
      <c r="J135" s="24">
        <f t="shared" si="45"/>
        <v>0</v>
      </c>
      <c r="K135" s="24" t="str">
        <f t="shared" si="46"/>
        <v>DEPURAR</v>
      </c>
      <c r="L135" s="24" t="str">
        <f t="shared" si="47"/>
        <v>DEPURAR</v>
      </c>
      <c r="M135" s="24" t="str">
        <f t="shared" si="48"/>
        <v>DEPURAR</v>
      </c>
      <c r="O135" s="51" t="s">
        <v>179</v>
      </c>
      <c r="P135" s="123">
        <f t="shared" ref="P135:P196" si="52">SUMIF(A$2:A$2249,O135,J$2:J$2249)</f>
        <v>51.388432677606787</v>
      </c>
      <c r="Q135" s="128">
        <f t="shared" si="51"/>
        <v>304.60085526315788</v>
      </c>
      <c r="V135" s="133" t="s">
        <v>106</v>
      </c>
      <c r="W135" s="134">
        <v>57.707847003983943</v>
      </c>
    </row>
    <row r="136" spans="1:23" x14ac:dyDescent="0.25">
      <c r="A136" t="s">
        <v>81</v>
      </c>
      <c r="B136" s="70">
        <v>1</v>
      </c>
      <c r="C136" s="116">
        <v>1</v>
      </c>
      <c r="D136" s="70">
        <v>33</v>
      </c>
      <c r="E136" s="70">
        <v>25</v>
      </c>
      <c r="F136" s="127">
        <f t="shared" si="44"/>
        <v>855.30060000000003</v>
      </c>
      <c r="G136">
        <v>3.1415999999999999E-2</v>
      </c>
      <c r="H136" s="55" t="s">
        <v>553</v>
      </c>
      <c r="I136" s="24">
        <f t="shared" ref="I136:I150" si="53">0.15991*D136^2.32764</f>
        <v>547.55709445380046</v>
      </c>
      <c r="J136" s="24">
        <f t="shared" si="45"/>
        <v>8.7146214421600519</v>
      </c>
      <c r="K136" s="24" t="str">
        <f t="shared" si="46"/>
        <v>DEJAR</v>
      </c>
      <c r="L136" s="24" t="str">
        <f t="shared" si="47"/>
        <v>DEJAR</v>
      </c>
      <c r="M136" s="24" t="str">
        <f t="shared" si="48"/>
        <v>DEJAR</v>
      </c>
      <c r="O136" s="51" t="s">
        <v>180</v>
      </c>
      <c r="P136" s="123">
        <f t="shared" si="52"/>
        <v>141.2106221369761</v>
      </c>
      <c r="Q136" s="128">
        <f t="shared" si="51"/>
        <v>1064.9860375000001</v>
      </c>
      <c r="V136" s="133" t="s">
        <v>107</v>
      </c>
      <c r="W136" s="134">
        <v>81.770703462596714</v>
      </c>
    </row>
    <row r="137" spans="1:23" x14ac:dyDescent="0.25">
      <c r="A137" t="s">
        <v>81</v>
      </c>
      <c r="B137" s="70">
        <v>2</v>
      </c>
      <c r="C137" s="116">
        <v>1</v>
      </c>
      <c r="D137" s="70">
        <v>33.799999999999997</v>
      </c>
      <c r="E137" s="70">
        <v>25</v>
      </c>
      <c r="F137" s="127">
        <f t="shared" si="44"/>
        <v>897.27237599999989</v>
      </c>
      <c r="G137">
        <v>3.1415999999999999E-2</v>
      </c>
      <c r="H137" s="55" t="s">
        <v>553</v>
      </c>
      <c r="I137" s="24">
        <f t="shared" si="53"/>
        <v>578.95297710539774</v>
      </c>
      <c r="J137" s="24">
        <f t="shared" si="45"/>
        <v>9.214301265364746</v>
      </c>
      <c r="K137" s="24" t="str">
        <f t="shared" si="46"/>
        <v>DEJAR</v>
      </c>
      <c r="L137" s="24" t="str">
        <f t="shared" si="47"/>
        <v>DEJAR</v>
      </c>
      <c r="M137" s="24" t="str">
        <f t="shared" si="48"/>
        <v>DEJAR</v>
      </c>
      <c r="O137" s="51" t="s">
        <v>181</v>
      </c>
      <c r="P137" s="123">
        <f t="shared" si="52"/>
        <v>46.863689542531247</v>
      </c>
      <c r="Q137" s="128">
        <f t="shared" si="51"/>
        <v>1088.2207874999999</v>
      </c>
      <c r="V137" s="133" t="s">
        <v>108</v>
      </c>
      <c r="W137" s="134">
        <v>28.898919445077176</v>
      </c>
    </row>
    <row r="138" spans="1:23" x14ac:dyDescent="0.25">
      <c r="A138" t="s">
        <v>81</v>
      </c>
      <c r="B138" s="70">
        <v>3</v>
      </c>
      <c r="C138" s="116">
        <v>1</v>
      </c>
      <c r="D138" s="70">
        <v>30.7</v>
      </c>
      <c r="E138" s="70">
        <v>23</v>
      </c>
      <c r="F138" s="127">
        <f t="shared" si="44"/>
        <v>740.23164599999996</v>
      </c>
      <c r="G138">
        <v>3.1415999999999999E-2</v>
      </c>
      <c r="H138" s="55" t="s">
        <v>553</v>
      </c>
      <c r="I138" s="24">
        <f t="shared" si="53"/>
        <v>462.80537221677145</v>
      </c>
      <c r="J138" s="24">
        <f t="shared" si="45"/>
        <v>7.3657590434296445</v>
      </c>
      <c r="K138" s="24" t="str">
        <f t="shared" si="46"/>
        <v>DEJAR</v>
      </c>
      <c r="L138" s="24" t="str">
        <f t="shared" si="47"/>
        <v>DEJAR</v>
      </c>
      <c r="M138" s="24" t="str">
        <f t="shared" si="48"/>
        <v>DEJAR</v>
      </c>
      <c r="O138" s="51" t="s">
        <v>182</v>
      </c>
      <c r="P138" s="123">
        <f t="shared" si="52"/>
        <v>248.93538207272547</v>
      </c>
      <c r="Q138" s="128">
        <f t="shared" si="51"/>
        <v>1078.1297999999999</v>
      </c>
      <c r="V138" s="133" t="s">
        <v>109</v>
      </c>
      <c r="W138" s="134">
        <v>151.83798074143016</v>
      </c>
    </row>
    <row r="139" spans="1:23" x14ac:dyDescent="0.25">
      <c r="A139" t="s">
        <v>81</v>
      </c>
      <c r="B139" s="70">
        <v>4</v>
      </c>
      <c r="C139" s="116">
        <v>1</v>
      </c>
      <c r="D139" s="70">
        <v>36</v>
      </c>
      <c r="E139" s="70">
        <v>23</v>
      </c>
      <c r="F139" s="127">
        <f t="shared" si="44"/>
        <v>1017.8783999999999</v>
      </c>
      <c r="G139">
        <v>3.1415999999999999E-2</v>
      </c>
      <c r="H139" s="55" t="s">
        <v>553</v>
      </c>
      <c r="I139" s="24">
        <f t="shared" si="53"/>
        <v>670.48269942934951</v>
      </c>
      <c r="J139" s="24">
        <f t="shared" si="45"/>
        <v>10.671038633647655</v>
      </c>
      <c r="K139" s="24" t="str">
        <f t="shared" si="46"/>
        <v>DEJAR</v>
      </c>
      <c r="L139" s="24" t="str">
        <f t="shared" si="47"/>
        <v>DEJAR</v>
      </c>
      <c r="M139" s="24" t="str">
        <f t="shared" si="48"/>
        <v>DEJAR</v>
      </c>
      <c r="O139" s="51" t="s">
        <v>183</v>
      </c>
      <c r="P139" s="123">
        <f t="shared" si="52"/>
        <v>109.33561897969604</v>
      </c>
      <c r="Q139" s="128">
        <f t="shared" si="51"/>
        <v>651.79609687499988</v>
      </c>
      <c r="V139" s="133" t="s">
        <v>110</v>
      </c>
      <c r="W139" s="134">
        <v>81.298439329319308</v>
      </c>
    </row>
    <row r="140" spans="1:23" x14ac:dyDescent="0.25">
      <c r="A140" t="s">
        <v>81</v>
      </c>
      <c r="B140" s="70">
        <v>5</v>
      </c>
      <c r="C140" s="116">
        <v>1</v>
      </c>
      <c r="D140" s="70">
        <v>28</v>
      </c>
      <c r="E140" s="70">
        <v>23</v>
      </c>
      <c r="F140" s="127">
        <f t="shared" si="44"/>
        <v>615.75360000000001</v>
      </c>
      <c r="G140">
        <v>3.1415999999999999E-2</v>
      </c>
      <c r="H140" s="55" t="s">
        <v>553</v>
      </c>
      <c r="I140" s="24">
        <f t="shared" si="53"/>
        <v>373.54122901136344</v>
      </c>
      <c r="J140" s="24">
        <f t="shared" si="45"/>
        <v>5.9450794023962859</v>
      </c>
      <c r="K140" s="24" t="str">
        <f t="shared" si="46"/>
        <v>DEJAR</v>
      </c>
      <c r="L140" s="24" t="str">
        <f t="shared" si="47"/>
        <v>DEJAR</v>
      </c>
      <c r="M140" s="24" t="str">
        <f t="shared" si="48"/>
        <v>DEJAR</v>
      </c>
      <c r="O140" s="51" t="s">
        <v>184</v>
      </c>
      <c r="P140" s="122">
        <f t="shared" si="52"/>
        <v>0</v>
      </c>
      <c r="Q140" s="128">
        <f t="shared" si="51"/>
        <v>0</v>
      </c>
      <c r="V140" s="133" t="s">
        <v>111</v>
      </c>
      <c r="W140" s="134">
        <v>131.73311940482637</v>
      </c>
    </row>
    <row r="141" spans="1:23" x14ac:dyDescent="0.25">
      <c r="A141" t="s">
        <v>81</v>
      </c>
      <c r="B141" s="70">
        <v>6</v>
      </c>
      <c r="C141" s="116">
        <v>1</v>
      </c>
      <c r="D141" s="70">
        <v>38</v>
      </c>
      <c r="E141" s="70">
        <v>25</v>
      </c>
      <c r="F141" s="127">
        <f t="shared" si="44"/>
        <v>1134.1176</v>
      </c>
      <c r="G141">
        <v>3.1415999999999999E-2</v>
      </c>
      <c r="H141" s="55" t="s">
        <v>553</v>
      </c>
      <c r="I141" s="24">
        <f t="shared" si="53"/>
        <v>760.40176124087304</v>
      </c>
      <c r="J141" s="24">
        <f t="shared" si="45"/>
        <v>12.102141603655351</v>
      </c>
      <c r="K141" s="24" t="str">
        <f t="shared" si="46"/>
        <v>DEJAR</v>
      </c>
      <c r="L141" s="24" t="str">
        <f t="shared" si="47"/>
        <v>DEJAR</v>
      </c>
      <c r="M141" s="24" t="str">
        <f t="shared" si="48"/>
        <v>DEJAR</v>
      </c>
      <c r="O141" s="51" t="s">
        <v>185</v>
      </c>
      <c r="P141" s="123">
        <f t="shared" si="52"/>
        <v>84.194822882210943</v>
      </c>
      <c r="Q141" s="128">
        <f t="shared" si="51"/>
        <v>1355.3836296000002</v>
      </c>
      <c r="V141" s="133" t="s">
        <v>112</v>
      </c>
      <c r="W141" s="134">
        <v>49.614911026284361</v>
      </c>
    </row>
    <row r="142" spans="1:23" x14ac:dyDescent="0.25">
      <c r="A142" t="s">
        <v>81</v>
      </c>
      <c r="B142" s="70">
        <v>7</v>
      </c>
      <c r="C142" s="116">
        <v>1</v>
      </c>
      <c r="D142" s="70">
        <v>40</v>
      </c>
      <c r="E142" s="70">
        <v>22</v>
      </c>
      <c r="F142" s="127">
        <f t="shared" si="44"/>
        <v>1256.6399999999999</v>
      </c>
      <c r="G142">
        <v>3.1415999999999999E-2</v>
      </c>
      <c r="H142" s="55" t="s">
        <v>553</v>
      </c>
      <c r="I142" s="24">
        <f t="shared" si="53"/>
        <v>856.82975840551558</v>
      </c>
      <c r="J142" s="24">
        <f t="shared" si="45"/>
        <v>13.636837254989743</v>
      </c>
      <c r="K142" s="24" t="str">
        <f t="shared" si="46"/>
        <v>DEJAR</v>
      </c>
      <c r="L142" s="24" t="str">
        <f t="shared" si="47"/>
        <v>DEJAR</v>
      </c>
      <c r="M142" s="24" t="str">
        <f t="shared" si="48"/>
        <v>DEJAR</v>
      </c>
      <c r="O142" s="51" t="s">
        <v>186</v>
      </c>
      <c r="P142" s="122">
        <f t="shared" si="52"/>
        <v>0</v>
      </c>
      <c r="Q142" s="128">
        <v>0</v>
      </c>
      <c r="V142" s="133" t="s">
        <v>113</v>
      </c>
      <c r="W142" s="134">
        <v>18.983950694985722</v>
      </c>
    </row>
    <row r="143" spans="1:23" x14ac:dyDescent="0.25">
      <c r="A143" t="s">
        <v>81</v>
      </c>
      <c r="B143" s="70">
        <v>8</v>
      </c>
      <c r="C143" s="116">
        <v>1</v>
      </c>
      <c r="D143" s="70">
        <v>39</v>
      </c>
      <c r="E143" s="70">
        <v>24</v>
      </c>
      <c r="F143" s="127">
        <f t="shared" si="44"/>
        <v>1194.5934</v>
      </c>
      <c r="G143">
        <v>3.1415999999999999E-2</v>
      </c>
      <c r="H143" s="55" t="s">
        <v>553</v>
      </c>
      <c r="I143" s="24">
        <f t="shared" si="53"/>
        <v>807.79515713809144</v>
      </c>
      <c r="J143" s="24">
        <f t="shared" si="45"/>
        <v>12.856429162498273</v>
      </c>
      <c r="K143" s="24" t="str">
        <f t="shared" si="46"/>
        <v>DEJAR</v>
      </c>
      <c r="L143" s="24" t="str">
        <f t="shared" si="47"/>
        <v>DEJAR</v>
      </c>
      <c r="M143" s="24" t="str">
        <f t="shared" si="48"/>
        <v>DEJAR</v>
      </c>
      <c r="O143" s="51" t="s">
        <v>187</v>
      </c>
      <c r="P143" s="123">
        <f t="shared" si="52"/>
        <v>37.821376556928776</v>
      </c>
      <c r="Q143" s="128">
        <f t="shared" si="51"/>
        <v>3019.0776000000001</v>
      </c>
      <c r="V143" s="133" t="s">
        <v>114</v>
      </c>
      <c r="W143" s="134">
        <v>65.647599134415287</v>
      </c>
    </row>
    <row r="144" spans="1:23" x14ac:dyDescent="0.25">
      <c r="A144" t="s">
        <v>62</v>
      </c>
      <c r="B144" s="70">
        <v>1</v>
      </c>
      <c r="C144" s="116">
        <v>1</v>
      </c>
      <c r="D144" s="70">
        <v>40</v>
      </c>
      <c r="E144" s="70">
        <v>18</v>
      </c>
      <c r="F144" s="127">
        <f t="shared" si="44"/>
        <v>1256.6399999999999</v>
      </c>
      <c r="G144">
        <v>3.1415999999999999E-2</v>
      </c>
      <c r="H144" s="55" t="s">
        <v>553</v>
      </c>
      <c r="I144" s="24">
        <f t="shared" si="53"/>
        <v>856.82975840551558</v>
      </c>
      <c r="J144" s="24">
        <f t="shared" si="45"/>
        <v>13.636837254989743</v>
      </c>
      <c r="K144" s="24" t="str">
        <f t="shared" si="46"/>
        <v>DEJAR</v>
      </c>
      <c r="L144" s="24" t="str">
        <f t="shared" si="47"/>
        <v>DEJAR</v>
      </c>
      <c r="M144" s="24" t="str">
        <f t="shared" si="48"/>
        <v>DEJAR</v>
      </c>
      <c r="O144" s="51" t="s">
        <v>188</v>
      </c>
      <c r="P144" s="123">
        <f t="shared" si="52"/>
        <v>52.267231240067062</v>
      </c>
      <c r="Q144" s="128">
        <f t="shared" si="51"/>
        <v>1175.3510999999999</v>
      </c>
      <c r="V144" s="133" t="s">
        <v>88</v>
      </c>
      <c r="W144" s="134">
        <v>49.383433851666673</v>
      </c>
    </row>
    <row r="145" spans="1:23" x14ac:dyDescent="0.25">
      <c r="A145" t="s">
        <v>62</v>
      </c>
      <c r="B145" s="70">
        <v>2</v>
      </c>
      <c r="C145" s="116">
        <v>1</v>
      </c>
      <c r="D145" s="70">
        <v>25</v>
      </c>
      <c r="E145" s="70">
        <v>13</v>
      </c>
      <c r="F145" s="127">
        <f t="shared" si="44"/>
        <v>490.875</v>
      </c>
      <c r="G145">
        <v>3.1415999999999999E-2</v>
      </c>
      <c r="H145" s="55" t="s">
        <v>553</v>
      </c>
      <c r="I145" s="24">
        <f t="shared" si="53"/>
        <v>286.93049335184679</v>
      </c>
      <c r="J145" s="24">
        <f t="shared" si="45"/>
        <v>4.5666299553069578</v>
      </c>
      <c r="K145" s="24" t="str">
        <f t="shared" si="46"/>
        <v>DEJAR</v>
      </c>
      <c r="L145" s="24" t="str">
        <f t="shared" si="47"/>
        <v>DEJAR</v>
      </c>
      <c r="M145" s="24" t="str">
        <f t="shared" si="48"/>
        <v>DEJAR</v>
      </c>
      <c r="O145" s="51" t="s">
        <v>189</v>
      </c>
      <c r="P145" s="123">
        <f t="shared" si="52"/>
        <v>68.453927056978671</v>
      </c>
      <c r="Q145" s="128">
        <f t="shared" si="51"/>
        <v>1513.2694499999998</v>
      </c>
      <c r="V145" s="133" t="s">
        <v>115</v>
      </c>
      <c r="W145" s="134">
        <v>33.712837253736708</v>
      </c>
    </row>
    <row r="146" spans="1:23" x14ac:dyDescent="0.25">
      <c r="A146" t="s">
        <v>62</v>
      </c>
      <c r="B146" s="70">
        <v>3</v>
      </c>
      <c r="C146" s="116">
        <v>1</v>
      </c>
      <c r="D146" s="70">
        <v>42</v>
      </c>
      <c r="E146" s="70">
        <v>20</v>
      </c>
      <c r="F146" s="127">
        <f t="shared" si="44"/>
        <v>1385.4456</v>
      </c>
      <c r="G146">
        <v>3.1415999999999999E-2</v>
      </c>
      <c r="H146" s="55" t="s">
        <v>553</v>
      </c>
      <c r="I146" s="24">
        <f t="shared" si="53"/>
        <v>959.87703555110068</v>
      </c>
      <c r="J146" s="24">
        <f t="shared" si="45"/>
        <v>15.276881772840284</v>
      </c>
      <c r="K146" s="24" t="str">
        <f t="shared" si="46"/>
        <v>DEJAR</v>
      </c>
      <c r="L146" s="24" t="str">
        <f t="shared" si="47"/>
        <v>DEJAR</v>
      </c>
      <c r="M146" s="24" t="str">
        <f t="shared" si="48"/>
        <v>DEJAR</v>
      </c>
      <c r="O146" s="51" t="s">
        <v>190</v>
      </c>
      <c r="P146" s="123">
        <f t="shared" si="52"/>
        <v>100.01500602494662</v>
      </c>
      <c r="Q146" s="128">
        <f t="shared" si="51"/>
        <v>2539.9836</v>
      </c>
      <c r="V146" s="133" t="s">
        <v>116</v>
      </c>
      <c r="W146" s="134">
        <v>80.551841019134812</v>
      </c>
    </row>
    <row r="147" spans="1:23" x14ac:dyDescent="0.25">
      <c r="A147" t="s">
        <v>62</v>
      </c>
      <c r="B147" s="70">
        <v>4</v>
      </c>
      <c r="C147" s="116">
        <v>1</v>
      </c>
      <c r="D147" s="70">
        <v>26</v>
      </c>
      <c r="E147" s="70">
        <v>15</v>
      </c>
      <c r="F147" s="127">
        <f t="shared" si="44"/>
        <v>530.93039999999996</v>
      </c>
      <c r="G147">
        <v>3.1415999999999999E-2</v>
      </c>
      <c r="H147" s="55" t="s">
        <v>553</v>
      </c>
      <c r="I147" s="24">
        <f t="shared" si="53"/>
        <v>314.35776105795452</v>
      </c>
      <c r="J147" s="24">
        <f t="shared" si="45"/>
        <v>5.0031474576323296</v>
      </c>
      <c r="K147" s="24" t="str">
        <f t="shared" si="46"/>
        <v>DEJAR</v>
      </c>
      <c r="L147" s="24" t="str">
        <f t="shared" si="47"/>
        <v>DEJAR</v>
      </c>
      <c r="M147" s="24" t="str">
        <f t="shared" si="48"/>
        <v>DEJAR</v>
      </c>
      <c r="O147" s="51" t="s">
        <v>191</v>
      </c>
      <c r="P147" s="123">
        <f t="shared" si="52"/>
        <v>40.761049315831947</v>
      </c>
      <c r="Q147" s="128">
        <f t="shared" si="51"/>
        <v>1231.9365519999999</v>
      </c>
      <c r="V147" s="133" t="s">
        <v>117</v>
      </c>
      <c r="W147" s="134">
        <v>96.789458982981699</v>
      </c>
    </row>
    <row r="148" spans="1:23" x14ac:dyDescent="0.25">
      <c r="A148" t="s">
        <v>62</v>
      </c>
      <c r="B148" s="70">
        <v>5</v>
      </c>
      <c r="C148" s="116">
        <v>1</v>
      </c>
      <c r="D148" s="70">
        <v>40</v>
      </c>
      <c r="E148" s="70">
        <v>21</v>
      </c>
      <c r="F148" s="127">
        <f t="shared" si="44"/>
        <v>1256.6399999999999</v>
      </c>
      <c r="G148">
        <v>3.1415999999999999E-2</v>
      </c>
      <c r="H148" s="55" t="s">
        <v>553</v>
      </c>
      <c r="I148" s="24">
        <f t="shared" si="53"/>
        <v>856.82975840551558</v>
      </c>
      <c r="J148" s="24">
        <f t="shared" si="45"/>
        <v>13.636837254989743</v>
      </c>
      <c r="K148" s="24" t="str">
        <f t="shared" si="46"/>
        <v>DEJAR</v>
      </c>
      <c r="L148" s="24" t="str">
        <f t="shared" si="47"/>
        <v>DEJAR</v>
      </c>
      <c r="M148" s="24" t="str">
        <f t="shared" si="48"/>
        <v>DEJAR</v>
      </c>
      <c r="O148" s="51" t="s">
        <v>192</v>
      </c>
      <c r="P148" s="122">
        <f t="shared" si="52"/>
        <v>2.9530311704910339</v>
      </c>
      <c r="Q148" s="128">
        <f t="shared" si="51"/>
        <v>183.78359999999998</v>
      </c>
      <c r="V148" s="133" t="s">
        <v>118</v>
      </c>
      <c r="W148" s="134">
        <v>15.315597643097117</v>
      </c>
    </row>
    <row r="149" spans="1:23" x14ac:dyDescent="0.25">
      <c r="A149" t="s">
        <v>62</v>
      </c>
      <c r="B149" s="70">
        <v>6</v>
      </c>
      <c r="C149" s="116">
        <v>1</v>
      </c>
      <c r="D149" s="70">
        <v>36</v>
      </c>
      <c r="E149" s="70">
        <v>18</v>
      </c>
      <c r="F149" s="127">
        <f t="shared" si="44"/>
        <v>1017.8783999999999</v>
      </c>
      <c r="G149">
        <v>3.1415999999999999E-2</v>
      </c>
      <c r="H149" s="55" t="s">
        <v>553</v>
      </c>
      <c r="I149" s="24">
        <f t="shared" si="53"/>
        <v>670.48269942934951</v>
      </c>
      <c r="J149" s="24">
        <f t="shared" si="45"/>
        <v>10.671038633647655</v>
      </c>
      <c r="K149" s="24" t="str">
        <f t="shared" si="46"/>
        <v>DEJAR</v>
      </c>
      <c r="L149" s="24" t="str">
        <f t="shared" si="47"/>
        <v>DEJAR</v>
      </c>
      <c r="M149" s="24" t="str">
        <f t="shared" si="48"/>
        <v>DEJAR</v>
      </c>
      <c r="O149" s="51" t="s">
        <v>193</v>
      </c>
      <c r="P149" s="123">
        <f t="shared" si="52"/>
        <v>13.58064810290467</v>
      </c>
      <c r="Q149" s="128">
        <f t="shared" si="51"/>
        <v>309.33607319999999</v>
      </c>
      <c r="V149" s="133" t="s">
        <v>119</v>
      </c>
      <c r="W149" s="134">
        <v>74.228399189135445</v>
      </c>
    </row>
    <row r="150" spans="1:23" x14ac:dyDescent="0.25">
      <c r="A150" t="s">
        <v>62</v>
      </c>
      <c r="B150" s="70">
        <v>7</v>
      </c>
      <c r="C150" s="116">
        <v>1</v>
      </c>
      <c r="D150" s="70">
        <v>20</v>
      </c>
      <c r="E150" s="70">
        <v>11</v>
      </c>
      <c r="F150" s="127">
        <f t="shared" si="44"/>
        <v>314.15999999999997</v>
      </c>
      <c r="G150">
        <v>3.1415999999999999E-2</v>
      </c>
      <c r="H150" s="55" t="s">
        <v>553</v>
      </c>
      <c r="I150" s="24">
        <f t="shared" si="53"/>
        <v>170.68882248683826</v>
      </c>
      <c r="J150" s="24">
        <f t="shared" si="45"/>
        <v>2.7165906303609346</v>
      </c>
      <c r="K150" s="24" t="str">
        <f t="shared" si="46"/>
        <v>DEJAR</v>
      </c>
      <c r="L150" s="24" t="str">
        <f t="shared" si="47"/>
        <v>DEJAR</v>
      </c>
      <c r="M150" s="24" t="str">
        <f t="shared" si="48"/>
        <v>DEJAR</v>
      </c>
      <c r="O150" s="51" t="s">
        <v>194</v>
      </c>
      <c r="P150" s="123">
        <f t="shared" si="52"/>
        <v>131.12383345884726</v>
      </c>
      <c r="Q150" s="128">
        <f t="shared" si="51"/>
        <v>3215.2312500000003</v>
      </c>
      <c r="V150" s="133" t="s">
        <v>120</v>
      </c>
      <c r="W150" s="134">
        <v>31.220555932643922</v>
      </c>
    </row>
    <row r="151" spans="1:23" x14ac:dyDescent="0.25">
      <c r="A151" t="s">
        <v>62</v>
      </c>
      <c r="B151" s="70">
        <v>8</v>
      </c>
      <c r="C151" s="116">
        <v>2</v>
      </c>
      <c r="D151" s="70">
        <v>35</v>
      </c>
      <c r="E151" s="70">
        <v>14</v>
      </c>
      <c r="F151" s="127">
        <f t="shared" si="44"/>
        <v>962.11500000000001</v>
      </c>
      <c r="G151">
        <v>3.1415999999999999E-2</v>
      </c>
      <c r="H151" s="55" t="s">
        <v>555</v>
      </c>
      <c r="I151" s="24">
        <f t="shared" ref="I151:I153" si="54">0.13647*D151^2.38351</f>
        <v>653.64029291244719</v>
      </c>
      <c r="J151" s="24">
        <f t="shared" si="45"/>
        <v>10.402984035403094</v>
      </c>
      <c r="K151" s="24" t="str">
        <f t="shared" si="46"/>
        <v>DEJAR</v>
      </c>
      <c r="L151" s="24" t="str">
        <f t="shared" si="47"/>
        <v>DEJAR</v>
      </c>
      <c r="M151" s="24" t="str">
        <f t="shared" si="48"/>
        <v>DEJAR</v>
      </c>
      <c r="O151" s="51" t="s">
        <v>195</v>
      </c>
      <c r="P151" s="122">
        <f t="shared" ref="P151:P153" si="55">SUMIF(A$2:A$2300,O151,J$2:J$2300)</f>
        <v>0</v>
      </c>
      <c r="Q151" s="128">
        <v>0</v>
      </c>
      <c r="V151" s="133" t="s">
        <v>121</v>
      </c>
      <c r="W151" s="134">
        <v>69.098973873635572</v>
      </c>
    </row>
    <row r="152" spans="1:23" x14ac:dyDescent="0.25">
      <c r="A152" t="s">
        <v>62</v>
      </c>
      <c r="B152" s="70">
        <v>9</v>
      </c>
      <c r="C152" s="116">
        <v>2</v>
      </c>
      <c r="D152" s="70">
        <v>18</v>
      </c>
      <c r="E152" s="70">
        <v>9</v>
      </c>
      <c r="F152" s="127">
        <f t="shared" si="44"/>
        <v>254.46959999999999</v>
      </c>
      <c r="G152">
        <v>3.1415999999999999E-2</v>
      </c>
      <c r="H152" s="55" t="s">
        <v>555</v>
      </c>
      <c r="I152" s="24">
        <f t="shared" si="54"/>
        <v>133.96512701589552</v>
      </c>
      <c r="J152" s="24">
        <f t="shared" si="45"/>
        <v>2.132116230836127</v>
      </c>
      <c r="K152" s="24" t="str">
        <f t="shared" si="46"/>
        <v>DEJAR</v>
      </c>
      <c r="L152" s="24" t="str">
        <f t="shared" si="47"/>
        <v>DEJAR</v>
      </c>
      <c r="M152" s="24" t="str">
        <f t="shared" si="48"/>
        <v>DEJAR</v>
      </c>
      <c r="O152" s="51" t="s">
        <v>196</v>
      </c>
      <c r="P152" s="123">
        <f t="shared" si="55"/>
        <v>213.83250084990686</v>
      </c>
      <c r="Q152" s="128">
        <f t="shared" si="51"/>
        <v>1387.6972813846153</v>
      </c>
      <c r="V152" s="133" t="s">
        <v>89</v>
      </c>
      <c r="W152" s="134">
        <v>107.39195546444898</v>
      </c>
    </row>
    <row r="153" spans="1:23" x14ac:dyDescent="0.25">
      <c r="A153" t="s">
        <v>62</v>
      </c>
      <c r="B153" s="70">
        <v>10</v>
      </c>
      <c r="C153" s="116">
        <v>2</v>
      </c>
      <c r="D153" s="70">
        <v>22</v>
      </c>
      <c r="E153" s="70">
        <v>9</v>
      </c>
      <c r="F153" s="127">
        <f t="shared" si="44"/>
        <v>380.1336</v>
      </c>
      <c r="G153">
        <v>3.1415999999999999E-2</v>
      </c>
      <c r="H153" s="55" t="s">
        <v>555</v>
      </c>
      <c r="I153" s="24">
        <f t="shared" si="54"/>
        <v>216.13001097424697</v>
      </c>
      <c r="J153" s="24">
        <f t="shared" si="45"/>
        <v>3.4398079159384864</v>
      </c>
      <c r="K153" s="24" t="str">
        <f t="shared" si="46"/>
        <v>DEJAR</v>
      </c>
      <c r="L153" s="24" t="str">
        <f t="shared" si="47"/>
        <v>DEJAR</v>
      </c>
      <c r="M153" s="24" t="str">
        <f t="shared" si="48"/>
        <v>DEJAR</v>
      </c>
      <c r="O153" s="51" t="s">
        <v>197</v>
      </c>
      <c r="P153" s="123">
        <f t="shared" si="55"/>
        <v>155.62930319849264</v>
      </c>
      <c r="Q153" s="128">
        <f t="shared" si="51"/>
        <v>1328.637618</v>
      </c>
      <c r="V153" s="133" t="s">
        <v>90</v>
      </c>
      <c r="W153" s="134">
        <v>168.93518241661815</v>
      </c>
    </row>
    <row r="154" spans="1:23" x14ac:dyDescent="0.25">
      <c r="A154" t="s">
        <v>63</v>
      </c>
      <c r="B154" s="70">
        <v>1</v>
      </c>
      <c r="C154" s="116">
        <v>1</v>
      </c>
      <c r="D154" s="70">
        <v>47.7</v>
      </c>
      <c r="E154" s="70">
        <v>25</v>
      </c>
      <c r="F154" s="127">
        <f t="shared" si="44"/>
        <v>1787.0127660000003</v>
      </c>
      <c r="G154">
        <v>3.1415999999999999E-2</v>
      </c>
      <c r="H154" s="55" t="s">
        <v>553</v>
      </c>
      <c r="I154" s="24">
        <f t="shared" ref="I154:I156" si="56">0.15991*D154^2.32764</f>
        <v>1290.8094703840363</v>
      </c>
      <c r="J154" s="24">
        <f t="shared" si="45"/>
        <v>20.543822739751022</v>
      </c>
      <c r="K154" s="24" t="str">
        <f t="shared" si="46"/>
        <v>DEJAR</v>
      </c>
      <c r="L154" s="24" t="str">
        <f t="shared" si="47"/>
        <v>DEJAR</v>
      </c>
      <c r="M154" s="24" t="str">
        <f t="shared" si="48"/>
        <v>DEJAR</v>
      </c>
      <c r="O154" s="51" t="s">
        <v>198</v>
      </c>
      <c r="P154" s="123">
        <f t="shared" si="52"/>
        <v>39.353149637791319</v>
      </c>
      <c r="Q154" s="128">
        <f t="shared" si="51"/>
        <v>654.33637499999998</v>
      </c>
      <c r="V154" s="133" t="s">
        <v>91</v>
      </c>
      <c r="W154" s="134">
        <v>37.392381785353116</v>
      </c>
    </row>
    <row r="155" spans="1:23" x14ac:dyDescent="0.25">
      <c r="A155" t="s">
        <v>63</v>
      </c>
      <c r="B155" s="70">
        <v>2</v>
      </c>
      <c r="C155" s="116">
        <v>1</v>
      </c>
      <c r="D155" s="70">
        <v>36.5</v>
      </c>
      <c r="E155" s="70">
        <v>20</v>
      </c>
      <c r="F155" s="127">
        <f t="shared" si="44"/>
        <v>1046.34915</v>
      </c>
      <c r="G155">
        <v>3.1415999999999999E-2</v>
      </c>
      <c r="H155" s="55" t="s">
        <v>553</v>
      </c>
      <c r="I155" s="24">
        <f t="shared" si="56"/>
        <v>692.35843296061068</v>
      </c>
      <c r="J155" s="24">
        <f t="shared" si="45"/>
        <v>11.019200932018887</v>
      </c>
      <c r="K155" s="24" t="str">
        <f t="shared" si="46"/>
        <v>DEJAR</v>
      </c>
      <c r="L155" s="24" t="str">
        <f t="shared" si="47"/>
        <v>DEJAR</v>
      </c>
      <c r="M155" s="24" t="str">
        <f t="shared" si="48"/>
        <v>DEJAR</v>
      </c>
      <c r="O155" s="51" t="s">
        <v>199</v>
      </c>
      <c r="P155" s="123">
        <f t="shared" si="52"/>
        <v>26.394628328120632</v>
      </c>
      <c r="Q155" s="128">
        <f t="shared" si="51"/>
        <v>661.67004750000001</v>
      </c>
      <c r="V155" s="133" t="s">
        <v>92</v>
      </c>
      <c r="W155" s="134">
        <v>44.59936786032916</v>
      </c>
    </row>
    <row r="156" spans="1:23" x14ac:dyDescent="0.25">
      <c r="A156" t="s">
        <v>63</v>
      </c>
      <c r="B156" s="70">
        <v>3</v>
      </c>
      <c r="C156" s="116">
        <v>1</v>
      </c>
      <c r="D156" s="70">
        <v>34</v>
      </c>
      <c r="E156" s="70">
        <v>21</v>
      </c>
      <c r="F156" s="127">
        <f t="shared" si="44"/>
        <v>907.92240000000004</v>
      </c>
      <c r="G156">
        <v>3.1415999999999999E-2</v>
      </c>
      <c r="H156" s="55" t="s">
        <v>553</v>
      </c>
      <c r="I156" s="24">
        <f t="shared" si="56"/>
        <v>586.95824798631986</v>
      </c>
      <c r="J156" s="24">
        <f t="shared" si="45"/>
        <v>9.3417088105793216</v>
      </c>
      <c r="K156" s="24" t="str">
        <f t="shared" si="46"/>
        <v>DEJAR</v>
      </c>
      <c r="L156" s="24" t="str">
        <f t="shared" si="47"/>
        <v>DEJAR</v>
      </c>
      <c r="M156" s="24" t="str">
        <f t="shared" si="48"/>
        <v>DEJAR</v>
      </c>
      <c r="O156" s="51" t="s">
        <v>200</v>
      </c>
      <c r="P156" s="123">
        <f t="shared" si="52"/>
        <v>237.95206135066019</v>
      </c>
      <c r="Q156" s="128">
        <f t="shared" si="51"/>
        <v>3497.07204</v>
      </c>
      <c r="V156" s="133" t="s">
        <v>93</v>
      </c>
      <c r="W156" s="134">
        <v>44.713238598606736</v>
      </c>
    </row>
    <row r="157" spans="1:23" x14ac:dyDescent="0.25">
      <c r="A157" t="s">
        <v>63</v>
      </c>
      <c r="B157" s="70">
        <v>4</v>
      </c>
      <c r="C157" s="116">
        <v>2</v>
      </c>
      <c r="D157" s="70">
        <v>28</v>
      </c>
      <c r="E157" s="70">
        <v>12</v>
      </c>
      <c r="F157" s="127">
        <f t="shared" si="44"/>
        <v>615.75360000000001</v>
      </c>
      <c r="G157">
        <v>3.1415999999999999E-2</v>
      </c>
      <c r="H157" s="55" t="s">
        <v>555</v>
      </c>
      <c r="I157" s="24">
        <f t="shared" ref="I157:I165" si="57">0.13647*D157^2.38351</f>
        <v>384.0191047547313</v>
      </c>
      <c r="J157" s="24">
        <f t="shared" si="45"/>
        <v>6.1118395842044064</v>
      </c>
      <c r="K157" s="24" t="str">
        <f t="shared" si="46"/>
        <v>DEJAR</v>
      </c>
      <c r="L157" s="24" t="str">
        <f t="shared" si="47"/>
        <v>DEJAR</v>
      </c>
      <c r="M157" s="24" t="str">
        <f t="shared" si="48"/>
        <v>DEJAR</v>
      </c>
      <c r="O157" s="51" t="s">
        <v>201</v>
      </c>
      <c r="P157" s="123">
        <f t="shared" ref="P157:P165" si="58">SUMIF(A$2:A$2300,O157,J$2:J$2300)</f>
        <v>74.007522985652315</v>
      </c>
      <c r="Q157" s="128">
        <f t="shared" si="51"/>
        <v>643.33185000000003</v>
      </c>
      <c r="V157" s="133" t="s">
        <v>94</v>
      </c>
      <c r="W157" s="134">
        <v>245.19649984787927</v>
      </c>
    </row>
    <row r="158" spans="1:23" x14ac:dyDescent="0.25">
      <c r="A158" t="s">
        <v>63</v>
      </c>
      <c r="B158" s="70">
        <v>5</v>
      </c>
      <c r="C158" s="116">
        <v>2</v>
      </c>
      <c r="D158" s="70">
        <v>30</v>
      </c>
      <c r="E158" s="70">
        <v>11</v>
      </c>
      <c r="F158" s="127">
        <f t="shared" si="44"/>
        <v>706.86</v>
      </c>
      <c r="G158">
        <v>3.1415999999999999E-2</v>
      </c>
      <c r="H158" s="55" t="s">
        <v>555</v>
      </c>
      <c r="I158" s="24">
        <f t="shared" si="57"/>
        <v>452.65828470787153</v>
      </c>
      <c r="J158" s="24">
        <f t="shared" si="45"/>
        <v>7.2042635075737129</v>
      </c>
      <c r="K158" s="24" t="str">
        <f t="shared" si="46"/>
        <v>DEJAR</v>
      </c>
      <c r="L158" s="24" t="str">
        <f t="shared" si="47"/>
        <v>DEJAR</v>
      </c>
      <c r="M158" s="24" t="str">
        <f t="shared" si="48"/>
        <v>DEJAR</v>
      </c>
      <c r="O158" s="51" t="s">
        <v>202</v>
      </c>
      <c r="P158" s="123">
        <f t="shared" si="58"/>
        <v>106.85087664105706</v>
      </c>
      <c r="Q158" s="128">
        <f t="shared" si="51"/>
        <v>1563.7219751999999</v>
      </c>
      <c r="V158" s="133" t="s">
        <v>379</v>
      </c>
      <c r="W158" s="134">
        <v>57.694566709423938</v>
      </c>
    </row>
    <row r="159" spans="1:23" x14ac:dyDescent="0.25">
      <c r="A159" t="s">
        <v>63</v>
      </c>
      <c r="B159" s="70">
        <v>6</v>
      </c>
      <c r="C159" s="116">
        <v>2</v>
      </c>
      <c r="D159" s="70">
        <v>24</v>
      </c>
      <c r="E159" s="70">
        <v>13</v>
      </c>
      <c r="F159" s="127">
        <f t="shared" si="44"/>
        <v>452.3904</v>
      </c>
      <c r="G159">
        <v>3.1415999999999999E-2</v>
      </c>
      <c r="H159" s="55" t="s">
        <v>555</v>
      </c>
      <c r="I159" s="24">
        <f t="shared" si="57"/>
        <v>265.94050449183845</v>
      </c>
      <c r="J159" s="24">
        <f t="shared" si="45"/>
        <v>4.2325646882454562</v>
      </c>
      <c r="K159" s="24" t="str">
        <f t="shared" si="46"/>
        <v>DEJAR</v>
      </c>
      <c r="L159" s="24" t="str">
        <f t="shared" si="47"/>
        <v>DEJAR</v>
      </c>
      <c r="M159" s="24" t="str">
        <f t="shared" si="48"/>
        <v>DEJAR</v>
      </c>
      <c r="O159" s="51" t="s">
        <v>203</v>
      </c>
      <c r="P159" s="123">
        <f t="shared" si="58"/>
        <v>135.55412999859681</v>
      </c>
      <c r="Q159" s="128">
        <f t="shared" si="51"/>
        <v>705.7582583333334</v>
      </c>
      <c r="V159" s="133" t="s">
        <v>388</v>
      </c>
      <c r="W159" s="134">
        <v>557.92041114774406</v>
      </c>
    </row>
    <row r="160" spans="1:23" x14ac:dyDescent="0.25">
      <c r="A160" t="s">
        <v>63</v>
      </c>
      <c r="B160" s="70">
        <v>7</v>
      </c>
      <c r="C160" s="116">
        <v>2</v>
      </c>
      <c r="D160" s="70">
        <v>12</v>
      </c>
      <c r="E160" s="70">
        <v>9</v>
      </c>
      <c r="F160" s="127">
        <f t="shared" si="44"/>
        <v>113.0976</v>
      </c>
      <c r="G160">
        <v>3.1415999999999999E-2</v>
      </c>
      <c r="H160" s="55" t="s">
        <v>555</v>
      </c>
      <c r="I160" s="24">
        <f t="shared" si="57"/>
        <v>50.965522775338236</v>
      </c>
      <c r="J160" s="24">
        <f t="shared" si="45"/>
        <v>0.81113959089855869</v>
      </c>
      <c r="K160" s="24" t="str">
        <f t="shared" si="46"/>
        <v>DEJAR</v>
      </c>
      <c r="L160" s="24" t="str">
        <f t="shared" si="47"/>
        <v>DEJAR</v>
      </c>
      <c r="M160" s="24" t="str">
        <f t="shared" si="48"/>
        <v>DEJAR</v>
      </c>
      <c r="O160" s="51" t="s">
        <v>204</v>
      </c>
      <c r="P160" s="123">
        <f t="shared" si="58"/>
        <v>189.31281069671041</v>
      </c>
      <c r="Q160" s="128">
        <f t="shared" si="51"/>
        <v>2145.918126</v>
      </c>
      <c r="V160" s="133" t="s">
        <v>389</v>
      </c>
      <c r="W160" s="134">
        <v>30.795658370250084</v>
      </c>
    </row>
    <row r="161" spans="1:23" x14ac:dyDescent="0.25">
      <c r="A161" t="s">
        <v>63</v>
      </c>
      <c r="B161" s="70">
        <v>8</v>
      </c>
      <c r="C161" s="116">
        <v>2</v>
      </c>
      <c r="D161" s="70">
        <v>32</v>
      </c>
      <c r="E161" s="70">
        <v>22</v>
      </c>
      <c r="F161" s="127">
        <f t="shared" si="44"/>
        <v>804.24959999999999</v>
      </c>
      <c r="G161">
        <v>3.1415999999999999E-2</v>
      </c>
      <c r="H161" s="55" t="s">
        <v>555</v>
      </c>
      <c r="I161" s="24">
        <f t="shared" si="57"/>
        <v>527.931063141393</v>
      </c>
      <c r="J161" s="24">
        <f t="shared" si="45"/>
        <v>8.4022641829226039</v>
      </c>
      <c r="K161" s="24" t="str">
        <f t="shared" si="46"/>
        <v>DEJAR</v>
      </c>
      <c r="L161" s="24" t="str">
        <f t="shared" si="47"/>
        <v>DEJAR</v>
      </c>
      <c r="M161" s="24" t="str">
        <f t="shared" si="48"/>
        <v>DEJAR</v>
      </c>
      <c r="O161" s="51" t="s">
        <v>205</v>
      </c>
      <c r="P161" s="123">
        <f t="shared" si="58"/>
        <v>162.0055765904084</v>
      </c>
      <c r="Q161" s="128">
        <f t="shared" si="51"/>
        <v>1545.7904641666667</v>
      </c>
      <c r="V161" s="133" t="s">
        <v>390</v>
      </c>
      <c r="W161" s="134">
        <v>31.574771489704162</v>
      </c>
    </row>
    <row r="162" spans="1:23" x14ac:dyDescent="0.25">
      <c r="A162" t="s">
        <v>63</v>
      </c>
      <c r="B162" s="70">
        <v>9</v>
      </c>
      <c r="C162" s="116">
        <v>2</v>
      </c>
      <c r="D162" s="70">
        <v>18</v>
      </c>
      <c r="E162" s="70">
        <v>15</v>
      </c>
      <c r="F162" s="127">
        <f t="shared" si="44"/>
        <v>254.46959999999999</v>
      </c>
      <c r="G162">
        <v>3.1415999999999999E-2</v>
      </c>
      <c r="H162" s="55" t="s">
        <v>555</v>
      </c>
      <c r="I162" s="24">
        <f t="shared" si="57"/>
        <v>133.96512701589552</v>
      </c>
      <c r="J162" s="24">
        <f t="shared" si="45"/>
        <v>2.132116230836127</v>
      </c>
      <c r="K162" s="24" t="str">
        <f t="shared" si="46"/>
        <v>DEJAR</v>
      </c>
      <c r="L162" s="24" t="str">
        <f t="shared" si="47"/>
        <v>DEJAR</v>
      </c>
      <c r="M162" s="24" t="str">
        <f t="shared" si="48"/>
        <v>DEJAR</v>
      </c>
      <c r="O162" s="51" t="s">
        <v>206</v>
      </c>
      <c r="P162" s="123">
        <f t="shared" si="58"/>
        <v>177.06257097373765</v>
      </c>
      <c r="Q162" s="128">
        <f t="shared" si="51"/>
        <v>998.45202187500013</v>
      </c>
      <c r="V162" s="133" t="s">
        <v>391</v>
      </c>
      <c r="W162" s="134">
        <v>8.5835770813624386</v>
      </c>
    </row>
    <row r="163" spans="1:23" x14ac:dyDescent="0.25">
      <c r="A163" t="s">
        <v>63</v>
      </c>
      <c r="B163" s="70">
        <v>10</v>
      </c>
      <c r="C163" s="116">
        <v>2</v>
      </c>
      <c r="D163" s="70">
        <v>25</v>
      </c>
      <c r="E163" s="70">
        <v>15</v>
      </c>
      <c r="F163" s="127">
        <f t="shared" si="44"/>
        <v>490.875</v>
      </c>
      <c r="G163">
        <v>3.1415999999999999E-2</v>
      </c>
      <c r="H163" s="55" t="s">
        <v>555</v>
      </c>
      <c r="I163" s="24">
        <f t="shared" si="57"/>
        <v>293.11711779854511</v>
      </c>
      <c r="J163" s="24">
        <f t="shared" si="45"/>
        <v>4.6650929112322563</v>
      </c>
      <c r="K163" s="24" t="str">
        <f t="shared" si="46"/>
        <v>DEJAR</v>
      </c>
      <c r="L163" s="24" t="str">
        <f t="shared" si="47"/>
        <v>DEJAR</v>
      </c>
      <c r="M163" s="24" t="str">
        <f t="shared" si="48"/>
        <v>DEJAR</v>
      </c>
      <c r="O163" s="51" t="s">
        <v>207</v>
      </c>
      <c r="P163" s="123">
        <f t="shared" si="58"/>
        <v>69.014573483474933</v>
      </c>
      <c r="Q163" s="128">
        <f t="shared" si="51"/>
        <v>575.97701700000005</v>
      </c>
      <c r="V163" s="133" t="s">
        <v>392</v>
      </c>
      <c r="W163" s="134">
        <v>69.360377958817878</v>
      </c>
    </row>
    <row r="164" spans="1:23" x14ac:dyDescent="0.25">
      <c r="A164" t="s">
        <v>63</v>
      </c>
      <c r="B164" s="70">
        <v>11</v>
      </c>
      <c r="C164" s="116">
        <v>2</v>
      </c>
      <c r="D164" s="70">
        <v>38</v>
      </c>
      <c r="E164" s="70">
        <v>16</v>
      </c>
      <c r="F164" s="127">
        <f t="shared" si="44"/>
        <v>1134.1176</v>
      </c>
      <c r="G164">
        <v>3.1415999999999999E-2</v>
      </c>
      <c r="H164" s="55" t="s">
        <v>555</v>
      </c>
      <c r="I164" s="24">
        <f t="shared" si="57"/>
        <v>795.18319242881773</v>
      </c>
      <c r="J164" s="24">
        <f t="shared" si="45"/>
        <v>12.65570397932292</v>
      </c>
      <c r="K164" s="24" t="str">
        <f t="shared" si="46"/>
        <v>DEJAR</v>
      </c>
      <c r="L164" s="24" t="str">
        <f t="shared" si="47"/>
        <v>DEJAR</v>
      </c>
      <c r="M164" s="24" t="str">
        <f t="shared" si="48"/>
        <v>DEJAR</v>
      </c>
      <c r="O164" s="51" t="s">
        <v>208</v>
      </c>
      <c r="P164" s="123">
        <f t="shared" si="58"/>
        <v>36.267838433856042</v>
      </c>
      <c r="Q164" s="128">
        <f t="shared" si="51"/>
        <v>1097.397532</v>
      </c>
      <c r="V164" s="133" t="s">
        <v>393</v>
      </c>
      <c r="W164" s="134">
        <v>60.422199904846934</v>
      </c>
    </row>
    <row r="165" spans="1:23" x14ac:dyDescent="0.25">
      <c r="A165" t="s">
        <v>63</v>
      </c>
      <c r="B165" s="70">
        <v>12</v>
      </c>
      <c r="C165" s="116">
        <v>2</v>
      </c>
      <c r="D165" s="70">
        <v>32</v>
      </c>
      <c r="E165" s="70">
        <v>15</v>
      </c>
      <c r="F165" s="127">
        <f t="shared" si="44"/>
        <v>804.24959999999999</v>
      </c>
      <c r="G165">
        <v>3.1415999999999999E-2</v>
      </c>
      <c r="H165" s="55" t="s">
        <v>555</v>
      </c>
      <c r="I165" s="24">
        <f t="shared" si="57"/>
        <v>527.931063141393</v>
      </c>
      <c r="J165" s="24">
        <f t="shared" si="45"/>
        <v>8.4022641829226039</v>
      </c>
      <c r="K165" s="24" t="str">
        <f t="shared" si="46"/>
        <v>DEJAR</v>
      </c>
      <c r="L165" s="24" t="str">
        <f t="shared" si="47"/>
        <v>DEJAR</v>
      </c>
      <c r="M165" s="24" t="str">
        <f t="shared" si="48"/>
        <v>DEJAR</v>
      </c>
      <c r="O165" s="51" t="s">
        <v>209</v>
      </c>
      <c r="P165" s="122">
        <f t="shared" si="58"/>
        <v>0</v>
      </c>
      <c r="Q165" s="128">
        <v>0</v>
      </c>
      <c r="V165" s="133" t="s">
        <v>394</v>
      </c>
      <c r="W165" s="134">
        <v>154.01260621404271</v>
      </c>
    </row>
    <row r="166" spans="1:23" x14ac:dyDescent="0.25">
      <c r="A166" t="s">
        <v>64</v>
      </c>
      <c r="B166" s="70">
        <v>1</v>
      </c>
      <c r="C166" s="116">
        <v>1</v>
      </c>
      <c r="D166" s="70">
        <v>32.200000000000003</v>
      </c>
      <c r="E166" s="70">
        <v>17</v>
      </c>
      <c r="F166" s="127">
        <f t="shared" si="44"/>
        <v>814.33413600000006</v>
      </c>
      <c r="G166">
        <v>3.1415999999999999E-2</v>
      </c>
      <c r="H166" s="55" t="s">
        <v>553</v>
      </c>
      <c r="I166" s="24">
        <f>0.15991*D166^2.32764</f>
        <v>517.15563892042849</v>
      </c>
      <c r="J166" s="24">
        <f t="shared" si="45"/>
        <v>8.2307683810865235</v>
      </c>
      <c r="K166" s="24" t="str">
        <f t="shared" si="46"/>
        <v>DEJAR</v>
      </c>
      <c r="L166" s="24" t="str">
        <f t="shared" si="47"/>
        <v>DEJAR</v>
      </c>
      <c r="M166" s="24" t="str">
        <f t="shared" si="48"/>
        <v>DEJAR</v>
      </c>
      <c r="O166" s="51" t="s">
        <v>210</v>
      </c>
      <c r="P166" s="122">
        <f t="shared" si="52"/>
        <v>2.6226848407550296</v>
      </c>
      <c r="Q166" s="128">
        <f t="shared" si="51"/>
        <v>304.80588599999999</v>
      </c>
      <c r="V166" s="133" t="s">
        <v>380</v>
      </c>
      <c r="W166" s="134">
        <v>16.680846282222049</v>
      </c>
    </row>
    <row r="167" spans="1:23" x14ac:dyDescent="0.25">
      <c r="A167" t="s">
        <v>64</v>
      </c>
      <c r="B167" s="70">
        <v>2</v>
      </c>
      <c r="C167" s="116">
        <v>2</v>
      </c>
      <c r="D167" s="70">
        <v>17</v>
      </c>
      <c r="E167" s="70">
        <v>14</v>
      </c>
      <c r="F167" s="127">
        <f t="shared" si="44"/>
        <v>226.98060000000001</v>
      </c>
      <c r="G167">
        <v>3.1415999999999999E-2</v>
      </c>
      <c r="H167" s="55" t="s">
        <v>555</v>
      </c>
      <c r="I167" s="24">
        <f t="shared" ref="I167:I176" si="59">0.13647*D167^2.38351</f>
        <v>116.90268878718483</v>
      </c>
      <c r="J167" s="24">
        <f t="shared" si="45"/>
        <v>1.8605597273234151</v>
      </c>
      <c r="K167" s="24" t="str">
        <f t="shared" si="46"/>
        <v>DEJAR</v>
      </c>
      <c r="L167" s="24" t="str">
        <f t="shared" si="47"/>
        <v>DEJAR</v>
      </c>
      <c r="M167" s="24" t="str">
        <f t="shared" si="48"/>
        <v>DEJAR</v>
      </c>
      <c r="O167" s="51" t="s">
        <v>211</v>
      </c>
      <c r="P167" s="122">
        <f t="shared" ref="P167:P176" si="60">SUMIF(A$2:A$2300,O167,J$2:J$2300)</f>
        <v>3.3163427065807798</v>
      </c>
      <c r="Q167" s="128">
        <f t="shared" si="51"/>
        <v>142.63911199999998</v>
      </c>
      <c r="V167" s="133" t="s">
        <v>381</v>
      </c>
      <c r="W167" s="134">
        <v>23.73628519057846</v>
      </c>
    </row>
    <row r="168" spans="1:23" x14ac:dyDescent="0.25">
      <c r="A168" t="s">
        <v>64</v>
      </c>
      <c r="B168" s="70">
        <v>3</v>
      </c>
      <c r="C168" s="116">
        <v>2</v>
      </c>
      <c r="D168" s="70">
        <v>25.4</v>
      </c>
      <c r="E168" s="70">
        <v>15</v>
      </c>
      <c r="F168" s="127">
        <f t="shared" si="44"/>
        <v>506.70866399999994</v>
      </c>
      <c r="G168">
        <v>3.1415999999999999E-2</v>
      </c>
      <c r="H168" s="55" t="s">
        <v>555</v>
      </c>
      <c r="I168" s="24">
        <f t="shared" si="59"/>
        <v>304.41945453935597</v>
      </c>
      <c r="J168" s="24">
        <f t="shared" si="45"/>
        <v>4.8449747666691492</v>
      </c>
      <c r="K168" s="24" t="str">
        <f t="shared" si="46"/>
        <v>DEJAR</v>
      </c>
      <c r="L168" s="24" t="str">
        <f t="shared" si="47"/>
        <v>DEJAR</v>
      </c>
      <c r="M168" s="24" t="str">
        <f t="shared" si="48"/>
        <v>DEJAR</v>
      </c>
      <c r="O168" s="51" t="s">
        <v>212</v>
      </c>
      <c r="P168" s="123">
        <f t="shared" si="60"/>
        <v>374.99172654441156</v>
      </c>
      <c r="Q168" s="128">
        <f t="shared" si="51"/>
        <v>3803.8391819999997</v>
      </c>
      <c r="V168" s="133" t="s">
        <v>382</v>
      </c>
      <c r="W168" s="134">
        <v>61.104569550274711</v>
      </c>
    </row>
    <row r="169" spans="1:23" x14ac:dyDescent="0.25">
      <c r="A169" t="s">
        <v>64</v>
      </c>
      <c r="B169" s="70">
        <v>4</v>
      </c>
      <c r="C169" s="116">
        <v>2</v>
      </c>
      <c r="D169" s="70">
        <v>27.8</v>
      </c>
      <c r="E169" s="70">
        <v>14</v>
      </c>
      <c r="F169" s="127">
        <f t="shared" si="44"/>
        <v>606.98853600000007</v>
      </c>
      <c r="G169">
        <v>3.1415999999999999E-2</v>
      </c>
      <c r="H169" s="55" t="s">
        <v>555</v>
      </c>
      <c r="I169" s="24">
        <f t="shared" si="59"/>
        <v>377.51342726046579</v>
      </c>
      <c r="J169" s="24">
        <f t="shared" si="45"/>
        <v>6.0082987531905045</v>
      </c>
      <c r="K169" s="24" t="str">
        <f t="shared" si="46"/>
        <v>DEJAR</v>
      </c>
      <c r="L169" s="24" t="str">
        <f t="shared" si="47"/>
        <v>DEJAR</v>
      </c>
      <c r="M169" s="24" t="str">
        <f t="shared" si="48"/>
        <v>DEJAR</v>
      </c>
      <c r="O169" s="51" t="s">
        <v>213</v>
      </c>
      <c r="P169" s="123">
        <f t="shared" si="60"/>
        <v>305.14641142589107</v>
      </c>
      <c r="Q169" s="128">
        <f t="shared" si="51"/>
        <v>1716.7796800000003</v>
      </c>
      <c r="V169" s="133" t="s">
        <v>383</v>
      </c>
      <c r="W169" s="134">
        <v>6.5915438172416589</v>
      </c>
    </row>
    <row r="170" spans="1:23" x14ac:dyDescent="0.25">
      <c r="A170" t="s">
        <v>64</v>
      </c>
      <c r="B170" s="70">
        <v>5</v>
      </c>
      <c r="C170" s="116">
        <v>2</v>
      </c>
      <c r="D170" s="70">
        <v>13.9</v>
      </c>
      <c r="E170" s="70">
        <v>5</v>
      </c>
      <c r="F170" s="127">
        <f t="shared" si="44"/>
        <v>151.74713400000002</v>
      </c>
      <c r="G170">
        <v>3.1415999999999999E-2</v>
      </c>
      <c r="H170" s="55" t="s">
        <v>555</v>
      </c>
      <c r="I170" s="24">
        <f t="shared" si="59"/>
        <v>72.347644868176644</v>
      </c>
      <c r="J170" s="24">
        <f t="shared" si="45"/>
        <v>1.1514458376014873</v>
      </c>
      <c r="K170" s="24" t="str">
        <f t="shared" si="46"/>
        <v>DEJAR</v>
      </c>
      <c r="L170" s="24" t="str">
        <f t="shared" si="47"/>
        <v>DEJAR</v>
      </c>
      <c r="M170" s="24" t="str">
        <f t="shared" si="48"/>
        <v>DEJAR</v>
      </c>
      <c r="O170" s="51" t="s">
        <v>214</v>
      </c>
      <c r="P170" s="123">
        <f t="shared" si="60"/>
        <v>307.77338432590227</v>
      </c>
      <c r="Q170" s="128">
        <f t="shared" si="51"/>
        <v>3749.8216140000004</v>
      </c>
      <c r="V170" s="133" t="s">
        <v>384</v>
      </c>
      <c r="W170" s="134">
        <v>32.291297896497809</v>
      </c>
    </row>
    <row r="171" spans="1:23" x14ac:dyDescent="0.25">
      <c r="A171" t="s">
        <v>64</v>
      </c>
      <c r="B171" s="70">
        <v>6</v>
      </c>
      <c r="C171" s="116">
        <v>2</v>
      </c>
      <c r="D171" s="70">
        <v>13</v>
      </c>
      <c r="E171" s="70">
        <v>8</v>
      </c>
      <c r="F171" s="127">
        <f t="shared" si="44"/>
        <v>132.73259999999999</v>
      </c>
      <c r="G171">
        <v>3.1415999999999999E-2</v>
      </c>
      <c r="H171" s="55" t="s">
        <v>555</v>
      </c>
      <c r="I171" s="24">
        <f t="shared" si="59"/>
        <v>61.678288096341362</v>
      </c>
      <c r="J171" s="24">
        <f t="shared" si="45"/>
        <v>0.98163814770087476</v>
      </c>
      <c r="K171" s="24" t="str">
        <f t="shared" si="46"/>
        <v>DEJAR</v>
      </c>
      <c r="L171" s="24" t="str">
        <f t="shared" si="47"/>
        <v>DEJAR</v>
      </c>
      <c r="M171" s="24" t="str">
        <f t="shared" si="48"/>
        <v>DEJAR</v>
      </c>
      <c r="O171" s="51" t="s">
        <v>215</v>
      </c>
      <c r="P171" s="123">
        <f t="shared" si="60"/>
        <v>23.141497446221447</v>
      </c>
      <c r="Q171" s="128">
        <f t="shared" si="51"/>
        <v>231.54246499999999</v>
      </c>
      <c r="V171" s="133" t="s">
        <v>385</v>
      </c>
      <c r="W171" s="134">
        <v>20.373520772303113</v>
      </c>
    </row>
    <row r="172" spans="1:23" x14ac:dyDescent="0.25">
      <c r="A172" t="s">
        <v>64</v>
      </c>
      <c r="B172" s="70">
        <v>7</v>
      </c>
      <c r="C172" s="116">
        <v>2</v>
      </c>
      <c r="D172" s="70">
        <v>18.600000000000001</v>
      </c>
      <c r="E172" s="70">
        <v>14</v>
      </c>
      <c r="F172" s="127">
        <f t="shared" si="44"/>
        <v>271.71698400000002</v>
      </c>
      <c r="G172">
        <v>3.1415999999999999E-2</v>
      </c>
      <c r="H172" s="55" t="s">
        <v>555</v>
      </c>
      <c r="I172" s="24">
        <f t="shared" si="59"/>
        <v>144.85516635748897</v>
      </c>
      <c r="J172" s="24">
        <f t="shared" si="45"/>
        <v>2.3054361847066618</v>
      </c>
      <c r="K172" s="24" t="str">
        <f t="shared" si="46"/>
        <v>DEJAR</v>
      </c>
      <c r="L172" s="24" t="str">
        <f t="shared" si="47"/>
        <v>DEJAR</v>
      </c>
      <c r="M172" s="24" t="str">
        <f t="shared" si="48"/>
        <v>DEJAR</v>
      </c>
      <c r="O172" s="51" t="s">
        <v>216</v>
      </c>
      <c r="P172" s="123">
        <f t="shared" si="60"/>
        <v>14.77459635359819</v>
      </c>
      <c r="Q172" s="128">
        <f t="shared" si="51"/>
        <v>284.07787100000002</v>
      </c>
      <c r="V172" s="133" t="s">
        <v>386</v>
      </c>
      <c r="W172" s="134">
        <v>108.80454946936219</v>
      </c>
    </row>
    <row r="173" spans="1:23" x14ac:dyDescent="0.25">
      <c r="A173" t="s">
        <v>64</v>
      </c>
      <c r="B173" s="70">
        <v>8</v>
      </c>
      <c r="C173" s="116">
        <v>2</v>
      </c>
      <c r="D173" s="70">
        <v>21.5</v>
      </c>
      <c r="E173" s="70">
        <v>14</v>
      </c>
      <c r="F173" s="127">
        <f t="shared" si="44"/>
        <v>363.05115000000001</v>
      </c>
      <c r="G173">
        <v>3.1415999999999999E-2</v>
      </c>
      <c r="H173" s="55" t="s">
        <v>555</v>
      </c>
      <c r="I173" s="24">
        <f t="shared" si="59"/>
        <v>204.60563254585173</v>
      </c>
      <c r="J173" s="24">
        <f t="shared" si="45"/>
        <v>3.256392165550225</v>
      </c>
      <c r="K173" s="24" t="str">
        <f t="shared" si="46"/>
        <v>DEJAR</v>
      </c>
      <c r="L173" s="24" t="str">
        <f t="shared" si="47"/>
        <v>DEJAR</v>
      </c>
      <c r="M173" s="24" t="str">
        <f t="shared" si="48"/>
        <v>DEJAR</v>
      </c>
      <c r="O173" s="51" t="s">
        <v>217</v>
      </c>
      <c r="P173" s="123">
        <f t="shared" si="60"/>
        <v>39.520308459195782</v>
      </c>
      <c r="Q173" s="128">
        <f t="shared" si="51"/>
        <v>234.03977519999998</v>
      </c>
      <c r="V173" s="133" t="s">
        <v>387</v>
      </c>
      <c r="W173" s="134">
        <v>18.162879296539195</v>
      </c>
    </row>
    <row r="174" spans="1:23" x14ac:dyDescent="0.25">
      <c r="A174" t="s">
        <v>64</v>
      </c>
      <c r="B174" s="70">
        <v>9</v>
      </c>
      <c r="C174" s="116">
        <v>2</v>
      </c>
      <c r="D174" s="70">
        <v>16.399999999999999</v>
      </c>
      <c r="E174" s="70">
        <v>9</v>
      </c>
      <c r="F174" s="127">
        <f t="shared" si="44"/>
        <v>211.24118399999998</v>
      </c>
      <c r="G174">
        <v>3.1415999999999999E-2</v>
      </c>
      <c r="H174" s="55" t="s">
        <v>555</v>
      </c>
      <c r="I174" s="24">
        <f t="shared" si="59"/>
        <v>107.30739494292642</v>
      </c>
      <c r="J174" s="24">
        <f t="shared" si="45"/>
        <v>1.7078462398606828</v>
      </c>
      <c r="K174" s="24" t="str">
        <f t="shared" si="46"/>
        <v>DEJAR</v>
      </c>
      <c r="L174" s="24" t="str">
        <f t="shared" si="47"/>
        <v>DEJAR</v>
      </c>
      <c r="M174" s="24" t="str">
        <f t="shared" si="48"/>
        <v>DEJAR</v>
      </c>
      <c r="O174" s="51" t="s">
        <v>218</v>
      </c>
      <c r="P174" s="123">
        <f t="shared" si="60"/>
        <v>55.084837379560142</v>
      </c>
      <c r="Q174" s="128">
        <f t="shared" si="51"/>
        <v>883.07496200000003</v>
      </c>
      <c r="V174" s="133" t="s">
        <v>272</v>
      </c>
      <c r="W174" s="134">
        <v>55.608460105090394</v>
      </c>
    </row>
    <row r="175" spans="1:23" x14ac:dyDescent="0.25">
      <c r="A175" t="s">
        <v>64</v>
      </c>
      <c r="B175" s="70">
        <v>10</v>
      </c>
      <c r="C175" s="116">
        <v>2</v>
      </c>
      <c r="D175" s="70">
        <v>12.4</v>
      </c>
      <c r="E175" s="70">
        <v>7</v>
      </c>
      <c r="F175" s="127">
        <f t="shared" si="44"/>
        <v>120.76310400000001</v>
      </c>
      <c r="G175">
        <v>3.1415999999999999E-2</v>
      </c>
      <c r="H175" s="55" t="s">
        <v>555</v>
      </c>
      <c r="I175" s="24">
        <f t="shared" si="59"/>
        <v>55.108515511219728</v>
      </c>
      <c r="J175" s="24">
        <f t="shared" si="45"/>
        <v>0.87707721401864869</v>
      </c>
      <c r="K175" s="24" t="str">
        <f t="shared" si="46"/>
        <v>DEJAR</v>
      </c>
      <c r="L175" s="24" t="str">
        <f t="shared" si="47"/>
        <v>DEJAR</v>
      </c>
      <c r="M175" s="24" t="str">
        <f t="shared" si="48"/>
        <v>DEJAR</v>
      </c>
      <c r="O175" s="51" t="s">
        <v>219</v>
      </c>
      <c r="P175" s="123">
        <f t="shared" si="60"/>
        <v>97.436594012192501</v>
      </c>
      <c r="Q175" s="128">
        <f t="shared" si="51"/>
        <v>979.11716466666667</v>
      </c>
      <c r="V175" s="133" t="s">
        <v>273</v>
      </c>
      <c r="W175" s="134">
        <v>218.83159416283277</v>
      </c>
    </row>
    <row r="176" spans="1:23" x14ac:dyDescent="0.25">
      <c r="A176" t="s">
        <v>64</v>
      </c>
      <c r="B176" s="70">
        <v>11</v>
      </c>
      <c r="C176" s="116">
        <v>2</v>
      </c>
      <c r="D176" s="70">
        <v>13.8</v>
      </c>
      <c r="E176" s="70">
        <v>7</v>
      </c>
      <c r="F176" s="127">
        <f t="shared" si="44"/>
        <v>149.57157600000002</v>
      </c>
      <c r="G176">
        <v>3.1415999999999999E-2</v>
      </c>
      <c r="H176" s="55" t="s">
        <v>555</v>
      </c>
      <c r="I176" s="24">
        <f t="shared" si="59"/>
        <v>71.113228003575458</v>
      </c>
      <c r="J176" s="24">
        <f t="shared" si="45"/>
        <v>1.1317995289593752</v>
      </c>
      <c r="K176" s="24" t="str">
        <f t="shared" si="46"/>
        <v>DEJAR</v>
      </c>
      <c r="L176" s="24" t="str">
        <f t="shared" si="47"/>
        <v>DEJAR</v>
      </c>
      <c r="M176" s="24" t="str">
        <f t="shared" si="48"/>
        <v>DEJAR</v>
      </c>
      <c r="O176" s="51" t="s">
        <v>220</v>
      </c>
      <c r="P176" s="123">
        <f t="shared" si="60"/>
        <v>35.07972137601169</v>
      </c>
      <c r="Q176" s="128">
        <f t="shared" si="51"/>
        <v>517.27004999999997</v>
      </c>
      <c r="V176" s="133" t="s">
        <v>274</v>
      </c>
      <c r="W176" s="134">
        <v>210.68406253857626</v>
      </c>
    </row>
    <row r="177" spans="1:23" x14ac:dyDescent="0.25">
      <c r="A177" t="s">
        <v>65</v>
      </c>
      <c r="B177" s="70">
        <v>1</v>
      </c>
      <c r="C177" s="116">
        <v>1</v>
      </c>
      <c r="D177" s="70">
        <v>55</v>
      </c>
      <c r="E177" s="70">
        <v>19</v>
      </c>
      <c r="F177" s="127">
        <f t="shared" si="44"/>
        <v>2375.835</v>
      </c>
      <c r="G177">
        <v>3.1415999999999999E-2</v>
      </c>
      <c r="H177" s="55" t="s">
        <v>553</v>
      </c>
      <c r="I177" s="24">
        <f t="shared" ref="I177:I179" si="61">0.15991*D177^2.32764</f>
        <v>1798.0983141492186</v>
      </c>
      <c r="J177" s="24">
        <f t="shared" si="45"/>
        <v>28.617556565909389</v>
      </c>
      <c r="K177" s="24" t="str">
        <f t="shared" si="46"/>
        <v>DEJAR</v>
      </c>
      <c r="L177" s="24" t="str">
        <f t="shared" si="47"/>
        <v>DEJAR</v>
      </c>
      <c r="M177" s="24" t="str">
        <f t="shared" si="48"/>
        <v>DEJAR</v>
      </c>
      <c r="O177" s="51" t="s">
        <v>496</v>
      </c>
      <c r="P177" s="122">
        <f t="shared" si="52"/>
        <v>0</v>
      </c>
      <c r="Q177" s="128">
        <v>0</v>
      </c>
      <c r="V177" s="133" t="s">
        <v>275</v>
      </c>
      <c r="W177" s="134">
        <v>135.78423134366406</v>
      </c>
    </row>
    <row r="178" spans="1:23" x14ac:dyDescent="0.25">
      <c r="A178" t="s">
        <v>65</v>
      </c>
      <c r="B178" s="70">
        <v>2</v>
      </c>
      <c r="C178" s="116">
        <v>1</v>
      </c>
      <c r="D178" s="70">
        <v>41</v>
      </c>
      <c r="E178" s="70">
        <v>20</v>
      </c>
      <c r="F178" s="127">
        <f t="shared" si="44"/>
        <v>1320.2574</v>
      </c>
      <c r="G178">
        <v>3.1415999999999999E-2</v>
      </c>
      <c r="H178" s="55" t="s">
        <v>553</v>
      </c>
      <c r="I178" s="24">
        <f t="shared" si="61"/>
        <v>907.5192366572752</v>
      </c>
      <c r="J178" s="24">
        <f t="shared" si="45"/>
        <v>14.443583471117826</v>
      </c>
      <c r="K178" s="24" t="str">
        <f t="shared" si="46"/>
        <v>DEJAR</v>
      </c>
      <c r="L178" s="24" t="str">
        <f t="shared" si="47"/>
        <v>DEJAR</v>
      </c>
      <c r="M178" s="24" t="str">
        <f t="shared" si="48"/>
        <v>DEJAR</v>
      </c>
      <c r="O178" s="51" t="s">
        <v>496</v>
      </c>
      <c r="P178" s="122">
        <f t="shared" si="52"/>
        <v>0</v>
      </c>
      <c r="Q178" s="128">
        <v>0</v>
      </c>
      <c r="V178" s="133" t="s">
        <v>276</v>
      </c>
      <c r="W178" s="134">
        <v>19.440508342823527</v>
      </c>
    </row>
    <row r="179" spans="1:23" x14ac:dyDescent="0.25">
      <c r="A179" t="s">
        <v>65</v>
      </c>
      <c r="B179" s="70">
        <v>3</v>
      </c>
      <c r="C179" s="116">
        <v>1</v>
      </c>
      <c r="D179" s="70">
        <v>43</v>
      </c>
      <c r="E179" s="70">
        <v>22</v>
      </c>
      <c r="F179" s="127">
        <f t="shared" si="44"/>
        <v>1452.2046</v>
      </c>
      <c r="G179">
        <v>3.1415999999999999E-2</v>
      </c>
      <c r="H179" s="55" t="s">
        <v>553</v>
      </c>
      <c r="I179" s="24">
        <f t="shared" si="61"/>
        <v>1013.9163800149536</v>
      </c>
      <c r="J179" s="24">
        <f t="shared" si="45"/>
        <v>16.136942640930634</v>
      </c>
      <c r="K179" s="24" t="str">
        <f t="shared" si="46"/>
        <v>DEJAR</v>
      </c>
      <c r="L179" s="24" t="str">
        <f t="shared" si="47"/>
        <v>DEJAR</v>
      </c>
      <c r="M179" s="24" t="str">
        <f t="shared" si="48"/>
        <v>DEJAR</v>
      </c>
      <c r="O179" s="51" t="s">
        <v>496</v>
      </c>
      <c r="P179" s="122">
        <f t="shared" si="52"/>
        <v>0</v>
      </c>
      <c r="Q179" s="128">
        <v>0</v>
      </c>
      <c r="V179" s="133" t="s">
        <v>427</v>
      </c>
      <c r="W179" s="134">
        <v>56.767754756977006</v>
      </c>
    </row>
    <row r="180" spans="1:23" x14ac:dyDescent="0.25">
      <c r="A180" t="s">
        <v>65</v>
      </c>
      <c r="B180" s="70">
        <v>4</v>
      </c>
      <c r="C180" s="116">
        <v>2</v>
      </c>
      <c r="D180" s="70">
        <v>19</v>
      </c>
      <c r="E180" s="70">
        <v>12</v>
      </c>
      <c r="F180" s="127">
        <f t="shared" si="44"/>
        <v>283.52940000000001</v>
      </c>
      <c r="G180">
        <v>3.1415999999999999E-2</v>
      </c>
      <c r="H180" s="55" t="s">
        <v>555</v>
      </c>
      <c r="I180" s="24">
        <f t="shared" ref="I180:I193" si="62">0.13647*D180^2.38351</f>
        <v>152.39095368994771</v>
      </c>
      <c r="J180" s="24">
        <f t="shared" si="45"/>
        <v>2.4253716846503011</v>
      </c>
      <c r="K180" s="24" t="str">
        <f t="shared" si="46"/>
        <v>DEJAR</v>
      </c>
      <c r="L180" s="24" t="str">
        <f t="shared" si="47"/>
        <v>DEJAR</v>
      </c>
      <c r="M180" s="24" t="str">
        <f t="shared" si="48"/>
        <v>DEJAR</v>
      </c>
      <c r="O180" s="51" t="s">
        <v>496</v>
      </c>
      <c r="P180" s="122">
        <f t="shared" ref="P180:P193" si="63">SUMIF(A$2:A$2300,O180,J$2:J$2300)</f>
        <v>0</v>
      </c>
      <c r="Q180" s="128">
        <v>0</v>
      </c>
      <c r="V180" s="133" t="s">
        <v>436</v>
      </c>
      <c r="W180" s="134">
        <v>65.801499627668889</v>
      </c>
    </row>
    <row r="181" spans="1:23" x14ac:dyDescent="0.25">
      <c r="A181" t="s">
        <v>65</v>
      </c>
      <c r="B181" s="70">
        <v>5</v>
      </c>
      <c r="C181" s="116">
        <v>2</v>
      </c>
      <c r="D181" s="70">
        <v>17</v>
      </c>
      <c r="E181" s="70">
        <v>10</v>
      </c>
      <c r="F181" s="127">
        <f t="shared" si="44"/>
        <v>226.98060000000001</v>
      </c>
      <c r="G181">
        <v>3.1415999999999999E-2</v>
      </c>
      <c r="H181" s="55" t="s">
        <v>555</v>
      </c>
      <c r="I181" s="24">
        <f t="shared" si="62"/>
        <v>116.90268878718483</v>
      </c>
      <c r="J181" s="24">
        <f t="shared" si="45"/>
        <v>1.8605597273234151</v>
      </c>
      <c r="K181" s="24" t="str">
        <f t="shared" si="46"/>
        <v>DEJAR</v>
      </c>
      <c r="L181" s="24" t="str">
        <f t="shared" si="47"/>
        <v>DEJAR</v>
      </c>
      <c r="M181" s="24" t="str">
        <f t="shared" si="48"/>
        <v>DEJAR</v>
      </c>
      <c r="O181" s="51" t="s">
        <v>496</v>
      </c>
      <c r="P181" s="122">
        <f t="shared" si="63"/>
        <v>0</v>
      </c>
      <c r="Q181" s="128">
        <v>0</v>
      </c>
      <c r="V181" s="133" t="s">
        <v>437</v>
      </c>
      <c r="W181" s="134">
        <v>151.7058306732925</v>
      </c>
    </row>
    <row r="182" spans="1:23" x14ac:dyDescent="0.25">
      <c r="A182" t="s">
        <v>65</v>
      </c>
      <c r="B182" s="70">
        <v>6</v>
      </c>
      <c r="C182" s="116">
        <v>2</v>
      </c>
      <c r="D182" s="70">
        <v>18</v>
      </c>
      <c r="E182" s="70">
        <v>14</v>
      </c>
      <c r="F182" s="127">
        <f t="shared" si="44"/>
        <v>254.46959999999999</v>
      </c>
      <c r="G182">
        <v>3.1415999999999999E-2</v>
      </c>
      <c r="H182" s="55" t="s">
        <v>555</v>
      </c>
      <c r="I182" s="24">
        <f t="shared" si="62"/>
        <v>133.96512701589552</v>
      </c>
      <c r="J182" s="24">
        <f t="shared" si="45"/>
        <v>2.132116230836127</v>
      </c>
      <c r="K182" s="24" t="str">
        <f t="shared" si="46"/>
        <v>DEJAR</v>
      </c>
      <c r="L182" s="24" t="str">
        <f t="shared" si="47"/>
        <v>DEJAR</v>
      </c>
      <c r="M182" s="24" t="str">
        <f t="shared" si="48"/>
        <v>DEJAR</v>
      </c>
      <c r="O182" s="51" t="s">
        <v>496</v>
      </c>
      <c r="P182" s="122">
        <f t="shared" si="63"/>
        <v>0</v>
      </c>
      <c r="Q182" s="128">
        <v>0</v>
      </c>
      <c r="V182" s="133" t="s">
        <v>438</v>
      </c>
      <c r="W182" s="134">
        <v>51.739300179803237</v>
      </c>
    </row>
    <row r="183" spans="1:23" x14ac:dyDescent="0.25">
      <c r="A183" t="s">
        <v>65</v>
      </c>
      <c r="B183" s="70">
        <v>7</v>
      </c>
      <c r="C183" s="116">
        <v>2</v>
      </c>
      <c r="D183" s="70">
        <v>12</v>
      </c>
      <c r="E183" s="70">
        <v>9</v>
      </c>
      <c r="F183" s="127">
        <f t="shared" si="44"/>
        <v>113.0976</v>
      </c>
      <c r="G183">
        <v>3.1415999999999999E-2</v>
      </c>
      <c r="H183" s="55" t="s">
        <v>555</v>
      </c>
      <c r="I183" s="24">
        <f t="shared" si="62"/>
        <v>50.965522775338236</v>
      </c>
      <c r="J183" s="24">
        <f t="shared" si="45"/>
        <v>0.81113959089855869</v>
      </c>
      <c r="K183" s="24" t="str">
        <f t="shared" si="46"/>
        <v>DEJAR</v>
      </c>
      <c r="L183" s="24" t="str">
        <f t="shared" si="47"/>
        <v>DEJAR</v>
      </c>
      <c r="M183" s="24" t="str">
        <f t="shared" si="48"/>
        <v>DEJAR</v>
      </c>
      <c r="O183" s="51" t="s">
        <v>496</v>
      </c>
      <c r="P183" s="122">
        <f t="shared" si="63"/>
        <v>0</v>
      </c>
      <c r="Q183" s="128">
        <v>0</v>
      </c>
      <c r="V183" s="133" t="s">
        <v>439</v>
      </c>
      <c r="W183" s="134">
        <v>106.50785400674219</v>
      </c>
    </row>
    <row r="184" spans="1:23" x14ac:dyDescent="0.25">
      <c r="A184" t="s">
        <v>65</v>
      </c>
      <c r="B184" s="70">
        <v>8</v>
      </c>
      <c r="C184" s="116">
        <v>2</v>
      </c>
      <c r="D184" s="70">
        <v>28</v>
      </c>
      <c r="E184" s="70">
        <v>10</v>
      </c>
      <c r="F184" s="127">
        <f t="shared" si="44"/>
        <v>615.75360000000001</v>
      </c>
      <c r="G184">
        <v>3.1415999999999999E-2</v>
      </c>
      <c r="H184" s="55" t="s">
        <v>555</v>
      </c>
      <c r="I184" s="24">
        <f t="shared" si="62"/>
        <v>384.0191047547313</v>
      </c>
      <c r="J184" s="24">
        <f t="shared" si="45"/>
        <v>6.1118395842044064</v>
      </c>
      <c r="K184" s="24" t="str">
        <f t="shared" si="46"/>
        <v>DEJAR</v>
      </c>
      <c r="L184" s="24" t="str">
        <f t="shared" si="47"/>
        <v>DEJAR</v>
      </c>
      <c r="M184" s="24" t="str">
        <f t="shared" si="48"/>
        <v>DEJAR</v>
      </c>
      <c r="O184" s="51" t="s">
        <v>449</v>
      </c>
      <c r="P184" s="122">
        <f t="shared" si="63"/>
        <v>0</v>
      </c>
      <c r="Q184" s="128">
        <v>0</v>
      </c>
      <c r="V184" s="133" t="s">
        <v>440</v>
      </c>
      <c r="W184" s="134">
        <v>78.679344029422808</v>
      </c>
    </row>
    <row r="185" spans="1:23" x14ac:dyDescent="0.25">
      <c r="A185" t="s">
        <v>65</v>
      </c>
      <c r="B185" s="70">
        <v>9</v>
      </c>
      <c r="C185" s="116">
        <v>2</v>
      </c>
      <c r="D185" s="70">
        <v>36</v>
      </c>
      <c r="E185" s="70">
        <v>18</v>
      </c>
      <c r="F185" s="127">
        <f t="shared" si="44"/>
        <v>1017.8783999999999</v>
      </c>
      <c r="G185">
        <v>3.1415999999999999E-2</v>
      </c>
      <c r="H185" s="55" t="s">
        <v>555</v>
      </c>
      <c r="I185" s="24">
        <f t="shared" si="62"/>
        <v>699.03635875505904</v>
      </c>
      <c r="J185" s="24">
        <f t="shared" si="45"/>
        <v>11.125483173463508</v>
      </c>
      <c r="K185" s="24" t="str">
        <f t="shared" si="46"/>
        <v>DEJAR</v>
      </c>
      <c r="L185" s="24" t="str">
        <f t="shared" si="47"/>
        <v>DEJAR</v>
      </c>
      <c r="M185" s="24" t="str">
        <f t="shared" si="48"/>
        <v>DEJAR</v>
      </c>
      <c r="O185" s="51" t="s">
        <v>450</v>
      </c>
      <c r="P185" s="122">
        <f t="shared" si="63"/>
        <v>0</v>
      </c>
      <c r="Q185" s="128">
        <v>0</v>
      </c>
      <c r="V185" s="133" t="s">
        <v>441</v>
      </c>
      <c r="W185" s="134">
        <v>37.795539553569547</v>
      </c>
    </row>
    <row r="186" spans="1:23" x14ac:dyDescent="0.25">
      <c r="A186" t="s">
        <v>65</v>
      </c>
      <c r="B186" s="70">
        <v>10</v>
      </c>
      <c r="C186" s="116">
        <v>2</v>
      </c>
      <c r="D186" s="70">
        <v>26</v>
      </c>
      <c r="E186" s="70">
        <v>12</v>
      </c>
      <c r="F186" s="127">
        <f t="shared" si="44"/>
        <v>530.93039999999996</v>
      </c>
      <c r="G186">
        <v>3.1415999999999999E-2</v>
      </c>
      <c r="H186" s="55" t="s">
        <v>555</v>
      </c>
      <c r="I186" s="24">
        <f t="shared" si="62"/>
        <v>321.84021980583157</v>
      </c>
      <c r="J186" s="24">
        <f t="shared" si="45"/>
        <v>5.1222342087762849</v>
      </c>
      <c r="K186" s="24" t="str">
        <f t="shared" si="46"/>
        <v>DEJAR</v>
      </c>
      <c r="L186" s="24" t="str">
        <f t="shared" si="47"/>
        <v>DEJAR</v>
      </c>
      <c r="M186" s="24" t="str">
        <f t="shared" si="48"/>
        <v>DEJAR</v>
      </c>
      <c r="O186" s="51" t="s">
        <v>451</v>
      </c>
      <c r="P186" s="122">
        <f t="shared" si="63"/>
        <v>0</v>
      </c>
      <c r="Q186" s="128">
        <v>0</v>
      </c>
      <c r="V186" s="133" t="s">
        <v>442</v>
      </c>
      <c r="W186" s="134">
        <v>26.190055687874437</v>
      </c>
    </row>
    <row r="187" spans="1:23" x14ac:dyDescent="0.25">
      <c r="A187" t="s">
        <v>66</v>
      </c>
      <c r="B187" s="70">
        <v>1</v>
      </c>
      <c r="C187" s="116">
        <v>2</v>
      </c>
      <c r="D187" s="70">
        <v>39</v>
      </c>
      <c r="E187" s="70">
        <v>26</v>
      </c>
      <c r="F187" s="127">
        <f t="shared" si="44"/>
        <v>1194.5934</v>
      </c>
      <c r="G187">
        <v>3.1415999999999999E-2</v>
      </c>
      <c r="H187" s="55" t="s">
        <v>555</v>
      </c>
      <c r="I187" s="24">
        <f t="shared" si="62"/>
        <v>845.97122872984858</v>
      </c>
      <c r="J187" s="24">
        <f t="shared" si="45"/>
        <v>13.464018791855242</v>
      </c>
      <c r="K187" s="24" t="str">
        <f t="shared" si="46"/>
        <v>DEJAR</v>
      </c>
      <c r="L187" s="24" t="str">
        <f t="shared" si="47"/>
        <v>DEJAR</v>
      </c>
      <c r="M187" s="24" t="str">
        <f t="shared" si="48"/>
        <v>DEJAR</v>
      </c>
      <c r="O187" s="51" t="s">
        <v>452</v>
      </c>
      <c r="P187" s="122">
        <f t="shared" si="63"/>
        <v>0</v>
      </c>
      <c r="Q187" s="128">
        <v>0</v>
      </c>
      <c r="V187" s="133" t="s">
        <v>428</v>
      </c>
      <c r="W187" s="134">
        <v>89.383493311228435</v>
      </c>
    </row>
    <row r="188" spans="1:23" x14ac:dyDescent="0.25">
      <c r="A188" t="s">
        <v>66</v>
      </c>
      <c r="B188" s="70">
        <v>2</v>
      </c>
      <c r="C188" s="116">
        <v>2</v>
      </c>
      <c r="D188" s="70">
        <v>21</v>
      </c>
      <c r="E188" s="70">
        <v>15</v>
      </c>
      <c r="F188" s="127">
        <f t="shared" si="44"/>
        <v>346.3614</v>
      </c>
      <c r="G188">
        <v>3.1415999999999999E-2</v>
      </c>
      <c r="H188" s="55" t="s">
        <v>555</v>
      </c>
      <c r="I188" s="24">
        <f t="shared" si="62"/>
        <v>193.44615534703902</v>
      </c>
      <c r="J188" s="24">
        <f t="shared" si="45"/>
        <v>3.0787839850241761</v>
      </c>
      <c r="K188" s="24" t="str">
        <f t="shared" si="46"/>
        <v>DEJAR</v>
      </c>
      <c r="L188" s="24" t="str">
        <f t="shared" si="47"/>
        <v>DEJAR</v>
      </c>
      <c r="M188" s="24" t="str">
        <f t="shared" si="48"/>
        <v>DEJAR</v>
      </c>
      <c r="O188" s="51" t="s">
        <v>453</v>
      </c>
      <c r="P188" s="122">
        <f t="shared" si="63"/>
        <v>0</v>
      </c>
      <c r="Q188" s="128">
        <v>0</v>
      </c>
      <c r="V188" s="133" t="s">
        <v>429</v>
      </c>
      <c r="W188" s="134">
        <v>18.482432468811318</v>
      </c>
    </row>
    <row r="189" spans="1:23" x14ac:dyDescent="0.25">
      <c r="A189" t="s">
        <v>66</v>
      </c>
      <c r="B189" s="70">
        <v>3</v>
      </c>
      <c r="C189" s="116">
        <v>2</v>
      </c>
      <c r="D189" s="70">
        <v>26</v>
      </c>
      <c r="E189" s="70">
        <v>9</v>
      </c>
      <c r="F189" s="127">
        <f t="shared" si="44"/>
        <v>530.93039999999996</v>
      </c>
      <c r="G189">
        <v>3.1415999999999999E-2</v>
      </c>
      <c r="H189" s="55" t="s">
        <v>555</v>
      </c>
      <c r="I189" s="24">
        <f t="shared" si="62"/>
        <v>321.84021980583157</v>
      </c>
      <c r="J189" s="24">
        <f t="shared" si="45"/>
        <v>5.1222342087762849</v>
      </c>
      <c r="K189" s="24" t="str">
        <f t="shared" si="46"/>
        <v>DEJAR</v>
      </c>
      <c r="L189" s="24" t="str">
        <f t="shared" si="47"/>
        <v>DEJAR</v>
      </c>
      <c r="M189" s="24" t="str">
        <f t="shared" si="48"/>
        <v>DEJAR</v>
      </c>
      <c r="O189" s="51" t="s">
        <v>454</v>
      </c>
      <c r="P189" s="122">
        <f t="shared" si="63"/>
        <v>0</v>
      </c>
      <c r="Q189" s="128">
        <v>0</v>
      </c>
      <c r="V189" s="133" t="s">
        <v>430</v>
      </c>
      <c r="W189" s="134">
        <v>54.822470634512555</v>
      </c>
    </row>
    <row r="190" spans="1:23" x14ac:dyDescent="0.25">
      <c r="A190" t="s">
        <v>66</v>
      </c>
      <c r="B190" s="70">
        <v>4</v>
      </c>
      <c r="C190" s="116">
        <v>2</v>
      </c>
      <c r="D190" s="70">
        <v>15</v>
      </c>
      <c r="E190" s="70">
        <v>7</v>
      </c>
      <c r="F190" s="127">
        <f t="shared" si="44"/>
        <v>176.715</v>
      </c>
      <c r="G190">
        <v>3.1415999999999999E-2</v>
      </c>
      <c r="H190" s="55" t="s">
        <v>555</v>
      </c>
      <c r="I190" s="24">
        <f t="shared" si="62"/>
        <v>86.748598761993364</v>
      </c>
      <c r="J190" s="24">
        <f t="shared" si="45"/>
        <v>1.3806436013813561</v>
      </c>
      <c r="K190" s="24" t="str">
        <f t="shared" si="46"/>
        <v>DEJAR</v>
      </c>
      <c r="L190" s="24" t="str">
        <f t="shared" si="47"/>
        <v>DEJAR</v>
      </c>
      <c r="M190" s="24" t="str">
        <f t="shared" si="48"/>
        <v>DEJAR</v>
      </c>
      <c r="O190" s="51" t="s">
        <v>258</v>
      </c>
      <c r="P190" s="123">
        <f t="shared" si="63"/>
        <v>179.11692958716458</v>
      </c>
      <c r="Q190" s="128">
        <f t="shared" si="51"/>
        <v>2684.0259599999999</v>
      </c>
      <c r="V190" s="133" t="s">
        <v>431</v>
      </c>
      <c r="W190" s="134">
        <v>42.731780591836269</v>
      </c>
    </row>
    <row r="191" spans="1:23" x14ac:dyDescent="0.25">
      <c r="A191" t="s">
        <v>66</v>
      </c>
      <c r="B191" s="70">
        <v>5</v>
      </c>
      <c r="C191" s="116">
        <v>2</v>
      </c>
      <c r="D191" s="70">
        <v>36</v>
      </c>
      <c r="E191" s="70">
        <v>18</v>
      </c>
      <c r="F191" s="127">
        <f t="shared" si="44"/>
        <v>1017.8783999999999</v>
      </c>
      <c r="G191">
        <v>3.1415999999999999E-2</v>
      </c>
      <c r="H191" s="55" t="s">
        <v>555</v>
      </c>
      <c r="I191" s="24">
        <f t="shared" si="62"/>
        <v>699.03635875505904</v>
      </c>
      <c r="J191" s="24">
        <f t="shared" si="45"/>
        <v>11.125483173463508</v>
      </c>
      <c r="K191" s="24" t="str">
        <f t="shared" si="46"/>
        <v>DEJAR</v>
      </c>
      <c r="L191" s="24" t="str">
        <f t="shared" si="47"/>
        <v>DEJAR</v>
      </c>
      <c r="M191" s="24" t="str">
        <f t="shared" si="48"/>
        <v>DEJAR</v>
      </c>
      <c r="O191" s="51" t="s">
        <v>259</v>
      </c>
      <c r="P191" s="123">
        <f t="shared" si="63"/>
        <v>81.19504802280477</v>
      </c>
      <c r="Q191" s="128">
        <f t="shared" si="51"/>
        <v>2257.2395999999999</v>
      </c>
      <c r="V191" s="133" t="s">
        <v>432</v>
      </c>
      <c r="W191" s="134">
        <v>45.618464771728036</v>
      </c>
    </row>
    <row r="192" spans="1:23" x14ac:dyDescent="0.25">
      <c r="A192" t="s">
        <v>66</v>
      </c>
      <c r="B192" s="70">
        <v>6</v>
      </c>
      <c r="C192" s="116">
        <v>2</v>
      </c>
      <c r="D192" s="70">
        <v>28</v>
      </c>
      <c r="E192" s="70">
        <v>12</v>
      </c>
      <c r="F192" s="127">
        <f t="shared" si="44"/>
        <v>615.75360000000001</v>
      </c>
      <c r="G192">
        <v>3.1415999999999999E-2</v>
      </c>
      <c r="H192" s="55" t="s">
        <v>555</v>
      </c>
      <c r="I192" s="24">
        <f t="shared" si="62"/>
        <v>384.0191047547313</v>
      </c>
      <c r="J192" s="24">
        <f t="shared" si="45"/>
        <v>6.1118395842044064</v>
      </c>
      <c r="K192" s="24" t="str">
        <f t="shared" si="46"/>
        <v>DEJAR</v>
      </c>
      <c r="L192" s="24" t="str">
        <f t="shared" si="47"/>
        <v>DEJAR</v>
      </c>
      <c r="M192" s="24" t="str">
        <f t="shared" si="48"/>
        <v>DEJAR</v>
      </c>
      <c r="O192" s="51" t="s">
        <v>260</v>
      </c>
      <c r="P192" s="123">
        <f t="shared" si="63"/>
        <v>402.4276430638742</v>
      </c>
      <c r="Q192" s="128">
        <f t="shared" si="51"/>
        <v>4604.5383999999995</v>
      </c>
      <c r="V192" s="133" t="s">
        <v>433</v>
      </c>
      <c r="W192" s="134">
        <v>22.186743658682861</v>
      </c>
    </row>
    <row r="193" spans="1:23" x14ac:dyDescent="0.25">
      <c r="A193" t="s">
        <v>66</v>
      </c>
      <c r="B193" s="70">
        <v>7</v>
      </c>
      <c r="C193" s="116">
        <v>2</v>
      </c>
      <c r="D193" s="70">
        <v>43</v>
      </c>
      <c r="E193" s="70">
        <v>21</v>
      </c>
      <c r="F193" s="127">
        <f t="shared" si="44"/>
        <v>1452.2046</v>
      </c>
      <c r="G193">
        <v>3.1415999999999999E-2</v>
      </c>
      <c r="H193" s="55" t="s">
        <v>555</v>
      </c>
      <c r="I193" s="24">
        <f t="shared" si="62"/>
        <v>1067.6418523356226</v>
      </c>
      <c r="J193" s="24">
        <f t="shared" si="45"/>
        <v>16.992008090393789</v>
      </c>
      <c r="K193" s="24" t="str">
        <f t="shared" si="46"/>
        <v>DEJAR</v>
      </c>
      <c r="L193" s="24" t="str">
        <f t="shared" si="47"/>
        <v>DEJAR</v>
      </c>
      <c r="M193" s="24" t="str">
        <f t="shared" si="48"/>
        <v>DEJAR</v>
      </c>
      <c r="O193" s="51" t="s">
        <v>261</v>
      </c>
      <c r="P193" s="123">
        <f t="shared" si="63"/>
        <v>51.908558620099505</v>
      </c>
      <c r="Q193" s="128">
        <f t="shared" si="51"/>
        <v>971.53980000000013</v>
      </c>
      <c r="V193" s="133" t="s">
        <v>434</v>
      </c>
      <c r="W193" s="134">
        <v>47.616652351394301</v>
      </c>
    </row>
    <row r="194" spans="1:23" x14ac:dyDescent="0.25">
      <c r="A194" t="s">
        <v>67</v>
      </c>
      <c r="B194" s="70">
        <v>1</v>
      </c>
      <c r="C194" s="116">
        <v>1</v>
      </c>
      <c r="D194" s="70">
        <v>36</v>
      </c>
      <c r="E194" s="70">
        <v>29</v>
      </c>
      <c r="F194" s="127">
        <f t="shared" si="44"/>
        <v>1017.8783999999999</v>
      </c>
      <c r="G194">
        <v>3.1415999999999999E-2</v>
      </c>
      <c r="H194" s="55" t="s">
        <v>553</v>
      </c>
      <c r="I194" s="24">
        <f t="shared" ref="I194:I198" si="64">0.15991*D194^2.32764</f>
        <v>670.48269942934951</v>
      </c>
      <c r="J194" s="24">
        <f t="shared" si="45"/>
        <v>10.671038633647655</v>
      </c>
      <c r="K194" s="24" t="str">
        <f t="shared" si="46"/>
        <v>DEJAR</v>
      </c>
      <c r="L194" s="24" t="str">
        <f t="shared" si="47"/>
        <v>DEJAR</v>
      </c>
      <c r="M194" s="24" t="str">
        <f t="shared" si="48"/>
        <v>DEJAR</v>
      </c>
      <c r="O194" s="51" t="s">
        <v>262</v>
      </c>
      <c r="P194" s="123">
        <f t="shared" si="52"/>
        <v>189.79416245867205</v>
      </c>
      <c r="Q194" s="128">
        <f t="shared" si="51"/>
        <v>3458.3125499999996</v>
      </c>
      <c r="V194" s="133" t="s">
        <v>435</v>
      </c>
      <c r="W194" s="134">
        <v>69.785872901468139</v>
      </c>
    </row>
    <row r="195" spans="1:23" x14ac:dyDescent="0.25">
      <c r="A195" t="s">
        <v>67</v>
      </c>
      <c r="B195" s="70">
        <v>2</v>
      </c>
      <c r="C195" s="116">
        <v>1</v>
      </c>
      <c r="D195" s="70">
        <v>21</v>
      </c>
      <c r="E195" s="70">
        <v>10</v>
      </c>
      <c r="F195" s="127">
        <f t="shared" ref="F195:F258" si="65">(3.1416/4)*D195^2</f>
        <v>346.3614</v>
      </c>
      <c r="G195">
        <v>3.1415999999999999E-2</v>
      </c>
      <c r="H195" s="55" t="s">
        <v>553</v>
      </c>
      <c r="I195" s="24">
        <f t="shared" si="64"/>
        <v>191.21684246269251</v>
      </c>
      <c r="J195" s="24">
        <f t="shared" ref="J195:J258" si="66">((I195/1000)*0.5)/G195</f>
        <v>3.0433034514688777</v>
      </c>
      <c r="K195" s="24" t="str">
        <f t="shared" ref="K195:K258" si="67">+IF(D195&gt;=10,"DEJAR","DEPURAR")</f>
        <v>DEJAR</v>
      </c>
      <c r="L195" s="24" t="str">
        <f t="shared" ref="L195:L258" si="68">+IF(E195&gt;=5,"DEJAR","DEPURAR")</f>
        <v>DEJAR</v>
      </c>
      <c r="M195" s="24" t="str">
        <f t="shared" ref="M195:M258" si="69">+IF(AND(K195="DEJAR",L195="DEJAR"),"DEJAR","DEPURAR")</f>
        <v>DEJAR</v>
      </c>
      <c r="O195" s="51" t="s">
        <v>263</v>
      </c>
      <c r="P195" s="123">
        <f t="shared" si="52"/>
        <v>215.29843723797134</v>
      </c>
      <c r="Q195" s="128">
        <f t="shared" si="51"/>
        <v>2812.6810250000003</v>
      </c>
      <c r="V195" s="133" t="s">
        <v>193</v>
      </c>
      <c r="W195" s="134">
        <v>13.58064810290467</v>
      </c>
    </row>
    <row r="196" spans="1:23" x14ac:dyDescent="0.25">
      <c r="A196" t="s">
        <v>67</v>
      </c>
      <c r="B196" s="70">
        <v>3</v>
      </c>
      <c r="C196" s="116">
        <v>1</v>
      </c>
      <c r="D196" s="70">
        <v>42</v>
      </c>
      <c r="E196" s="70">
        <v>33</v>
      </c>
      <c r="F196" s="127">
        <f t="shared" si="65"/>
        <v>1385.4456</v>
      </c>
      <c r="G196">
        <v>3.1415999999999999E-2</v>
      </c>
      <c r="H196" s="55" t="s">
        <v>553</v>
      </c>
      <c r="I196" s="24">
        <f t="shared" si="64"/>
        <v>959.87703555110068</v>
      </c>
      <c r="J196" s="24">
        <f t="shared" si="66"/>
        <v>15.276881772840284</v>
      </c>
      <c r="K196" s="24" t="str">
        <f t="shared" si="67"/>
        <v>DEJAR</v>
      </c>
      <c r="L196" s="24" t="str">
        <f t="shared" si="68"/>
        <v>DEJAR</v>
      </c>
      <c r="M196" s="24" t="str">
        <f t="shared" si="69"/>
        <v>DEJAR</v>
      </c>
      <c r="O196" s="51" t="s">
        <v>264</v>
      </c>
      <c r="P196" s="122">
        <f t="shared" si="52"/>
        <v>0</v>
      </c>
      <c r="Q196" s="128">
        <v>0</v>
      </c>
      <c r="V196" s="133" t="s">
        <v>194</v>
      </c>
      <c r="W196" s="134">
        <v>131.12383345884726</v>
      </c>
    </row>
    <row r="197" spans="1:23" x14ac:dyDescent="0.25">
      <c r="A197" t="s">
        <v>67</v>
      </c>
      <c r="B197" s="70">
        <v>4</v>
      </c>
      <c r="C197" s="116">
        <v>1</v>
      </c>
      <c r="D197" s="70">
        <v>29</v>
      </c>
      <c r="E197" s="70">
        <v>30</v>
      </c>
      <c r="F197" s="127">
        <f t="shared" si="65"/>
        <v>660.52139999999997</v>
      </c>
      <c r="G197">
        <v>3.1415999999999999E-2</v>
      </c>
      <c r="H197" s="55" t="s">
        <v>553</v>
      </c>
      <c r="I197" s="24">
        <f t="shared" si="64"/>
        <v>405.3327536426039</v>
      </c>
      <c r="J197" s="24">
        <f t="shared" si="66"/>
        <v>6.4510560485517559</v>
      </c>
      <c r="K197" s="24" t="str">
        <f t="shared" si="67"/>
        <v>DEJAR</v>
      </c>
      <c r="L197" s="24" t="str">
        <f t="shared" si="68"/>
        <v>DEJAR</v>
      </c>
      <c r="M197" s="24" t="str">
        <f t="shared" si="69"/>
        <v>DEJAR</v>
      </c>
      <c r="O197" s="51" t="s">
        <v>265</v>
      </c>
      <c r="P197" s="123">
        <f t="shared" ref="P197:P260" si="70">SUMIF(A$2:A$2249,O197,J$2:J$2249)</f>
        <v>84.094472600852185</v>
      </c>
      <c r="Q197" s="128">
        <f t="shared" ref="Q197:Q260" si="71">AVERAGEIF(A$2:A$2300,O197,F$2:F$2300)</f>
        <v>1676.4362999999998</v>
      </c>
      <c r="V197" s="133" t="s">
        <v>196</v>
      </c>
      <c r="W197" s="134">
        <v>213.83250084990686</v>
      </c>
    </row>
    <row r="198" spans="1:23" x14ac:dyDescent="0.25">
      <c r="A198" t="s">
        <v>67</v>
      </c>
      <c r="B198" s="70">
        <v>5</v>
      </c>
      <c r="C198" s="116">
        <v>1</v>
      </c>
      <c r="D198" s="70">
        <v>14</v>
      </c>
      <c r="E198" s="70">
        <v>15</v>
      </c>
      <c r="F198" s="127">
        <f t="shared" si="65"/>
        <v>153.9384</v>
      </c>
      <c r="G198">
        <v>3.1415999999999999E-2</v>
      </c>
      <c r="H198" s="55" t="s">
        <v>553</v>
      </c>
      <c r="I198" s="24">
        <f t="shared" si="64"/>
        <v>74.413046354606593</v>
      </c>
      <c r="J198" s="24">
        <f t="shared" si="66"/>
        <v>1.1843176463363667</v>
      </c>
      <c r="K198" s="24" t="str">
        <f t="shared" si="67"/>
        <v>DEJAR</v>
      </c>
      <c r="L198" s="24" t="str">
        <f t="shared" si="68"/>
        <v>DEJAR</v>
      </c>
      <c r="M198" s="24" t="str">
        <f t="shared" si="69"/>
        <v>DEJAR</v>
      </c>
      <c r="O198" s="51" t="s">
        <v>266</v>
      </c>
      <c r="P198" s="122">
        <f t="shared" si="70"/>
        <v>0</v>
      </c>
      <c r="Q198" s="128">
        <v>0</v>
      </c>
      <c r="V198" s="133" t="s">
        <v>197</v>
      </c>
      <c r="W198" s="134">
        <v>155.62930319849264</v>
      </c>
    </row>
    <row r="199" spans="1:23" x14ac:dyDescent="0.25">
      <c r="A199" t="s">
        <v>67</v>
      </c>
      <c r="B199" s="70">
        <v>6</v>
      </c>
      <c r="C199" s="116">
        <v>2</v>
      </c>
      <c r="D199" s="70">
        <v>27</v>
      </c>
      <c r="E199" s="70">
        <v>11</v>
      </c>
      <c r="F199" s="127">
        <f t="shared" si="65"/>
        <v>572.5566</v>
      </c>
      <c r="G199">
        <v>3.1415999999999999E-2</v>
      </c>
      <c r="H199" s="55" t="s">
        <v>555</v>
      </c>
      <c r="I199" s="24">
        <f t="shared" ref="I199:I205" si="72">0.13647*D199^2.38351</f>
        <v>352.13325163946445</v>
      </c>
      <c r="J199" s="24">
        <f t="shared" si="66"/>
        <v>5.6043616571088695</v>
      </c>
      <c r="K199" s="24" t="str">
        <f t="shared" si="67"/>
        <v>DEJAR</v>
      </c>
      <c r="L199" s="24" t="str">
        <f t="shared" si="68"/>
        <v>DEJAR</v>
      </c>
      <c r="M199" s="24" t="str">
        <f t="shared" si="69"/>
        <v>DEJAR</v>
      </c>
      <c r="O199" s="51" t="s">
        <v>267</v>
      </c>
      <c r="P199" s="123">
        <f t="shared" ref="P199:P205" si="73">SUMIF(A$2:A$2300,O199,J$2:J$2300)</f>
        <v>263.45191606024315</v>
      </c>
      <c r="Q199" s="128">
        <f t="shared" si="71"/>
        <v>3748.2429600000005</v>
      </c>
      <c r="V199" s="133" t="s">
        <v>198</v>
      </c>
      <c r="W199" s="134">
        <v>39.353149637791319</v>
      </c>
    </row>
    <row r="200" spans="1:23" x14ac:dyDescent="0.25">
      <c r="A200" t="s">
        <v>67</v>
      </c>
      <c r="B200" s="70">
        <v>7</v>
      </c>
      <c r="C200" s="116">
        <v>2</v>
      </c>
      <c r="D200" s="70">
        <v>39</v>
      </c>
      <c r="E200" s="70">
        <v>14</v>
      </c>
      <c r="F200" s="127">
        <f t="shared" si="65"/>
        <v>1194.5934</v>
      </c>
      <c r="G200">
        <v>3.1415999999999999E-2</v>
      </c>
      <c r="H200" s="55" t="s">
        <v>555</v>
      </c>
      <c r="I200" s="24">
        <f t="shared" si="72"/>
        <v>845.97122872984858</v>
      </c>
      <c r="J200" s="24">
        <f t="shared" si="66"/>
        <v>13.464018791855242</v>
      </c>
      <c r="K200" s="24" t="str">
        <f t="shared" si="67"/>
        <v>DEJAR</v>
      </c>
      <c r="L200" s="24" t="str">
        <f t="shared" si="68"/>
        <v>DEJAR</v>
      </c>
      <c r="M200" s="24" t="str">
        <f t="shared" si="69"/>
        <v>DEJAR</v>
      </c>
      <c r="O200" s="51" t="s">
        <v>268</v>
      </c>
      <c r="P200" s="123">
        <f t="shared" si="73"/>
        <v>217.58771636900892</v>
      </c>
      <c r="Q200" s="128">
        <f t="shared" si="71"/>
        <v>3323.4986400000003</v>
      </c>
      <c r="V200" s="133" t="s">
        <v>199</v>
      </c>
      <c r="W200" s="134">
        <v>26.394628328120632</v>
      </c>
    </row>
    <row r="201" spans="1:23" x14ac:dyDescent="0.25">
      <c r="A201" t="s">
        <v>67</v>
      </c>
      <c r="B201" s="70">
        <v>8</v>
      </c>
      <c r="C201" s="116">
        <v>2</v>
      </c>
      <c r="D201" s="70">
        <v>22</v>
      </c>
      <c r="E201" s="70">
        <v>13</v>
      </c>
      <c r="F201" s="127">
        <f t="shared" si="65"/>
        <v>380.1336</v>
      </c>
      <c r="G201">
        <v>3.1415999999999999E-2</v>
      </c>
      <c r="H201" s="55" t="s">
        <v>555</v>
      </c>
      <c r="I201" s="24">
        <f t="shared" si="72"/>
        <v>216.13001097424697</v>
      </c>
      <c r="J201" s="24">
        <f t="shared" si="66"/>
        <v>3.4398079159384864</v>
      </c>
      <c r="K201" s="24" t="str">
        <f t="shared" si="67"/>
        <v>DEJAR</v>
      </c>
      <c r="L201" s="24" t="str">
        <f t="shared" si="68"/>
        <v>DEJAR</v>
      </c>
      <c r="M201" s="24" t="str">
        <f t="shared" si="69"/>
        <v>DEJAR</v>
      </c>
      <c r="O201" s="51" t="s">
        <v>269</v>
      </c>
      <c r="P201" s="123">
        <f t="shared" si="73"/>
        <v>127.04794843054945</v>
      </c>
      <c r="Q201" s="128">
        <f t="shared" si="71"/>
        <v>910.58067692307691</v>
      </c>
      <c r="V201" s="133" t="s">
        <v>200</v>
      </c>
      <c r="W201" s="134">
        <v>237.95206135066019</v>
      </c>
    </row>
    <row r="202" spans="1:23" x14ac:dyDescent="0.25">
      <c r="A202" t="s">
        <v>67</v>
      </c>
      <c r="B202" s="70">
        <v>9</v>
      </c>
      <c r="C202" s="116">
        <v>2</v>
      </c>
      <c r="D202" s="70">
        <v>40</v>
      </c>
      <c r="E202" s="70">
        <v>26</v>
      </c>
      <c r="F202" s="127">
        <f t="shared" si="65"/>
        <v>1256.6399999999999</v>
      </c>
      <c r="G202">
        <v>3.1415999999999999E-2</v>
      </c>
      <c r="H202" s="55" t="s">
        <v>555</v>
      </c>
      <c r="I202" s="24">
        <f t="shared" si="72"/>
        <v>898.59335245759792</v>
      </c>
      <c r="J202" s="24">
        <f t="shared" si="66"/>
        <v>14.301523944130347</v>
      </c>
      <c r="K202" s="24" t="str">
        <f t="shared" si="67"/>
        <v>DEJAR</v>
      </c>
      <c r="L202" s="24" t="str">
        <f t="shared" si="68"/>
        <v>DEJAR</v>
      </c>
      <c r="M202" s="24" t="str">
        <f t="shared" si="69"/>
        <v>DEJAR</v>
      </c>
      <c r="O202" s="51" t="s">
        <v>270</v>
      </c>
      <c r="P202" s="122">
        <f t="shared" si="73"/>
        <v>0</v>
      </c>
      <c r="Q202" s="128">
        <f t="shared" si="71"/>
        <v>0</v>
      </c>
      <c r="V202" s="133" t="s">
        <v>185</v>
      </c>
      <c r="W202" s="134">
        <v>84.194822882210943</v>
      </c>
    </row>
    <row r="203" spans="1:23" x14ac:dyDescent="0.25">
      <c r="A203" t="s">
        <v>67</v>
      </c>
      <c r="B203" s="70">
        <v>10</v>
      </c>
      <c r="C203" s="116">
        <v>2</v>
      </c>
      <c r="D203" s="70">
        <v>38</v>
      </c>
      <c r="E203" s="70">
        <v>25</v>
      </c>
      <c r="F203" s="127">
        <f t="shared" si="65"/>
        <v>1134.1176</v>
      </c>
      <c r="G203">
        <v>3.1415999999999999E-2</v>
      </c>
      <c r="H203" s="55" t="s">
        <v>555</v>
      </c>
      <c r="I203" s="24">
        <f t="shared" si="72"/>
        <v>795.18319242881773</v>
      </c>
      <c r="J203" s="24">
        <f t="shared" si="66"/>
        <v>12.65570397932292</v>
      </c>
      <c r="K203" s="24" t="str">
        <f t="shared" si="67"/>
        <v>DEJAR</v>
      </c>
      <c r="L203" s="24" t="str">
        <f t="shared" si="68"/>
        <v>DEJAR</v>
      </c>
      <c r="M203" s="24" t="str">
        <f t="shared" si="69"/>
        <v>DEJAR</v>
      </c>
      <c r="O203" s="51" t="s">
        <v>271</v>
      </c>
      <c r="P203" s="122">
        <f t="shared" si="73"/>
        <v>0</v>
      </c>
      <c r="Q203" s="128">
        <v>0</v>
      </c>
      <c r="V203" s="133" t="s">
        <v>187</v>
      </c>
      <c r="W203" s="134">
        <v>37.821376556928776</v>
      </c>
    </row>
    <row r="204" spans="1:23" x14ac:dyDescent="0.25">
      <c r="A204" t="s">
        <v>67</v>
      </c>
      <c r="B204" s="70">
        <v>11</v>
      </c>
      <c r="C204" s="116">
        <v>2</v>
      </c>
      <c r="D204" s="70">
        <v>26</v>
      </c>
      <c r="E204" s="70">
        <v>15</v>
      </c>
      <c r="F204" s="127">
        <f t="shared" si="65"/>
        <v>530.93039999999996</v>
      </c>
      <c r="G204">
        <v>3.1415999999999999E-2</v>
      </c>
      <c r="H204" s="55" t="s">
        <v>555</v>
      </c>
      <c r="I204" s="24">
        <f t="shared" si="72"/>
        <v>321.84021980583157</v>
      </c>
      <c r="J204" s="24">
        <f t="shared" si="66"/>
        <v>5.1222342087762849</v>
      </c>
      <c r="K204" s="24" t="str">
        <f t="shared" si="67"/>
        <v>DEJAR</v>
      </c>
      <c r="L204" s="24" t="str">
        <f t="shared" si="68"/>
        <v>DEJAR</v>
      </c>
      <c r="M204" s="24" t="str">
        <f t="shared" si="69"/>
        <v>DEJAR</v>
      </c>
      <c r="O204" s="51" t="s">
        <v>272</v>
      </c>
      <c r="P204" s="123">
        <f t="shared" si="73"/>
        <v>55.608460105090394</v>
      </c>
      <c r="Q204" s="128">
        <f t="shared" si="71"/>
        <v>2243.4951000000001</v>
      </c>
      <c r="V204" s="133" t="s">
        <v>188</v>
      </c>
      <c r="W204" s="134">
        <v>52.267231240067062</v>
      </c>
    </row>
    <row r="205" spans="1:23" x14ac:dyDescent="0.25">
      <c r="A205" t="s">
        <v>67</v>
      </c>
      <c r="B205" s="70">
        <v>12</v>
      </c>
      <c r="C205" s="116">
        <v>2</v>
      </c>
      <c r="D205" s="70">
        <v>14</v>
      </c>
      <c r="E205" s="70">
        <v>10</v>
      </c>
      <c r="F205" s="127">
        <f t="shared" si="65"/>
        <v>153.9384</v>
      </c>
      <c r="G205">
        <v>3.1415999999999999E-2</v>
      </c>
      <c r="H205" s="55" t="s">
        <v>555</v>
      </c>
      <c r="I205" s="24">
        <f t="shared" si="72"/>
        <v>73.59440964790268</v>
      </c>
      <c r="J205" s="24">
        <f t="shared" si="66"/>
        <v>1.1712886689569435</v>
      </c>
      <c r="K205" s="24" t="str">
        <f t="shared" si="67"/>
        <v>DEJAR</v>
      </c>
      <c r="L205" s="24" t="str">
        <f t="shared" si="68"/>
        <v>DEJAR</v>
      </c>
      <c r="M205" s="24" t="str">
        <f t="shared" si="69"/>
        <v>DEJAR</v>
      </c>
      <c r="O205" s="51" t="s">
        <v>273</v>
      </c>
      <c r="P205" s="123">
        <f t="shared" si="73"/>
        <v>218.83159416283277</v>
      </c>
      <c r="Q205" s="128">
        <f t="shared" si="71"/>
        <v>4070.13915</v>
      </c>
      <c r="V205" s="133" t="s">
        <v>189</v>
      </c>
      <c r="W205" s="134">
        <v>68.453927056978671</v>
      </c>
    </row>
    <row r="206" spans="1:23" x14ac:dyDescent="0.25">
      <c r="A206" t="s">
        <v>68</v>
      </c>
      <c r="B206" s="70">
        <v>1</v>
      </c>
      <c r="C206" s="116">
        <v>1</v>
      </c>
      <c r="D206" s="70">
        <v>72.400000000000006</v>
      </c>
      <c r="E206" s="70">
        <v>35</v>
      </c>
      <c r="F206" s="127">
        <f t="shared" si="65"/>
        <v>4116.8783040000008</v>
      </c>
      <c r="G206">
        <v>3.1415999999999999E-2</v>
      </c>
      <c r="H206" s="55" t="s">
        <v>553</v>
      </c>
      <c r="I206" s="24">
        <f t="shared" ref="I206:I208" si="74">0.15991*D206^2.32764</f>
        <v>3409.3964098642041</v>
      </c>
      <c r="J206" s="24">
        <f t="shared" si="66"/>
        <v>54.262102270566018</v>
      </c>
      <c r="K206" s="24" t="str">
        <f t="shared" si="67"/>
        <v>DEJAR</v>
      </c>
      <c r="L206" s="24" t="str">
        <f t="shared" si="68"/>
        <v>DEJAR</v>
      </c>
      <c r="M206" s="24" t="str">
        <f t="shared" si="69"/>
        <v>DEJAR</v>
      </c>
      <c r="O206" s="51" t="s">
        <v>274</v>
      </c>
      <c r="P206" s="123">
        <f t="shared" si="70"/>
        <v>210.68406253857626</v>
      </c>
      <c r="Q206" s="128">
        <f t="shared" si="71"/>
        <v>3171.2409959999995</v>
      </c>
      <c r="V206" s="133" t="s">
        <v>190</v>
      </c>
      <c r="W206" s="134">
        <v>100.01500602494662</v>
      </c>
    </row>
    <row r="207" spans="1:23" x14ac:dyDescent="0.25">
      <c r="A207" t="s">
        <v>68</v>
      </c>
      <c r="B207" s="70">
        <v>2</v>
      </c>
      <c r="C207" s="116">
        <v>1</v>
      </c>
      <c r="D207" s="70">
        <v>39.5</v>
      </c>
      <c r="E207" s="70">
        <v>25</v>
      </c>
      <c r="F207" s="127">
        <f t="shared" si="65"/>
        <v>1225.4203499999999</v>
      </c>
      <c r="G207">
        <v>3.1415999999999999E-2</v>
      </c>
      <c r="H207" s="55" t="s">
        <v>553</v>
      </c>
      <c r="I207" s="24">
        <f t="shared" si="74"/>
        <v>832.10644716957381</v>
      </c>
      <c r="J207" s="24">
        <f t="shared" si="66"/>
        <v>13.24335445584374</v>
      </c>
      <c r="K207" s="24" t="str">
        <f t="shared" si="67"/>
        <v>DEJAR</v>
      </c>
      <c r="L207" s="24" t="str">
        <f t="shared" si="68"/>
        <v>DEJAR</v>
      </c>
      <c r="M207" s="24" t="str">
        <f t="shared" si="69"/>
        <v>DEJAR</v>
      </c>
      <c r="O207" s="51" t="s">
        <v>275</v>
      </c>
      <c r="P207" s="123">
        <f t="shared" si="70"/>
        <v>135.78423134366406</v>
      </c>
      <c r="Q207" s="128">
        <f t="shared" si="71"/>
        <v>1555.5048959999999</v>
      </c>
      <c r="V207" s="133" t="s">
        <v>191</v>
      </c>
      <c r="W207" s="134">
        <v>40.761049315831947</v>
      </c>
    </row>
    <row r="208" spans="1:23" x14ac:dyDescent="0.25">
      <c r="A208" t="s">
        <v>68</v>
      </c>
      <c r="B208" s="70">
        <v>3</v>
      </c>
      <c r="C208" s="116">
        <v>1</v>
      </c>
      <c r="D208" s="70">
        <v>39.5</v>
      </c>
      <c r="E208" s="70">
        <v>25</v>
      </c>
      <c r="F208" s="127">
        <f t="shared" si="65"/>
        <v>1225.4203499999999</v>
      </c>
      <c r="G208">
        <v>3.1415999999999999E-2</v>
      </c>
      <c r="H208" s="55" t="s">
        <v>553</v>
      </c>
      <c r="I208" s="24">
        <f t="shared" si="74"/>
        <v>832.10644716957381</v>
      </c>
      <c r="J208" s="24">
        <f t="shared" si="66"/>
        <v>13.24335445584374</v>
      </c>
      <c r="K208" s="24" t="str">
        <f t="shared" si="67"/>
        <v>DEJAR</v>
      </c>
      <c r="L208" s="24" t="str">
        <f t="shared" si="68"/>
        <v>DEJAR</v>
      </c>
      <c r="M208" s="24" t="str">
        <f t="shared" si="69"/>
        <v>DEJAR</v>
      </c>
      <c r="O208" s="51" t="s">
        <v>276</v>
      </c>
      <c r="P208" s="123">
        <f t="shared" si="70"/>
        <v>19.440508342823527</v>
      </c>
      <c r="Q208" s="128">
        <f t="shared" si="71"/>
        <v>313.71120000000002</v>
      </c>
      <c r="V208" s="133" t="s">
        <v>192</v>
      </c>
      <c r="W208" s="134">
        <v>2.9530311704910339</v>
      </c>
    </row>
    <row r="209" spans="1:23" x14ac:dyDescent="0.25">
      <c r="A209" t="s">
        <v>68</v>
      </c>
      <c r="B209" s="70">
        <v>4</v>
      </c>
      <c r="C209" s="116">
        <v>2</v>
      </c>
      <c r="D209" s="70">
        <v>33.200000000000003</v>
      </c>
      <c r="E209" s="70">
        <v>15</v>
      </c>
      <c r="F209" s="127">
        <f t="shared" si="65"/>
        <v>865.69929600000012</v>
      </c>
      <c r="G209">
        <v>3.1415999999999999E-2</v>
      </c>
      <c r="H209" s="55" t="s">
        <v>555</v>
      </c>
      <c r="I209" s="24">
        <f t="shared" ref="I209:I210" si="75">0.13647*D209^2.38351</f>
        <v>576.3483118622363</v>
      </c>
      <c r="J209" s="24">
        <f t="shared" si="66"/>
        <v>9.1728468274483763</v>
      </c>
      <c r="K209" s="24" t="str">
        <f t="shared" si="67"/>
        <v>DEJAR</v>
      </c>
      <c r="L209" s="24" t="str">
        <f t="shared" si="68"/>
        <v>DEJAR</v>
      </c>
      <c r="M209" s="24" t="str">
        <f t="shared" si="69"/>
        <v>DEJAR</v>
      </c>
      <c r="O209" s="51" t="s">
        <v>277</v>
      </c>
      <c r="P209" s="123">
        <f t="shared" ref="P209:P210" si="76">SUMIF(A$2:A$2300,O209,J$2:J$2300)</f>
        <v>73.892990863491036</v>
      </c>
      <c r="Q209" s="128">
        <f t="shared" si="71"/>
        <v>1288.9984799999997</v>
      </c>
      <c r="V209" s="133" t="s">
        <v>131</v>
      </c>
      <c r="W209" s="134">
        <v>136.97515914658959</v>
      </c>
    </row>
    <row r="210" spans="1:23" x14ac:dyDescent="0.25">
      <c r="A210" t="s">
        <v>68</v>
      </c>
      <c r="B210" s="70">
        <v>5</v>
      </c>
      <c r="C210" s="116">
        <v>2</v>
      </c>
      <c r="D210" s="70">
        <v>28.5</v>
      </c>
      <c r="E210" s="70">
        <v>15</v>
      </c>
      <c r="F210" s="127">
        <f t="shared" si="65"/>
        <v>637.94114999999999</v>
      </c>
      <c r="G210">
        <v>3.1415999999999999E-2</v>
      </c>
      <c r="H210" s="55" t="s">
        <v>555</v>
      </c>
      <c r="I210" s="24">
        <f t="shared" si="75"/>
        <v>400.5663506511894</v>
      </c>
      <c r="J210" s="24">
        <f t="shared" si="66"/>
        <v>6.3751965662590626</v>
      </c>
      <c r="K210" s="24" t="str">
        <f t="shared" si="67"/>
        <v>DEJAR</v>
      </c>
      <c r="L210" s="24" t="str">
        <f t="shared" si="68"/>
        <v>DEJAR</v>
      </c>
      <c r="M210" s="24" t="str">
        <f t="shared" si="69"/>
        <v>DEJAR</v>
      </c>
      <c r="O210" s="51" t="s">
        <v>278</v>
      </c>
      <c r="P210" s="123">
        <f t="shared" si="76"/>
        <v>47.654720362676699</v>
      </c>
      <c r="Q210" s="128">
        <f t="shared" si="71"/>
        <v>1414.3090499999998</v>
      </c>
      <c r="V210" s="133" t="s">
        <v>123</v>
      </c>
      <c r="W210" s="134">
        <v>63.680865997954704</v>
      </c>
    </row>
    <row r="211" spans="1:23" x14ac:dyDescent="0.25">
      <c r="A211" t="s">
        <v>69</v>
      </c>
      <c r="B211" s="70">
        <v>1</v>
      </c>
      <c r="C211" s="116">
        <v>1</v>
      </c>
      <c r="D211" s="70">
        <v>45.8</v>
      </c>
      <c r="E211" s="70">
        <v>28</v>
      </c>
      <c r="F211" s="127">
        <f t="shared" si="65"/>
        <v>1647.4864559999999</v>
      </c>
      <c r="G211">
        <v>3.1415999999999999E-2</v>
      </c>
      <c r="H211" s="55" t="s">
        <v>553</v>
      </c>
      <c r="I211" s="24">
        <f>0.15991*D211^2.32764</f>
        <v>1174.2823803162021</v>
      </c>
      <c r="J211" s="24">
        <f t="shared" si="66"/>
        <v>18.689240837729216</v>
      </c>
      <c r="K211" s="24" t="str">
        <f t="shared" si="67"/>
        <v>DEJAR</v>
      </c>
      <c r="L211" s="24" t="str">
        <f t="shared" si="68"/>
        <v>DEJAR</v>
      </c>
      <c r="M211" s="24" t="str">
        <f t="shared" si="69"/>
        <v>DEJAR</v>
      </c>
      <c r="O211" s="51" t="s">
        <v>279</v>
      </c>
      <c r="P211" s="123">
        <f t="shared" si="70"/>
        <v>46.689667090166608</v>
      </c>
      <c r="Q211" s="128">
        <f t="shared" si="71"/>
        <v>590.62080000000003</v>
      </c>
      <c r="V211" s="133" t="s">
        <v>124</v>
      </c>
      <c r="W211" s="134">
        <v>36.595512271615462</v>
      </c>
    </row>
    <row r="212" spans="1:23" x14ac:dyDescent="0.25">
      <c r="A212" t="s">
        <v>69</v>
      </c>
      <c r="B212" s="70">
        <v>2</v>
      </c>
      <c r="C212" s="116">
        <v>2</v>
      </c>
      <c r="D212" s="70">
        <v>41</v>
      </c>
      <c r="E212" s="70">
        <v>12</v>
      </c>
      <c r="F212" s="127">
        <f t="shared" si="65"/>
        <v>1320.2574</v>
      </c>
      <c r="G212">
        <v>3.1415999999999999E-2</v>
      </c>
      <c r="H212" s="55" t="s">
        <v>555</v>
      </c>
      <c r="I212" s="24">
        <f t="shared" ref="I212:I219" si="77">0.13647*D212^2.38351</f>
        <v>953.06745984835879</v>
      </c>
      <c r="J212" s="24">
        <f t="shared" si="66"/>
        <v>15.168504262929062</v>
      </c>
      <c r="K212" s="24" t="str">
        <f t="shared" si="67"/>
        <v>DEJAR</v>
      </c>
      <c r="L212" s="24" t="str">
        <f t="shared" si="68"/>
        <v>DEJAR</v>
      </c>
      <c r="M212" s="24" t="str">
        <f t="shared" si="69"/>
        <v>DEJAR</v>
      </c>
      <c r="O212" s="51" t="s">
        <v>280</v>
      </c>
      <c r="P212" s="122">
        <f t="shared" ref="P212:P219" si="78">SUMIF(A$2:A$2300,O212,J$2:J$2300)</f>
        <v>0</v>
      </c>
      <c r="Q212" s="128">
        <f t="shared" si="71"/>
        <v>0</v>
      </c>
      <c r="V212" s="133" t="s">
        <v>125</v>
      </c>
      <c r="W212" s="134">
        <v>36.710641835693814</v>
      </c>
    </row>
    <row r="213" spans="1:23" x14ac:dyDescent="0.25">
      <c r="A213" t="s">
        <v>69</v>
      </c>
      <c r="B213" s="70">
        <v>3</v>
      </c>
      <c r="C213" s="116">
        <v>2</v>
      </c>
      <c r="D213" s="70">
        <v>23.8</v>
      </c>
      <c r="E213" s="70">
        <v>7</v>
      </c>
      <c r="F213" s="127">
        <f t="shared" si="65"/>
        <v>444.88197600000001</v>
      </c>
      <c r="G213">
        <v>3.1415999999999999E-2</v>
      </c>
      <c r="H213" s="55" t="s">
        <v>555</v>
      </c>
      <c r="I213" s="24">
        <f t="shared" si="77"/>
        <v>260.68865685840007</v>
      </c>
      <c r="J213" s="24">
        <f t="shared" si="66"/>
        <v>4.1489791325821255</v>
      </c>
      <c r="K213" s="24" t="str">
        <f t="shared" si="67"/>
        <v>DEJAR</v>
      </c>
      <c r="L213" s="24" t="str">
        <f t="shared" si="68"/>
        <v>DEJAR</v>
      </c>
      <c r="M213" s="24" t="str">
        <f t="shared" si="69"/>
        <v>DEJAR</v>
      </c>
      <c r="O213" s="51" t="s">
        <v>281</v>
      </c>
      <c r="P213" s="123">
        <f t="shared" si="78"/>
        <v>38.249022450433905</v>
      </c>
      <c r="Q213" s="128">
        <f t="shared" si="71"/>
        <v>738.59015999999997</v>
      </c>
      <c r="V213" s="133" t="s">
        <v>126</v>
      </c>
      <c r="W213" s="134">
        <v>74.587240257875024</v>
      </c>
    </row>
    <row r="214" spans="1:23" x14ac:dyDescent="0.25">
      <c r="A214" t="s">
        <v>69</v>
      </c>
      <c r="B214" s="70">
        <v>4</v>
      </c>
      <c r="C214" s="116">
        <v>2</v>
      </c>
      <c r="D214" s="70">
        <v>23</v>
      </c>
      <c r="E214" s="70">
        <v>7</v>
      </c>
      <c r="F214" s="127">
        <f t="shared" si="65"/>
        <v>415.47660000000002</v>
      </c>
      <c r="G214">
        <v>3.1415999999999999E-2</v>
      </c>
      <c r="H214" s="55" t="s">
        <v>555</v>
      </c>
      <c r="I214" s="24">
        <f t="shared" si="77"/>
        <v>240.28635306200815</v>
      </c>
      <c r="J214" s="24">
        <f t="shared" si="66"/>
        <v>3.8242671419341763</v>
      </c>
      <c r="K214" s="24" t="str">
        <f t="shared" si="67"/>
        <v>DEJAR</v>
      </c>
      <c r="L214" s="24" t="str">
        <f t="shared" si="68"/>
        <v>DEJAR</v>
      </c>
      <c r="M214" s="24" t="str">
        <f t="shared" si="69"/>
        <v>DEJAR</v>
      </c>
      <c r="O214" s="51" t="s">
        <v>282</v>
      </c>
      <c r="P214" s="122">
        <f t="shared" si="78"/>
        <v>6.4510560485517559</v>
      </c>
      <c r="Q214" s="128">
        <f t="shared" si="71"/>
        <v>660.52139999999997</v>
      </c>
      <c r="V214" s="133" t="s">
        <v>127</v>
      </c>
      <c r="W214" s="134">
        <v>33.239148377254182</v>
      </c>
    </row>
    <row r="215" spans="1:23" x14ac:dyDescent="0.25">
      <c r="A215" t="s">
        <v>69</v>
      </c>
      <c r="B215" s="70">
        <v>5</v>
      </c>
      <c r="C215" s="116">
        <v>2</v>
      </c>
      <c r="D215" s="70">
        <v>53.5</v>
      </c>
      <c r="E215" s="70">
        <v>18</v>
      </c>
      <c r="F215" s="127">
        <f t="shared" si="65"/>
        <v>2248.0111499999998</v>
      </c>
      <c r="G215">
        <v>3.1415999999999999E-2</v>
      </c>
      <c r="H215" s="55" t="s">
        <v>555</v>
      </c>
      <c r="I215" s="24">
        <f t="shared" si="77"/>
        <v>1797.1557408354245</v>
      </c>
      <c r="J215" s="24">
        <f t="shared" si="66"/>
        <v>28.602555080777698</v>
      </c>
      <c r="K215" s="24" t="str">
        <f t="shared" si="67"/>
        <v>DEJAR</v>
      </c>
      <c r="L215" s="24" t="str">
        <f t="shared" si="68"/>
        <v>DEJAR</v>
      </c>
      <c r="M215" s="24" t="str">
        <f t="shared" si="69"/>
        <v>DEJAR</v>
      </c>
      <c r="O215" s="51" t="s">
        <v>283</v>
      </c>
      <c r="P215" s="123">
        <f t="shared" si="78"/>
        <v>377.3293075180037</v>
      </c>
      <c r="Q215" s="128">
        <f t="shared" si="71"/>
        <v>6601.0906500000001</v>
      </c>
      <c r="V215" s="133" t="s">
        <v>128</v>
      </c>
      <c r="W215" s="134">
        <v>27.93636884695605</v>
      </c>
    </row>
    <row r="216" spans="1:23" x14ac:dyDescent="0.25">
      <c r="A216" t="s">
        <v>69</v>
      </c>
      <c r="B216" s="70">
        <v>6</v>
      </c>
      <c r="C216" s="116">
        <v>2</v>
      </c>
      <c r="D216" s="70">
        <v>38</v>
      </c>
      <c r="E216" s="70">
        <v>6</v>
      </c>
      <c r="F216" s="127">
        <f t="shared" si="65"/>
        <v>1134.1176</v>
      </c>
      <c r="G216">
        <v>3.1415999999999999E-2</v>
      </c>
      <c r="H216" s="55" t="s">
        <v>555</v>
      </c>
      <c r="I216" s="24">
        <f t="shared" si="77"/>
        <v>795.18319242881773</v>
      </c>
      <c r="J216" s="24">
        <f t="shared" si="66"/>
        <v>12.65570397932292</v>
      </c>
      <c r="K216" s="24" t="str">
        <f t="shared" si="67"/>
        <v>DEJAR</v>
      </c>
      <c r="L216" s="24" t="str">
        <f t="shared" si="68"/>
        <v>DEJAR</v>
      </c>
      <c r="M216" s="24" t="str">
        <f t="shared" si="69"/>
        <v>DEJAR</v>
      </c>
      <c r="O216" s="51" t="s">
        <v>284</v>
      </c>
      <c r="P216" s="123">
        <f t="shared" si="78"/>
        <v>258.85295885698758</v>
      </c>
      <c r="Q216" s="128">
        <f t="shared" si="71"/>
        <v>2708.0591999999997</v>
      </c>
      <c r="V216" s="133" t="s">
        <v>129</v>
      </c>
      <c r="W216" s="134">
        <v>147.0414977588251</v>
      </c>
    </row>
    <row r="217" spans="1:23" x14ac:dyDescent="0.25">
      <c r="A217" t="s">
        <v>69</v>
      </c>
      <c r="B217" s="70">
        <v>7</v>
      </c>
      <c r="C217" s="116">
        <v>2</v>
      </c>
      <c r="D217" s="70">
        <v>11</v>
      </c>
      <c r="E217" s="70">
        <v>5</v>
      </c>
      <c r="F217" s="127">
        <f t="shared" si="65"/>
        <v>95.0334</v>
      </c>
      <c r="G217">
        <v>3.1415999999999999E-2</v>
      </c>
      <c r="H217" s="55" t="s">
        <v>555</v>
      </c>
      <c r="I217" s="24">
        <f t="shared" si="77"/>
        <v>41.419711592222448</v>
      </c>
      <c r="J217" s="24">
        <f t="shared" si="66"/>
        <v>0.65921364260603599</v>
      </c>
      <c r="K217" s="24" t="str">
        <f t="shared" si="67"/>
        <v>DEJAR</v>
      </c>
      <c r="L217" s="24" t="str">
        <f t="shared" si="68"/>
        <v>DEJAR</v>
      </c>
      <c r="M217" s="24" t="str">
        <f t="shared" si="69"/>
        <v>DEJAR</v>
      </c>
      <c r="O217" s="51" t="s">
        <v>285</v>
      </c>
      <c r="P217" s="123">
        <f t="shared" si="78"/>
        <v>803.40213238400656</v>
      </c>
      <c r="Q217" s="128">
        <f t="shared" si="71"/>
        <v>8892.0370000000003</v>
      </c>
      <c r="V217" s="133" t="s">
        <v>130</v>
      </c>
      <c r="W217" s="134">
        <v>210.20117106534164</v>
      </c>
    </row>
    <row r="218" spans="1:23" x14ac:dyDescent="0.25">
      <c r="A218" t="s">
        <v>69</v>
      </c>
      <c r="B218" s="70">
        <v>8</v>
      </c>
      <c r="C218" s="116">
        <v>2</v>
      </c>
      <c r="D218" s="70">
        <v>32</v>
      </c>
      <c r="E218" s="70">
        <v>10</v>
      </c>
      <c r="F218" s="127">
        <f t="shared" si="65"/>
        <v>804.24959999999999</v>
      </c>
      <c r="G218">
        <v>3.1415999999999999E-2</v>
      </c>
      <c r="H218" s="55" t="s">
        <v>555</v>
      </c>
      <c r="I218" s="24">
        <f t="shared" si="77"/>
        <v>527.931063141393</v>
      </c>
      <c r="J218" s="24">
        <f t="shared" si="66"/>
        <v>8.4022641829226039</v>
      </c>
      <c r="K218" s="24" t="str">
        <f t="shared" si="67"/>
        <v>DEJAR</v>
      </c>
      <c r="L218" s="24" t="str">
        <f t="shared" si="68"/>
        <v>DEJAR</v>
      </c>
      <c r="M218" s="24" t="str">
        <f t="shared" si="69"/>
        <v>DEJAR</v>
      </c>
      <c r="O218" s="51" t="s">
        <v>286</v>
      </c>
      <c r="P218" s="122">
        <f t="shared" si="78"/>
        <v>0</v>
      </c>
      <c r="Q218" s="128">
        <f t="shared" si="71"/>
        <v>0</v>
      </c>
      <c r="V218" s="133" t="s">
        <v>277</v>
      </c>
      <c r="W218" s="134">
        <v>73.892990863491036</v>
      </c>
    </row>
    <row r="219" spans="1:23" x14ac:dyDescent="0.25">
      <c r="A219" t="s">
        <v>69</v>
      </c>
      <c r="B219" s="70">
        <v>9</v>
      </c>
      <c r="C219" s="116">
        <v>2</v>
      </c>
      <c r="D219" s="70">
        <v>33</v>
      </c>
      <c r="E219" s="70">
        <v>10</v>
      </c>
      <c r="F219" s="127">
        <f t="shared" si="65"/>
        <v>855.30060000000003</v>
      </c>
      <c r="G219">
        <v>3.1415999999999999E-2</v>
      </c>
      <c r="H219" s="55" t="s">
        <v>555</v>
      </c>
      <c r="I219" s="24">
        <f t="shared" si="77"/>
        <v>568.10727714388111</v>
      </c>
      <c r="J219" s="24">
        <f t="shared" si="66"/>
        <v>9.0416869929953059</v>
      </c>
      <c r="K219" s="24" t="str">
        <f t="shared" si="67"/>
        <v>DEJAR</v>
      </c>
      <c r="L219" s="24" t="str">
        <f t="shared" si="68"/>
        <v>DEJAR</v>
      </c>
      <c r="M219" s="24" t="str">
        <f t="shared" si="69"/>
        <v>DEJAR</v>
      </c>
      <c r="O219" s="51" t="s">
        <v>287</v>
      </c>
      <c r="P219" s="123">
        <f t="shared" si="78"/>
        <v>35.386861112872836</v>
      </c>
      <c r="Q219" s="128">
        <f t="shared" si="71"/>
        <v>847.64295000000004</v>
      </c>
      <c r="V219" s="133" t="s">
        <v>287</v>
      </c>
      <c r="W219" s="134">
        <v>35.386861112872836</v>
      </c>
    </row>
    <row r="220" spans="1:23" x14ac:dyDescent="0.25">
      <c r="A220" t="s">
        <v>70</v>
      </c>
      <c r="B220" s="70">
        <v>1</v>
      </c>
      <c r="C220" s="116">
        <v>1</v>
      </c>
      <c r="D220" s="70">
        <v>37.299999999999997</v>
      </c>
      <c r="E220" s="70">
        <v>26</v>
      </c>
      <c r="F220" s="127">
        <f t="shared" si="65"/>
        <v>1092.7191659999999</v>
      </c>
      <c r="G220">
        <v>3.1415999999999999E-2</v>
      </c>
      <c r="H220" s="55" t="s">
        <v>553</v>
      </c>
      <c r="I220" s="24">
        <f t="shared" ref="I220:I223" si="79">0.15991*D220^2.32764</f>
        <v>728.1954626661668</v>
      </c>
      <c r="J220" s="24">
        <f t="shared" si="66"/>
        <v>11.589563640599804</v>
      </c>
      <c r="K220" s="24" t="str">
        <f t="shared" si="67"/>
        <v>DEJAR</v>
      </c>
      <c r="L220" s="24" t="str">
        <f t="shared" si="68"/>
        <v>DEJAR</v>
      </c>
      <c r="M220" s="24" t="str">
        <f t="shared" si="69"/>
        <v>DEJAR</v>
      </c>
      <c r="O220" s="51" t="s">
        <v>288</v>
      </c>
      <c r="P220" s="123">
        <f t="shared" si="70"/>
        <v>244.75803894716489</v>
      </c>
      <c r="Q220" s="128">
        <f t="shared" si="71"/>
        <v>3756.0624023999999</v>
      </c>
      <c r="V220" s="133" t="s">
        <v>288</v>
      </c>
      <c r="W220" s="134">
        <v>244.75803894716489</v>
      </c>
    </row>
    <row r="221" spans="1:23" x14ac:dyDescent="0.25">
      <c r="A221" t="s">
        <v>70</v>
      </c>
      <c r="B221" s="70">
        <v>2</v>
      </c>
      <c r="C221" s="116">
        <v>1</v>
      </c>
      <c r="D221" s="70">
        <v>31.2</v>
      </c>
      <c r="E221" s="70">
        <v>20</v>
      </c>
      <c r="F221" s="127">
        <f t="shared" si="65"/>
        <v>764.53977599999996</v>
      </c>
      <c r="G221">
        <v>3.1415999999999999E-2</v>
      </c>
      <c r="H221" s="55" t="s">
        <v>553</v>
      </c>
      <c r="I221" s="24">
        <f t="shared" si="79"/>
        <v>480.54008680560469</v>
      </c>
      <c r="J221" s="24">
        <f t="shared" si="66"/>
        <v>7.6480151325058037</v>
      </c>
      <c r="K221" s="24" t="str">
        <f t="shared" si="67"/>
        <v>DEJAR</v>
      </c>
      <c r="L221" s="24" t="str">
        <f t="shared" si="68"/>
        <v>DEJAR</v>
      </c>
      <c r="M221" s="24" t="str">
        <f t="shared" si="69"/>
        <v>DEJAR</v>
      </c>
      <c r="O221" s="51" t="s">
        <v>289</v>
      </c>
      <c r="P221" s="122">
        <f t="shared" si="70"/>
        <v>0</v>
      </c>
      <c r="Q221" s="128">
        <f t="shared" si="71"/>
        <v>0</v>
      </c>
      <c r="V221" s="133" t="s">
        <v>290</v>
      </c>
      <c r="W221" s="134">
        <v>12.930370891794183</v>
      </c>
    </row>
    <row r="222" spans="1:23" x14ac:dyDescent="0.25">
      <c r="A222" t="s">
        <v>70</v>
      </c>
      <c r="B222" s="70">
        <v>3</v>
      </c>
      <c r="C222" s="116">
        <v>1</v>
      </c>
      <c r="D222" s="70">
        <v>30</v>
      </c>
      <c r="E222" s="70">
        <v>16</v>
      </c>
      <c r="F222" s="127">
        <f t="shared" si="65"/>
        <v>706.86</v>
      </c>
      <c r="G222">
        <v>3.1415999999999999E-2</v>
      </c>
      <c r="H222" s="55" t="s">
        <v>553</v>
      </c>
      <c r="I222" s="24">
        <f t="shared" si="79"/>
        <v>438.61364745199307</v>
      </c>
      <c r="J222" s="24">
        <f t="shared" si="66"/>
        <v>6.9807366859560904</v>
      </c>
      <c r="K222" s="24" t="str">
        <f t="shared" si="67"/>
        <v>DEJAR</v>
      </c>
      <c r="L222" s="24" t="str">
        <f t="shared" si="68"/>
        <v>DEJAR</v>
      </c>
      <c r="M222" s="24" t="str">
        <f t="shared" si="69"/>
        <v>DEJAR</v>
      </c>
      <c r="O222" s="51" t="s">
        <v>290</v>
      </c>
      <c r="P222" s="123">
        <f t="shared" si="70"/>
        <v>12.930370891794183</v>
      </c>
      <c r="Q222" s="128">
        <f t="shared" si="71"/>
        <v>291.45251519999999</v>
      </c>
      <c r="V222" s="133" t="s">
        <v>292</v>
      </c>
      <c r="W222" s="134">
        <v>14.062379694332867</v>
      </c>
    </row>
    <row r="223" spans="1:23" x14ac:dyDescent="0.25">
      <c r="A223" t="s">
        <v>70</v>
      </c>
      <c r="B223" s="70">
        <v>4</v>
      </c>
      <c r="C223" s="116">
        <v>1</v>
      </c>
      <c r="D223" s="70">
        <v>30</v>
      </c>
      <c r="E223" s="70">
        <v>20</v>
      </c>
      <c r="F223" s="127">
        <f t="shared" si="65"/>
        <v>706.86</v>
      </c>
      <c r="G223">
        <v>3.1415999999999999E-2</v>
      </c>
      <c r="H223" s="55" t="s">
        <v>553</v>
      </c>
      <c r="I223" s="24">
        <f t="shared" si="79"/>
        <v>438.61364745199307</v>
      </c>
      <c r="J223" s="24">
        <f t="shared" si="66"/>
        <v>6.9807366859560904</v>
      </c>
      <c r="K223" s="24" t="str">
        <f t="shared" si="67"/>
        <v>DEJAR</v>
      </c>
      <c r="L223" s="24" t="str">
        <f t="shared" si="68"/>
        <v>DEJAR</v>
      </c>
      <c r="M223" s="24" t="str">
        <f t="shared" si="69"/>
        <v>DEJAR</v>
      </c>
      <c r="O223" s="51" t="s">
        <v>291</v>
      </c>
      <c r="P223" s="122">
        <f t="shared" si="70"/>
        <v>0</v>
      </c>
      <c r="Q223" s="128">
        <f t="shared" si="71"/>
        <v>0</v>
      </c>
      <c r="V223" s="133" t="s">
        <v>293</v>
      </c>
      <c r="W223" s="134">
        <v>4.5775498947309972</v>
      </c>
    </row>
    <row r="224" spans="1:23" x14ac:dyDescent="0.25">
      <c r="A224" t="s">
        <v>70</v>
      </c>
      <c r="B224" s="70">
        <v>5</v>
      </c>
      <c r="C224" s="116">
        <v>2</v>
      </c>
      <c r="D224" s="70">
        <v>41.7</v>
      </c>
      <c r="E224" s="70">
        <v>18</v>
      </c>
      <c r="F224" s="127">
        <f t="shared" si="65"/>
        <v>1365.7242060000003</v>
      </c>
      <c r="G224">
        <v>3.1415999999999999E-2</v>
      </c>
      <c r="H224" s="55" t="s">
        <v>555</v>
      </c>
      <c r="I224" s="24">
        <f t="shared" ref="I224:I231" si="80">0.13647*D224^2.38351</f>
        <v>992.31071279477885</v>
      </c>
      <c r="J224" s="24">
        <f t="shared" si="66"/>
        <v>15.793078571345475</v>
      </c>
      <c r="K224" s="24" t="str">
        <f t="shared" si="67"/>
        <v>DEJAR</v>
      </c>
      <c r="L224" s="24" t="str">
        <f t="shared" si="68"/>
        <v>DEJAR</v>
      </c>
      <c r="M224" s="24" t="str">
        <f t="shared" si="69"/>
        <v>DEJAR</v>
      </c>
      <c r="O224" s="51" t="s">
        <v>292</v>
      </c>
      <c r="P224" s="123">
        <f t="shared" ref="P224:P231" si="81">SUMIF(A$2:A$2300,O224,J$2:J$2300)</f>
        <v>14.062379694332867</v>
      </c>
      <c r="Q224" s="128">
        <f t="shared" si="71"/>
        <v>699.00599999999997</v>
      </c>
      <c r="V224" s="133" t="s">
        <v>294</v>
      </c>
      <c r="W224" s="134">
        <v>27.127229404941843</v>
      </c>
    </row>
    <row r="225" spans="1:23" x14ac:dyDescent="0.25">
      <c r="A225" t="s">
        <v>70</v>
      </c>
      <c r="B225" s="70">
        <v>6</v>
      </c>
      <c r="C225" s="116">
        <v>2</v>
      </c>
      <c r="D225" s="70">
        <v>56.2</v>
      </c>
      <c r="E225" s="70">
        <v>16</v>
      </c>
      <c r="F225" s="127">
        <f t="shared" si="65"/>
        <v>2480.6387760000002</v>
      </c>
      <c r="G225">
        <v>3.1415999999999999E-2</v>
      </c>
      <c r="H225" s="55" t="s">
        <v>555</v>
      </c>
      <c r="I225" s="24">
        <f t="shared" si="80"/>
        <v>2020.9296564836486</v>
      </c>
      <c r="J225" s="24">
        <f t="shared" si="66"/>
        <v>32.164019233569654</v>
      </c>
      <c r="K225" s="24" t="str">
        <f t="shared" si="67"/>
        <v>DEJAR</v>
      </c>
      <c r="L225" s="24" t="str">
        <f t="shared" si="68"/>
        <v>DEJAR</v>
      </c>
      <c r="M225" s="24" t="str">
        <f t="shared" si="69"/>
        <v>DEJAR</v>
      </c>
      <c r="O225" s="51" t="s">
        <v>293</v>
      </c>
      <c r="P225" s="122">
        <f t="shared" si="81"/>
        <v>4.5775498947309972</v>
      </c>
      <c r="Q225" s="128">
        <f t="shared" si="71"/>
        <v>270.57029999999997</v>
      </c>
      <c r="V225" s="133" t="s">
        <v>295</v>
      </c>
      <c r="W225" s="134">
        <v>17.048008123559015</v>
      </c>
    </row>
    <row r="226" spans="1:23" x14ac:dyDescent="0.25">
      <c r="A226" t="s">
        <v>70</v>
      </c>
      <c r="B226" s="70">
        <v>7</v>
      </c>
      <c r="C226" s="116">
        <v>2</v>
      </c>
      <c r="D226" s="70">
        <v>13.6</v>
      </c>
      <c r="E226" s="70">
        <v>6</v>
      </c>
      <c r="F226" s="127">
        <f t="shared" si="65"/>
        <v>145.26758399999997</v>
      </c>
      <c r="G226">
        <v>3.1415999999999999E-2</v>
      </c>
      <c r="H226" s="55" t="s">
        <v>555</v>
      </c>
      <c r="I226" s="24">
        <f t="shared" si="80"/>
        <v>68.681301287968367</v>
      </c>
      <c r="J226" s="24">
        <f t="shared" si="66"/>
        <v>1.093094303666418</v>
      </c>
      <c r="K226" s="24" t="str">
        <f t="shared" si="67"/>
        <v>DEJAR</v>
      </c>
      <c r="L226" s="24" t="str">
        <f t="shared" si="68"/>
        <v>DEJAR</v>
      </c>
      <c r="M226" s="24" t="str">
        <f t="shared" si="69"/>
        <v>DEJAR</v>
      </c>
      <c r="O226" s="51" t="s">
        <v>294</v>
      </c>
      <c r="P226" s="123">
        <f t="shared" si="81"/>
        <v>27.127229404941843</v>
      </c>
      <c r="Q226" s="128">
        <f t="shared" si="71"/>
        <v>554.84582999999998</v>
      </c>
      <c r="V226" s="133" t="s">
        <v>278</v>
      </c>
      <c r="W226" s="134">
        <v>47.654720362676699</v>
      </c>
    </row>
    <row r="227" spans="1:23" x14ac:dyDescent="0.25">
      <c r="A227" t="s">
        <v>70</v>
      </c>
      <c r="B227" s="70">
        <v>8</v>
      </c>
      <c r="C227" s="116">
        <v>2</v>
      </c>
      <c r="D227" s="70">
        <v>32.4</v>
      </c>
      <c r="E227" s="70">
        <v>14</v>
      </c>
      <c r="F227" s="127">
        <f t="shared" si="65"/>
        <v>824.48150399999997</v>
      </c>
      <c r="G227">
        <v>3.1415999999999999E-2</v>
      </c>
      <c r="H227" s="55" t="s">
        <v>555</v>
      </c>
      <c r="I227" s="24">
        <f t="shared" si="80"/>
        <v>543.79640081366927</v>
      </c>
      <c r="J227" s="24">
        <f t="shared" si="66"/>
        <v>8.6547682838946614</v>
      </c>
      <c r="K227" s="24" t="str">
        <f t="shared" si="67"/>
        <v>DEJAR</v>
      </c>
      <c r="L227" s="24" t="str">
        <f t="shared" si="68"/>
        <v>DEJAR</v>
      </c>
      <c r="M227" s="24" t="str">
        <f t="shared" si="69"/>
        <v>DEJAR</v>
      </c>
      <c r="O227" s="51" t="s">
        <v>295</v>
      </c>
      <c r="P227" s="123">
        <f t="shared" si="81"/>
        <v>17.048008123559015</v>
      </c>
      <c r="Q227" s="128">
        <f t="shared" si="71"/>
        <v>811.31819999999993</v>
      </c>
      <c r="V227" s="133" t="s">
        <v>296</v>
      </c>
      <c r="W227" s="134">
        <v>45.310160472781327</v>
      </c>
    </row>
    <row r="228" spans="1:23" x14ac:dyDescent="0.25">
      <c r="A228" t="s">
        <v>70</v>
      </c>
      <c r="B228" s="70">
        <v>9</v>
      </c>
      <c r="C228" s="116">
        <v>2</v>
      </c>
      <c r="D228" s="70">
        <v>15.2</v>
      </c>
      <c r="E228" s="70">
        <v>5</v>
      </c>
      <c r="F228" s="127">
        <f t="shared" si="65"/>
        <v>181.45881599999998</v>
      </c>
      <c r="G228">
        <v>3.1415999999999999E-2</v>
      </c>
      <c r="H228" s="55" t="s">
        <v>555</v>
      </c>
      <c r="I228" s="24">
        <f t="shared" si="80"/>
        <v>89.530951875655134</v>
      </c>
      <c r="J228" s="24">
        <f t="shared" si="66"/>
        <v>1.4249260229764313</v>
      </c>
      <c r="K228" s="24" t="str">
        <f t="shared" si="67"/>
        <v>DEJAR</v>
      </c>
      <c r="L228" s="24" t="str">
        <f t="shared" si="68"/>
        <v>DEJAR</v>
      </c>
      <c r="M228" s="24" t="str">
        <f t="shared" si="69"/>
        <v>DEJAR</v>
      </c>
      <c r="O228" s="51" t="s">
        <v>296</v>
      </c>
      <c r="P228" s="123">
        <f t="shared" si="81"/>
        <v>45.985748600552284</v>
      </c>
      <c r="Q228" s="128">
        <f t="shared" si="71"/>
        <v>408.95516199999997</v>
      </c>
      <c r="V228" s="133" t="s">
        <v>297</v>
      </c>
      <c r="W228" s="134">
        <v>33.383104229176062</v>
      </c>
    </row>
    <row r="229" spans="1:23" x14ac:dyDescent="0.25">
      <c r="A229" t="s">
        <v>70</v>
      </c>
      <c r="B229" s="70">
        <v>10</v>
      </c>
      <c r="C229" s="116">
        <v>2</v>
      </c>
      <c r="D229" s="70">
        <v>21.2</v>
      </c>
      <c r="E229" s="70">
        <v>10</v>
      </c>
      <c r="F229" s="127">
        <f t="shared" si="65"/>
        <v>352.99017600000002</v>
      </c>
      <c r="G229">
        <v>3.1415999999999999E-2</v>
      </c>
      <c r="H229" s="55" t="s">
        <v>555</v>
      </c>
      <c r="I229" s="24">
        <f t="shared" si="80"/>
        <v>197.86636682451069</v>
      </c>
      <c r="J229" s="24">
        <f t="shared" si="66"/>
        <v>3.1491336711311226</v>
      </c>
      <c r="K229" s="24" t="str">
        <f t="shared" si="67"/>
        <v>DEJAR</v>
      </c>
      <c r="L229" s="24" t="str">
        <f t="shared" si="68"/>
        <v>DEJAR</v>
      </c>
      <c r="M229" s="24" t="str">
        <f t="shared" si="69"/>
        <v>DEJAR</v>
      </c>
      <c r="O229" s="51" t="s">
        <v>297</v>
      </c>
      <c r="P229" s="123">
        <f t="shared" si="81"/>
        <v>33.383104229176062</v>
      </c>
      <c r="Q229" s="128">
        <f t="shared" si="71"/>
        <v>807.78390000000002</v>
      </c>
      <c r="V229" s="133" t="s">
        <v>299</v>
      </c>
      <c r="W229" s="134">
        <v>9.1862975322913929</v>
      </c>
    </row>
    <row r="230" spans="1:23" x14ac:dyDescent="0.25">
      <c r="A230" t="s">
        <v>70</v>
      </c>
      <c r="B230" s="70">
        <v>11</v>
      </c>
      <c r="C230" s="116">
        <v>2</v>
      </c>
      <c r="D230" s="70">
        <v>19</v>
      </c>
      <c r="E230" s="70">
        <v>10</v>
      </c>
      <c r="F230" s="127">
        <f t="shared" si="65"/>
        <v>283.52940000000001</v>
      </c>
      <c r="G230">
        <v>3.1415999999999999E-2</v>
      </c>
      <c r="H230" s="55" t="s">
        <v>555</v>
      </c>
      <c r="I230" s="24">
        <f t="shared" si="80"/>
        <v>152.39095368994771</v>
      </c>
      <c r="J230" s="24">
        <f t="shared" si="66"/>
        <v>2.4253716846503011</v>
      </c>
      <c r="K230" s="24" t="str">
        <f t="shared" si="67"/>
        <v>DEJAR</v>
      </c>
      <c r="L230" s="24" t="str">
        <f t="shared" si="68"/>
        <v>DEJAR</v>
      </c>
      <c r="M230" s="24" t="str">
        <f t="shared" si="69"/>
        <v>DEJAR</v>
      </c>
      <c r="O230" s="51" t="s">
        <v>298</v>
      </c>
      <c r="P230" s="122">
        <f t="shared" si="81"/>
        <v>0.82725647461866825</v>
      </c>
      <c r="Q230" s="128">
        <f t="shared" si="71"/>
        <v>113.0976</v>
      </c>
      <c r="V230" s="133" t="s">
        <v>300</v>
      </c>
      <c r="W230" s="134">
        <v>27.069451209046509</v>
      </c>
    </row>
    <row r="231" spans="1:23" x14ac:dyDescent="0.25">
      <c r="A231" t="s">
        <v>70</v>
      </c>
      <c r="B231" s="70">
        <v>12</v>
      </c>
      <c r="C231" s="116">
        <v>2</v>
      </c>
      <c r="D231" s="70">
        <v>35</v>
      </c>
      <c r="E231" s="70">
        <v>15</v>
      </c>
      <c r="F231" s="127">
        <f t="shared" si="65"/>
        <v>962.11500000000001</v>
      </c>
      <c r="G231">
        <v>3.1415999999999999E-2</v>
      </c>
      <c r="H231" s="55" t="s">
        <v>555</v>
      </c>
      <c r="I231" s="24">
        <f t="shared" si="80"/>
        <v>653.64029291244719</v>
      </c>
      <c r="J231" s="24">
        <f t="shared" si="66"/>
        <v>10.402984035403094</v>
      </c>
      <c r="K231" s="24" t="str">
        <f t="shared" si="67"/>
        <v>DEJAR</v>
      </c>
      <c r="L231" s="24" t="str">
        <f t="shared" si="68"/>
        <v>DEJAR</v>
      </c>
      <c r="M231" s="24" t="str">
        <f t="shared" si="69"/>
        <v>DEJAR</v>
      </c>
      <c r="O231" s="51" t="s">
        <v>299</v>
      </c>
      <c r="P231" s="122">
        <f t="shared" si="81"/>
        <v>9.1862975322913929</v>
      </c>
      <c r="Q231" s="128">
        <f t="shared" si="71"/>
        <v>473.69437499999998</v>
      </c>
      <c r="V231" s="133" t="s">
        <v>279</v>
      </c>
      <c r="W231" s="134">
        <v>46.689667090166608</v>
      </c>
    </row>
    <row r="232" spans="1:23" x14ac:dyDescent="0.25">
      <c r="A232" t="s">
        <v>71</v>
      </c>
      <c r="B232" s="70">
        <v>1</v>
      </c>
      <c r="C232" s="116">
        <v>1</v>
      </c>
      <c r="D232" s="70">
        <v>27.3</v>
      </c>
      <c r="E232" s="70">
        <v>12</v>
      </c>
      <c r="F232" s="127">
        <f t="shared" si="65"/>
        <v>585.35076600000002</v>
      </c>
      <c r="G232">
        <v>3.1415999999999999E-2</v>
      </c>
      <c r="H232" s="55" t="s">
        <v>553</v>
      </c>
      <c r="I232" s="24">
        <f t="shared" ref="I232:I239" si="82">0.15991*D232^2.32764</f>
        <v>352.16423429119806</v>
      </c>
      <c r="J232" s="24">
        <f t="shared" si="66"/>
        <v>5.6048547601731293</v>
      </c>
      <c r="K232" s="24" t="str">
        <f t="shared" si="67"/>
        <v>DEJAR</v>
      </c>
      <c r="L232" s="24" t="str">
        <f t="shared" si="68"/>
        <v>DEJAR</v>
      </c>
      <c r="M232" s="24" t="str">
        <f t="shared" si="69"/>
        <v>DEJAR</v>
      </c>
      <c r="O232" s="51" t="s">
        <v>300</v>
      </c>
      <c r="P232" s="123">
        <f t="shared" si="70"/>
        <v>27.069451209046509</v>
      </c>
      <c r="Q232" s="128">
        <f t="shared" si="71"/>
        <v>649.32944999999995</v>
      </c>
      <c r="V232" s="133" t="s">
        <v>281</v>
      </c>
      <c r="W232" s="134">
        <v>38.249022450433905</v>
      </c>
    </row>
    <row r="233" spans="1:23" x14ac:dyDescent="0.25">
      <c r="A233" t="s">
        <v>71</v>
      </c>
      <c r="B233" s="70">
        <v>2</v>
      </c>
      <c r="C233" s="116">
        <v>1</v>
      </c>
      <c r="D233" s="70">
        <v>25.5</v>
      </c>
      <c r="E233" s="70">
        <v>12</v>
      </c>
      <c r="F233" s="127">
        <f t="shared" si="65"/>
        <v>510.70634999999999</v>
      </c>
      <c r="G233">
        <v>3.1415999999999999E-2</v>
      </c>
      <c r="H233" s="55" t="s">
        <v>553</v>
      </c>
      <c r="I233" s="24">
        <f t="shared" si="82"/>
        <v>300.46563570620935</v>
      </c>
      <c r="J233" s="24">
        <f t="shared" si="66"/>
        <v>4.7820479326809489</v>
      </c>
      <c r="K233" s="24" t="str">
        <f t="shared" si="67"/>
        <v>DEJAR</v>
      </c>
      <c r="L233" s="24" t="str">
        <f t="shared" si="68"/>
        <v>DEJAR</v>
      </c>
      <c r="M233" s="24" t="str">
        <f t="shared" si="69"/>
        <v>DEJAR</v>
      </c>
      <c r="O233" s="51" t="s">
        <v>301</v>
      </c>
      <c r="P233" s="123">
        <f t="shared" si="70"/>
        <v>22.158714162275828</v>
      </c>
      <c r="Q233" s="128">
        <f t="shared" si="71"/>
        <v>551.6944125</v>
      </c>
      <c r="V233" s="133" t="s">
        <v>282</v>
      </c>
      <c r="W233" s="134">
        <v>6.4510560485517559</v>
      </c>
    </row>
    <row r="234" spans="1:23" x14ac:dyDescent="0.25">
      <c r="A234" t="s">
        <v>71</v>
      </c>
      <c r="B234" s="70">
        <v>3</v>
      </c>
      <c r="C234" s="116">
        <v>1</v>
      </c>
      <c r="D234" s="70">
        <v>19</v>
      </c>
      <c r="E234" s="70">
        <v>13</v>
      </c>
      <c r="F234" s="127">
        <f t="shared" si="65"/>
        <v>283.52940000000001</v>
      </c>
      <c r="G234">
        <v>3.1415999999999999E-2</v>
      </c>
      <c r="H234" s="55" t="s">
        <v>553</v>
      </c>
      <c r="I234" s="24">
        <f t="shared" si="82"/>
        <v>151.47942747069629</v>
      </c>
      <c r="J234" s="24">
        <f t="shared" si="66"/>
        <v>2.4108643282196378</v>
      </c>
      <c r="K234" s="24" t="str">
        <f t="shared" si="67"/>
        <v>DEJAR</v>
      </c>
      <c r="L234" s="24" t="str">
        <f t="shared" si="68"/>
        <v>DEJAR</v>
      </c>
      <c r="M234" s="24" t="str">
        <f t="shared" si="69"/>
        <v>DEJAR</v>
      </c>
      <c r="O234" s="51" t="s">
        <v>302</v>
      </c>
      <c r="P234" s="123">
        <f t="shared" si="70"/>
        <v>22.640390568757578</v>
      </c>
      <c r="Q234" s="128">
        <f t="shared" si="71"/>
        <v>416.21356699999995</v>
      </c>
      <c r="V234" s="133" t="s">
        <v>283</v>
      </c>
      <c r="W234" s="134">
        <v>377.3293075180037</v>
      </c>
    </row>
    <row r="235" spans="1:23" x14ac:dyDescent="0.25">
      <c r="A235" t="s">
        <v>71</v>
      </c>
      <c r="B235" s="70">
        <v>4</v>
      </c>
      <c r="C235" s="116">
        <v>1</v>
      </c>
      <c r="D235" s="70">
        <v>25.5</v>
      </c>
      <c r="E235" s="70">
        <v>13</v>
      </c>
      <c r="F235" s="127">
        <f t="shared" si="65"/>
        <v>510.70634999999999</v>
      </c>
      <c r="G235">
        <v>3.1415999999999999E-2</v>
      </c>
      <c r="H235" s="55" t="s">
        <v>553</v>
      </c>
      <c r="I235" s="24">
        <f t="shared" si="82"/>
        <v>300.46563570620935</v>
      </c>
      <c r="J235" s="24">
        <f t="shared" si="66"/>
        <v>4.7820479326809489</v>
      </c>
      <c r="K235" s="24" t="str">
        <f t="shared" si="67"/>
        <v>DEJAR</v>
      </c>
      <c r="L235" s="24" t="str">
        <f t="shared" si="68"/>
        <v>DEJAR</v>
      </c>
      <c r="M235" s="24" t="str">
        <f t="shared" si="69"/>
        <v>DEJAR</v>
      </c>
      <c r="O235" s="51" t="s">
        <v>303</v>
      </c>
      <c r="P235" s="123">
        <f t="shared" si="70"/>
        <v>60.196524636628226</v>
      </c>
      <c r="Q235" s="128">
        <f t="shared" si="71"/>
        <v>928.61638099999993</v>
      </c>
      <c r="V235" s="133" t="s">
        <v>284</v>
      </c>
      <c r="W235" s="134">
        <v>258.85295885698758</v>
      </c>
    </row>
    <row r="236" spans="1:23" x14ac:dyDescent="0.25">
      <c r="A236" t="s">
        <v>71</v>
      </c>
      <c r="B236" s="70">
        <v>5</v>
      </c>
      <c r="C236" s="116">
        <v>1</v>
      </c>
      <c r="D236" s="70">
        <v>25.3</v>
      </c>
      <c r="E236" s="70">
        <v>10</v>
      </c>
      <c r="F236" s="127">
        <f t="shared" si="65"/>
        <v>502.72668600000003</v>
      </c>
      <c r="G236">
        <v>3.1415999999999999E-2</v>
      </c>
      <c r="H236" s="55" t="s">
        <v>553</v>
      </c>
      <c r="I236" s="24">
        <f t="shared" si="82"/>
        <v>295.00886940699553</v>
      </c>
      <c r="J236" s="24">
        <f t="shared" si="66"/>
        <v>4.6952010027851347</v>
      </c>
      <c r="K236" s="24" t="str">
        <f t="shared" si="67"/>
        <v>DEJAR</v>
      </c>
      <c r="L236" s="24" t="str">
        <f t="shared" si="68"/>
        <v>DEJAR</v>
      </c>
      <c r="M236" s="24" t="str">
        <f t="shared" si="69"/>
        <v>DEJAR</v>
      </c>
      <c r="O236" s="51" t="s">
        <v>304</v>
      </c>
      <c r="P236" s="123">
        <f t="shared" si="70"/>
        <v>49.89691063040285</v>
      </c>
      <c r="Q236" s="128">
        <f t="shared" si="71"/>
        <v>344.79943574999999</v>
      </c>
      <c r="V236" s="133" t="s">
        <v>285</v>
      </c>
      <c r="W236" s="134">
        <v>803.40213238400656</v>
      </c>
    </row>
    <row r="237" spans="1:23" x14ac:dyDescent="0.25">
      <c r="A237" t="s">
        <v>71</v>
      </c>
      <c r="B237" s="70">
        <v>6</v>
      </c>
      <c r="C237" s="116">
        <v>1</v>
      </c>
      <c r="D237" s="70">
        <v>16.399999999999999</v>
      </c>
      <c r="E237" s="70">
        <v>9</v>
      </c>
      <c r="F237" s="127">
        <f t="shared" si="65"/>
        <v>211.24118399999998</v>
      </c>
      <c r="G237">
        <v>3.1415999999999999E-2</v>
      </c>
      <c r="H237" s="55" t="s">
        <v>553</v>
      </c>
      <c r="I237" s="24">
        <f t="shared" si="82"/>
        <v>107.54612272886484</v>
      </c>
      <c r="J237" s="24">
        <f t="shared" si="66"/>
        <v>1.7116457016944369</v>
      </c>
      <c r="K237" s="24" t="str">
        <f t="shared" si="67"/>
        <v>DEJAR</v>
      </c>
      <c r="L237" s="24" t="str">
        <f t="shared" si="68"/>
        <v>DEJAR</v>
      </c>
      <c r="M237" s="24" t="str">
        <f t="shared" si="69"/>
        <v>DEJAR</v>
      </c>
      <c r="O237" s="51" t="s">
        <v>305</v>
      </c>
      <c r="P237" s="123">
        <f t="shared" si="70"/>
        <v>25.092242505529565</v>
      </c>
      <c r="Q237" s="128">
        <f t="shared" si="71"/>
        <v>301.208754</v>
      </c>
      <c r="V237" s="133" t="s">
        <v>301</v>
      </c>
      <c r="W237" s="134">
        <v>22.158714162275828</v>
      </c>
    </row>
    <row r="238" spans="1:23" x14ac:dyDescent="0.25">
      <c r="A238" t="s">
        <v>72</v>
      </c>
      <c r="B238" s="70">
        <v>1</v>
      </c>
      <c r="C238" s="116">
        <v>1</v>
      </c>
      <c r="D238" s="70">
        <v>17</v>
      </c>
      <c r="E238" s="70">
        <v>11</v>
      </c>
      <c r="F238" s="127">
        <f t="shared" si="65"/>
        <v>226.98060000000001</v>
      </c>
      <c r="G238">
        <v>3.1415999999999999E-2</v>
      </c>
      <c r="H238" s="55" t="s">
        <v>553</v>
      </c>
      <c r="I238" s="24">
        <f t="shared" si="82"/>
        <v>116.92779249889976</v>
      </c>
      <c r="J238" s="24">
        <f t="shared" si="66"/>
        <v>1.8609592643700623</v>
      </c>
      <c r="K238" s="24" t="str">
        <f t="shared" si="67"/>
        <v>DEJAR</v>
      </c>
      <c r="L238" s="24" t="str">
        <f t="shared" si="68"/>
        <v>DEJAR</v>
      </c>
      <c r="M238" s="24" t="str">
        <f t="shared" si="69"/>
        <v>DEJAR</v>
      </c>
      <c r="O238" s="51" t="s">
        <v>306</v>
      </c>
      <c r="P238" s="123">
        <f t="shared" si="70"/>
        <v>10.127198081154756</v>
      </c>
      <c r="Q238" s="128">
        <f t="shared" si="71"/>
        <v>973.14201600000013</v>
      </c>
      <c r="V238" s="133" t="s">
        <v>310</v>
      </c>
      <c r="W238" s="134">
        <v>76.504860467430234</v>
      </c>
    </row>
    <row r="239" spans="1:23" x14ac:dyDescent="0.25">
      <c r="A239" t="s">
        <v>72</v>
      </c>
      <c r="B239" s="70">
        <v>2</v>
      </c>
      <c r="C239" s="116">
        <v>1</v>
      </c>
      <c r="D239" s="70">
        <v>50</v>
      </c>
      <c r="E239" s="70">
        <v>21</v>
      </c>
      <c r="F239" s="127">
        <f t="shared" si="65"/>
        <v>1963.5</v>
      </c>
      <c r="G239">
        <v>3.1415999999999999E-2</v>
      </c>
      <c r="H239" s="55" t="s">
        <v>553</v>
      </c>
      <c r="I239" s="24">
        <f t="shared" si="82"/>
        <v>1440.3437888664064</v>
      </c>
      <c r="J239" s="24">
        <f t="shared" si="66"/>
        <v>22.923729769327831</v>
      </c>
      <c r="K239" s="24" t="str">
        <f t="shared" si="67"/>
        <v>DEJAR</v>
      </c>
      <c r="L239" s="24" t="str">
        <f t="shared" si="68"/>
        <v>DEJAR</v>
      </c>
      <c r="M239" s="24" t="str">
        <f t="shared" si="69"/>
        <v>DEJAR</v>
      </c>
      <c r="O239" s="51" t="s">
        <v>307</v>
      </c>
      <c r="P239" s="122">
        <f t="shared" si="70"/>
        <v>0</v>
      </c>
      <c r="Q239" s="128">
        <f t="shared" si="71"/>
        <v>0</v>
      </c>
      <c r="V239" s="133" t="s">
        <v>311</v>
      </c>
      <c r="W239" s="134">
        <v>63.766364585258337</v>
      </c>
    </row>
    <row r="240" spans="1:23" x14ac:dyDescent="0.25">
      <c r="A240" t="s">
        <v>72</v>
      </c>
      <c r="B240" s="70">
        <v>3</v>
      </c>
      <c r="C240" s="116">
        <v>2</v>
      </c>
      <c r="D240" s="70">
        <v>19</v>
      </c>
      <c r="E240" s="70">
        <v>10</v>
      </c>
      <c r="F240" s="127">
        <f t="shared" si="65"/>
        <v>283.52940000000001</v>
      </c>
      <c r="G240">
        <v>3.1415999999999999E-2</v>
      </c>
      <c r="H240" s="55" t="s">
        <v>555</v>
      </c>
      <c r="I240" s="24">
        <f t="shared" ref="I240:I246" si="83">0.13647*D240^2.38351</f>
        <v>152.39095368994771</v>
      </c>
      <c r="J240" s="24">
        <f t="shared" si="66"/>
        <v>2.4253716846503011</v>
      </c>
      <c r="K240" s="24" t="str">
        <f t="shared" si="67"/>
        <v>DEJAR</v>
      </c>
      <c r="L240" s="24" t="str">
        <f t="shared" si="68"/>
        <v>DEJAR</v>
      </c>
      <c r="M240" s="24" t="str">
        <f t="shared" si="69"/>
        <v>DEJAR</v>
      </c>
      <c r="O240" s="51" t="s">
        <v>308</v>
      </c>
      <c r="P240" s="123">
        <f t="shared" ref="P240:P246" si="84">SUMIF(A$2:A$2300,O240,J$2:J$2300)</f>
        <v>35.456216913535833</v>
      </c>
      <c r="Q240" s="128">
        <f t="shared" si="71"/>
        <v>511.88445000000007</v>
      </c>
      <c r="V240" s="133" t="s">
        <v>312</v>
      </c>
      <c r="W240" s="134">
        <v>135.8031340206972</v>
      </c>
    </row>
    <row r="241" spans="1:23" x14ac:dyDescent="0.25">
      <c r="A241" t="s">
        <v>72</v>
      </c>
      <c r="B241" s="70">
        <v>4</v>
      </c>
      <c r="C241" s="116">
        <v>2</v>
      </c>
      <c r="D241" s="70">
        <v>22</v>
      </c>
      <c r="E241" s="70">
        <v>12</v>
      </c>
      <c r="F241" s="127">
        <f t="shared" si="65"/>
        <v>380.1336</v>
      </c>
      <c r="G241">
        <v>3.1415999999999999E-2</v>
      </c>
      <c r="H241" s="55" t="s">
        <v>555</v>
      </c>
      <c r="I241" s="24">
        <f t="shared" si="83"/>
        <v>216.13001097424697</v>
      </c>
      <c r="J241" s="24">
        <f t="shared" si="66"/>
        <v>3.4398079159384864</v>
      </c>
      <c r="K241" s="24" t="str">
        <f t="shared" si="67"/>
        <v>DEJAR</v>
      </c>
      <c r="L241" s="24" t="str">
        <f t="shared" si="68"/>
        <v>DEJAR</v>
      </c>
      <c r="M241" s="24" t="str">
        <f t="shared" si="69"/>
        <v>DEJAR</v>
      </c>
      <c r="O241" s="51" t="s">
        <v>309</v>
      </c>
      <c r="P241" s="122">
        <f t="shared" si="84"/>
        <v>2.0983869098723451</v>
      </c>
      <c r="Q241" s="128">
        <f t="shared" si="71"/>
        <v>251.65001399999997</v>
      </c>
      <c r="V241" s="133" t="s">
        <v>313</v>
      </c>
      <c r="W241" s="134">
        <v>160.34573915560952</v>
      </c>
    </row>
    <row r="242" spans="1:23" x14ac:dyDescent="0.25">
      <c r="A242" t="s">
        <v>72</v>
      </c>
      <c r="B242" s="70">
        <v>5</v>
      </c>
      <c r="C242" s="116">
        <v>2</v>
      </c>
      <c r="D242" s="70">
        <v>35</v>
      </c>
      <c r="E242" s="70">
        <v>16</v>
      </c>
      <c r="F242" s="127">
        <f t="shared" si="65"/>
        <v>962.11500000000001</v>
      </c>
      <c r="G242">
        <v>3.1415999999999999E-2</v>
      </c>
      <c r="H242" s="55" t="s">
        <v>555</v>
      </c>
      <c r="I242" s="24">
        <f t="shared" si="83"/>
        <v>653.64029291244719</v>
      </c>
      <c r="J242" s="24">
        <f t="shared" si="66"/>
        <v>10.402984035403094</v>
      </c>
      <c r="K242" s="24" t="str">
        <f t="shared" si="67"/>
        <v>DEJAR</v>
      </c>
      <c r="L242" s="24" t="str">
        <f t="shared" si="68"/>
        <v>DEJAR</v>
      </c>
      <c r="M242" s="24" t="str">
        <f t="shared" si="69"/>
        <v>DEJAR</v>
      </c>
      <c r="O242" s="51" t="s">
        <v>310</v>
      </c>
      <c r="P242" s="123">
        <f t="shared" si="84"/>
        <v>76.504860467430234</v>
      </c>
      <c r="Q242" s="128">
        <f t="shared" si="71"/>
        <v>883.88691600000004</v>
      </c>
      <c r="V242" s="133" t="s">
        <v>314</v>
      </c>
      <c r="W242" s="134">
        <v>68.94839736355847</v>
      </c>
    </row>
    <row r="243" spans="1:23" x14ac:dyDescent="0.25">
      <c r="A243" t="s">
        <v>72</v>
      </c>
      <c r="B243" s="70">
        <v>6</v>
      </c>
      <c r="C243" s="116">
        <v>2</v>
      </c>
      <c r="D243" s="70">
        <v>25</v>
      </c>
      <c r="E243" s="70">
        <v>14</v>
      </c>
      <c r="F243" s="127">
        <f t="shared" si="65"/>
        <v>490.875</v>
      </c>
      <c r="G243">
        <v>3.1415999999999999E-2</v>
      </c>
      <c r="H243" s="55" t="s">
        <v>555</v>
      </c>
      <c r="I243" s="24">
        <f t="shared" si="83"/>
        <v>293.11711779854511</v>
      </c>
      <c r="J243" s="24">
        <f t="shared" si="66"/>
        <v>4.6650929112322563</v>
      </c>
      <c r="K243" s="24" t="str">
        <f t="shared" si="67"/>
        <v>DEJAR</v>
      </c>
      <c r="L243" s="24" t="str">
        <f t="shared" si="68"/>
        <v>DEJAR</v>
      </c>
      <c r="M243" s="24" t="str">
        <f t="shared" si="69"/>
        <v>DEJAR</v>
      </c>
      <c r="O243" s="51" t="s">
        <v>311</v>
      </c>
      <c r="P243" s="123">
        <f t="shared" si="84"/>
        <v>63.766364585258337</v>
      </c>
      <c r="Q243" s="128">
        <f t="shared" si="71"/>
        <v>855.18840000000012</v>
      </c>
      <c r="V243" s="133" t="s">
        <v>315</v>
      </c>
      <c r="W243" s="134">
        <v>101.01920454267409</v>
      </c>
    </row>
    <row r="244" spans="1:23" x14ac:dyDescent="0.25">
      <c r="A244" t="s">
        <v>72</v>
      </c>
      <c r="B244" s="70">
        <v>7</v>
      </c>
      <c r="C244" s="116">
        <v>2</v>
      </c>
      <c r="D244" s="70">
        <v>38</v>
      </c>
      <c r="E244" s="70">
        <v>18</v>
      </c>
      <c r="F244" s="127">
        <f t="shared" si="65"/>
        <v>1134.1176</v>
      </c>
      <c r="G244">
        <v>3.1415999999999999E-2</v>
      </c>
      <c r="H244" s="55" t="s">
        <v>555</v>
      </c>
      <c r="I244" s="24">
        <f t="shared" si="83"/>
        <v>795.18319242881773</v>
      </c>
      <c r="J244" s="24">
        <f t="shared" si="66"/>
        <v>12.65570397932292</v>
      </c>
      <c r="K244" s="24" t="str">
        <f t="shared" si="67"/>
        <v>DEJAR</v>
      </c>
      <c r="L244" s="24" t="str">
        <f t="shared" si="68"/>
        <v>DEJAR</v>
      </c>
      <c r="M244" s="24" t="str">
        <f t="shared" si="69"/>
        <v>DEJAR</v>
      </c>
      <c r="O244" s="51" t="s">
        <v>312</v>
      </c>
      <c r="P244" s="123">
        <f t="shared" si="84"/>
        <v>135.8031340206972</v>
      </c>
      <c r="Q244" s="128">
        <f t="shared" si="71"/>
        <v>1028.4812999999999</v>
      </c>
      <c r="V244" s="133" t="s">
        <v>316</v>
      </c>
      <c r="W244" s="134">
        <v>121.91433235811249</v>
      </c>
    </row>
    <row r="245" spans="1:23" x14ac:dyDescent="0.25">
      <c r="A245" t="s">
        <v>72</v>
      </c>
      <c r="B245" s="70">
        <v>8</v>
      </c>
      <c r="C245" s="116">
        <v>2</v>
      </c>
      <c r="D245" s="70">
        <v>16</v>
      </c>
      <c r="E245" s="70">
        <v>9</v>
      </c>
      <c r="F245" s="127">
        <f t="shared" si="65"/>
        <v>201.0624</v>
      </c>
      <c r="G245">
        <v>3.1415999999999999E-2</v>
      </c>
      <c r="H245" s="55" t="s">
        <v>555</v>
      </c>
      <c r="I245" s="24">
        <f t="shared" si="83"/>
        <v>101.17406776284028</v>
      </c>
      <c r="J245" s="24">
        <f t="shared" si="66"/>
        <v>1.610231534295268</v>
      </c>
      <c r="K245" s="24" t="str">
        <f t="shared" si="67"/>
        <v>DEJAR</v>
      </c>
      <c r="L245" s="24" t="str">
        <f t="shared" si="68"/>
        <v>DEJAR</v>
      </c>
      <c r="M245" s="24" t="str">
        <f t="shared" si="69"/>
        <v>DEJAR</v>
      </c>
      <c r="O245" s="51" t="s">
        <v>313</v>
      </c>
      <c r="P245" s="123">
        <f t="shared" si="84"/>
        <v>160.34573915560952</v>
      </c>
      <c r="Q245" s="128">
        <f t="shared" si="71"/>
        <v>2125.6851000000001</v>
      </c>
      <c r="V245" s="133" t="s">
        <v>317</v>
      </c>
      <c r="W245" s="134">
        <v>88.957111509106582</v>
      </c>
    </row>
    <row r="246" spans="1:23" x14ac:dyDescent="0.25">
      <c r="A246" t="s">
        <v>72</v>
      </c>
      <c r="B246" s="70">
        <v>9</v>
      </c>
      <c r="C246" s="116">
        <v>2</v>
      </c>
      <c r="D246" s="70">
        <v>19</v>
      </c>
      <c r="E246" s="70">
        <v>11</v>
      </c>
      <c r="F246" s="127">
        <f t="shared" si="65"/>
        <v>283.52940000000001</v>
      </c>
      <c r="G246">
        <v>3.1415999999999999E-2</v>
      </c>
      <c r="H246" s="55" t="s">
        <v>555</v>
      </c>
      <c r="I246" s="24">
        <f t="shared" si="83"/>
        <v>152.39095368994771</v>
      </c>
      <c r="J246" s="24">
        <f t="shared" si="66"/>
        <v>2.4253716846503011</v>
      </c>
      <c r="K246" s="24" t="str">
        <f t="shared" si="67"/>
        <v>DEJAR</v>
      </c>
      <c r="L246" s="24" t="str">
        <f t="shared" si="68"/>
        <v>DEJAR</v>
      </c>
      <c r="M246" s="24" t="str">
        <f t="shared" si="69"/>
        <v>DEJAR</v>
      </c>
      <c r="O246" s="51" t="s">
        <v>314</v>
      </c>
      <c r="P246" s="123">
        <f t="shared" si="84"/>
        <v>68.94839736355847</v>
      </c>
      <c r="Q246" s="128">
        <f t="shared" si="71"/>
        <v>1495.5979500000001</v>
      </c>
      <c r="V246" s="133" t="s">
        <v>318</v>
      </c>
      <c r="W246" s="134">
        <v>134.29527044614284</v>
      </c>
    </row>
    <row r="247" spans="1:23" x14ac:dyDescent="0.25">
      <c r="A247" t="s">
        <v>73</v>
      </c>
      <c r="B247" s="70">
        <v>1</v>
      </c>
      <c r="C247" s="116">
        <v>1</v>
      </c>
      <c r="D247" s="70">
        <v>18</v>
      </c>
      <c r="E247" s="70">
        <v>9</v>
      </c>
      <c r="F247" s="127">
        <f t="shared" si="65"/>
        <v>254.46959999999999</v>
      </c>
      <c r="G247">
        <v>3.1415999999999999E-2</v>
      </c>
      <c r="H247" s="55" t="s">
        <v>553</v>
      </c>
      <c r="I247" s="24">
        <f t="shared" ref="I247:I261" si="85">0.15991*D247^2.32764</f>
        <v>133.5666756910525</v>
      </c>
      <c r="J247" s="24">
        <f t="shared" si="66"/>
        <v>2.1257746958723658</v>
      </c>
      <c r="K247" s="24" t="str">
        <f t="shared" si="67"/>
        <v>DEJAR</v>
      </c>
      <c r="L247" s="24" t="str">
        <f t="shared" si="68"/>
        <v>DEJAR</v>
      </c>
      <c r="M247" s="24" t="str">
        <f t="shared" si="69"/>
        <v>DEJAR</v>
      </c>
      <c r="O247" s="51" t="s">
        <v>315</v>
      </c>
      <c r="P247" s="123">
        <f t="shared" si="70"/>
        <v>101.01920454267409</v>
      </c>
      <c r="Q247" s="128">
        <f t="shared" si="71"/>
        <v>1433.8786</v>
      </c>
      <c r="V247" s="133" t="s">
        <v>319</v>
      </c>
      <c r="W247" s="134">
        <v>38.89467621660809</v>
      </c>
    </row>
    <row r="248" spans="1:23" x14ac:dyDescent="0.25">
      <c r="A248" t="s">
        <v>73</v>
      </c>
      <c r="B248" s="70">
        <v>2</v>
      </c>
      <c r="C248" s="116">
        <v>1</v>
      </c>
      <c r="D248" s="70">
        <v>15</v>
      </c>
      <c r="E248" s="70">
        <v>8</v>
      </c>
      <c r="F248" s="127">
        <f t="shared" si="65"/>
        <v>176.715</v>
      </c>
      <c r="G248">
        <v>3.1415999999999999E-2</v>
      </c>
      <c r="H248" s="55" t="s">
        <v>553</v>
      </c>
      <c r="I248" s="24">
        <f t="shared" si="85"/>
        <v>87.376105084816146</v>
      </c>
      <c r="J248" s="24">
        <f t="shared" si="66"/>
        <v>1.3906306513371554</v>
      </c>
      <c r="K248" s="24" t="str">
        <f t="shared" si="67"/>
        <v>DEJAR</v>
      </c>
      <c r="L248" s="24" t="str">
        <f t="shared" si="68"/>
        <v>DEJAR</v>
      </c>
      <c r="M248" s="24" t="str">
        <f t="shared" si="69"/>
        <v>DEJAR</v>
      </c>
      <c r="O248" s="51" t="s">
        <v>316</v>
      </c>
      <c r="P248" s="123">
        <f t="shared" si="70"/>
        <v>121.91433235811249</v>
      </c>
      <c r="Q248" s="128">
        <f t="shared" si="71"/>
        <v>1523.5637999999999</v>
      </c>
      <c r="V248" s="133" t="s">
        <v>302</v>
      </c>
      <c r="W248" s="134">
        <v>22.640390568757578</v>
      </c>
    </row>
    <row r="249" spans="1:23" x14ac:dyDescent="0.25">
      <c r="A249" t="s">
        <v>73</v>
      </c>
      <c r="B249" s="70">
        <v>3</v>
      </c>
      <c r="C249" s="116">
        <v>1</v>
      </c>
      <c r="D249" s="70">
        <v>31</v>
      </c>
      <c r="E249" s="70">
        <v>15</v>
      </c>
      <c r="F249" s="127">
        <f t="shared" si="65"/>
        <v>754.76940000000002</v>
      </c>
      <c r="G249">
        <v>3.1415999999999999E-2</v>
      </c>
      <c r="H249" s="55" t="s">
        <v>553</v>
      </c>
      <c r="I249" s="24">
        <f t="shared" si="85"/>
        <v>473.40054798786537</v>
      </c>
      <c r="J249" s="24">
        <f t="shared" si="66"/>
        <v>7.5343861087959221</v>
      </c>
      <c r="K249" s="24" t="str">
        <f t="shared" si="67"/>
        <v>DEJAR</v>
      </c>
      <c r="L249" s="24" t="str">
        <f t="shared" si="68"/>
        <v>DEJAR</v>
      </c>
      <c r="M249" s="24" t="str">
        <f t="shared" si="69"/>
        <v>DEJAR</v>
      </c>
      <c r="O249" s="51" t="s">
        <v>317</v>
      </c>
      <c r="P249" s="123">
        <f t="shared" si="70"/>
        <v>88.957111509106582</v>
      </c>
      <c r="Q249" s="128">
        <f t="shared" si="71"/>
        <v>1543.78224</v>
      </c>
      <c r="V249" s="133" t="s">
        <v>320</v>
      </c>
      <c r="W249" s="134">
        <v>80.533448494421378</v>
      </c>
    </row>
    <row r="250" spans="1:23" x14ac:dyDescent="0.25">
      <c r="A250" t="s">
        <v>73</v>
      </c>
      <c r="B250" s="70">
        <v>4</v>
      </c>
      <c r="C250" s="116">
        <v>1</v>
      </c>
      <c r="D250" s="70">
        <v>19</v>
      </c>
      <c r="E250" s="70">
        <v>14</v>
      </c>
      <c r="F250" s="127">
        <f t="shared" si="65"/>
        <v>283.52940000000001</v>
      </c>
      <c r="G250">
        <v>3.1415999999999999E-2</v>
      </c>
      <c r="H250" s="55" t="s">
        <v>553</v>
      </c>
      <c r="I250" s="24">
        <f t="shared" si="85"/>
        <v>151.47942747069629</v>
      </c>
      <c r="J250" s="24">
        <f t="shared" si="66"/>
        <v>2.4108643282196378</v>
      </c>
      <c r="K250" s="24" t="str">
        <f t="shared" si="67"/>
        <v>DEJAR</v>
      </c>
      <c r="L250" s="24" t="str">
        <f t="shared" si="68"/>
        <v>DEJAR</v>
      </c>
      <c r="M250" s="24" t="str">
        <f t="shared" si="69"/>
        <v>DEJAR</v>
      </c>
      <c r="O250" s="51" t="s">
        <v>318</v>
      </c>
      <c r="P250" s="123">
        <f t="shared" si="70"/>
        <v>134.29527044614284</v>
      </c>
      <c r="Q250" s="128">
        <f t="shared" si="71"/>
        <v>1304.8984666666665</v>
      </c>
      <c r="V250" s="133" t="s">
        <v>303</v>
      </c>
      <c r="W250" s="134">
        <v>60.196524636628226</v>
      </c>
    </row>
    <row r="251" spans="1:23" x14ac:dyDescent="0.25">
      <c r="A251" t="s">
        <v>73</v>
      </c>
      <c r="B251" s="70">
        <v>5</v>
      </c>
      <c r="C251" s="116">
        <v>1</v>
      </c>
      <c r="D251" s="70">
        <v>28</v>
      </c>
      <c r="E251" s="70">
        <v>17</v>
      </c>
      <c r="F251" s="127">
        <f t="shared" si="65"/>
        <v>615.75360000000001</v>
      </c>
      <c r="G251">
        <v>3.1415999999999999E-2</v>
      </c>
      <c r="H251" s="55" t="s">
        <v>553</v>
      </c>
      <c r="I251" s="24">
        <f t="shared" si="85"/>
        <v>373.54122901136344</v>
      </c>
      <c r="J251" s="24">
        <f t="shared" si="66"/>
        <v>5.9450794023962859</v>
      </c>
      <c r="K251" s="24" t="str">
        <f t="shared" si="67"/>
        <v>DEJAR</v>
      </c>
      <c r="L251" s="24" t="str">
        <f t="shared" si="68"/>
        <v>DEJAR</v>
      </c>
      <c r="M251" s="24" t="str">
        <f t="shared" si="69"/>
        <v>DEJAR</v>
      </c>
      <c r="O251" s="51" t="s">
        <v>319</v>
      </c>
      <c r="P251" s="123">
        <f t="shared" si="70"/>
        <v>38.89467621660809</v>
      </c>
      <c r="Q251" s="128">
        <f t="shared" si="71"/>
        <v>1703.1399000000001</v>
      </c>
      <c r="V251" s="133" t="s">
        <v>304</v>
      </c>
      <c r="W251" s="134">
        <v>49.89691063040285</v>
      </c>
    </row>
    <row r="252" spans="1:23" x14ac:dyDescent="0.25">
      <c r="A252" t="s">
        <v>73</v>
      </c>
      <c r="B252" s="70">
        <v>6</v>
      </c>
      <c r="C252" s="116">
        <v>1</v>
      </c>
      <c r="D252" s="70">
        <v>47</v>
      </c>
      <c r="E252" s="70">
        <v>19</v>
      </c>
      <c r="F252" s="127">
        <f t="shared" si="65"/>
        <v>1734.9485999999999</v>
      </c>
      <c r="G252">
        <v>3.1415999999999999E-2</v>
      </c>
      <c r="H252" s="55" t="s">
        <v>553</v>
      </c>
      <c r="I252" s="24">
        <f t="shared" si="85"/>
        <v>1247.146526062053</v>
      </c>
      <c r="J252" s="24">
        <f t="shared" si="66"/>
        <v>19.848907022887268</v>
      </c>
      <c r="K252" s="24" t="str">
        <f t="shared" si="67"/>
        <v>DEJAR</v>
      </c>
      <c r="L252" s="24" t="str">
        <f t="shared" si="68"/>
        <v>DEJAR</v>
      </c>
      <c r="M252" s="24" t="str">
        <f t="shared" si="69"/>
        <v>DEJAR</v>
      </c>
      <c r="O252" s="51" t="s">
        <v>320</v>
      </c>
      <c r="P252" s="123">
        <f t="shared" si="70"/>
        <v>80.533448494421378</v>
      </c>
      <c r="Q252" s="128">
        <f t="shared" si="71"/>
        <v>1215.7991999999999</v>
      </c>
      <c r="V252" s="133" t="s">
        <v>305</v>
      </c>
      <c r="W252" s="134">
        <v>25.092242505529565</v>
      </c>
    </row>
    <row r="253" spans="1:23" x14ac:dyDescent="0.25">
      <c r="A253" t="s">
        <v>73</v>
      </c>
      <c r="B253" s="70">
        <v>7</v>
      </c>
      <c r="C253" s="116">
        <v>1</v>
      </c>
      <c r="D253" s="70">
        <v>40</v>
      </c>
      <c r="E253" s="70">
        <v>16</v>
      </c>
      <c r="F253" s="127">
        <f t="shared" si="65"/>
        <v>1256.6399999999999</v>
      </c>
      <c r="G253">
        <v>3.1415999999999999E-2</v>
      </c>
      <c r="H253" s="55" t="s">
        <v>553</v>
      </c>
      <c r="I253" s="24">
        <f t="shared" si="85"/>
        <v>856.82975840551558</v>
      </c>
      <c r="J253" s="24">
        <f t="shared" si="66"/>
        <v>13.636837254989743</v>
      </c>
      <c r="K253" s="24" t="str">
        <f t="shared" si="67"/>
        <v>DEJAR</v>
      </c>
      <c r="L253" s="24" t="str">
        <f t="shared" si="68"/>
        <v>DEJAR</v>
      </c>
      <c r="M253" s="24" t="str">
        <f t="shared" si="69"/>
        <v>DEJAR</v>
      </c>
      <c r="O253" s="51" t="s">
        <v>321</v>
      </c>
      <c r="P253" s="123">
        <f t="shared" si="70"/>
        <v>62.754202389297753</v>
      </c>
      <c r="Q253" s="128">
        <f t="shared" si="71"/>
        <v>914.29461200000003</v>
      </c>
      <c r="V253" s="133" t="s">
        <v>306</v>
      </c>
      <c r="W253" s="134">
        <v>10.127198081154756</v>
      </c>
    </row>
    <row r="254" spans="1:23" x14ac:dyDescent="0.25">
      <c r="A254" t="s">
        <v>73</v>
      </c>
      <c r="B254" s="70">
        <v>8</v>
      </c>
      <c r="C254" s="116">
        <v>1</v>
      </c>
      <c r="D254" s="70">
        <v>32</v>
      </c>
      <c r="E254" s="70">
        <v>15</v>
      </c>
      <c r="F254" s="127">
        <f t="shared" si="65"/>
        <v>804.24959999999999</v>
      </c>
      <c r="G254">
        <v>3.1415999999999999E-2</v>
      </c>
      <c r="H254" s="55" t="s">
        <v>553</v>
      </c>
      <c r="I254" s="24">
        <f t="shared" si="85"/>
        <v>509.70972386186907</v>
      </c>
      <c r="J254" s="24">
        <f t="shared" si="66"/>
        <v>8.1122632394618837</v>
      </c>
      <c r="K254" s="24" t="str">
        <f t="shared" si="67"/>
        <v>DEJAR</v>
      </c>
      <c r="L254" s="24" t="str">
        <f t="shared" si="68"/>
        <v>DEJAR</v>
      </c>
      <c r="M254" s="24" t="str">
        <f t="shared" si="69"/>
        <v>DEJAR</v>
      </c>
      <c r="O254" s="51" t="s">
        <v>322</v>
      </c>
      <c r="P254" s="123">
        <f t="shared" si="70"/>
        <v>86.995876561987089</v>
      </c>
      <c r="Q254" s="128">
        <f t="shared" si="71"/>
        <v>3397.188795</v>
      </c>
      <c r="V254" s="133" t="s">
        <v>308</v>
      </c>
      <c r="W254" s="134">
        <v>35.456216913535833</v>
      </c>
    </row>
    <row r="255" spans="1:23" x14ac:dyDescent="0.25">
      <c r="A255" t="s">
        <v>73</v>
      </c>
      <c r="B255" s="70">
        <v>9</v>
      </c>
      <c r="C255" s="116">
        <v>1</v>
      </c>
      <c r="D255" s="70">
        <v>16</v>
      </c>
      <c r="E255" s="70">
        <v>10</v>
      </c>
      <c r="F255" s="127">
        <f t="shared" si="65"/>
        <v>201.0624</v>
      </c>
      <c r="G255">
        <v>3.1415999999999999E-2</v>
      </c>
      <c r="H255" s="55" t="s">
        <v>553</v>
      </c>
      <c r="I255" s="24">
        <f t="shared" si="85"/>
        <v>101.53913507623321</v>
      </c>
      <c r="J255" s="24">
        <f t="shared" si="66"/>
        <v>1.6160417474572384</v>
      </c>
      <c r="K255" s="24" t="str">
        <f t="shared" si="67"/>
        <v>DEJAR</v>
      </c>
      <c r="L255" s="24" t="str">
        <f t="shared" si="68"/>
        <v>DEJAR</v>
      </c>
      <c r="M255" s="24" t="str">
        <f t="shared" si="69"/>
        <v>DEJAR</v>
      </c>
      <c r="O255" s="51" t="s">
        <v>323</v>
      </c>
      <c r="P255" s="123">
        <f t="shared" si="70"/>
        <v>381.79724855842886</v>
      </c>
      <c r="Q255" s="128">
        <f t="shared" si="71"/>
        <v>11694.606</v>
      </c>
      <c r="V255" s="133" t="s">
        <v>309</v>
      </c>
      <c r="W255" s="134">
        <v>2.0983869098723451</v>
      </c>
    </row>
    <row r="256" spans="1:23" x14ac:dyDescent="0.25">
      <c r="A256" t="s">
        <v>74</v>
      </c>
      <c r="B256" s="70">
        <v>1</v>
      </c>
      <c r="C256" s="116">
        <v>1</v>
      </c>
      <c r="D256" s="70">
        <v>18</v>
      </c>
      <c r="E256" s="70">
        <v>12</v>
      </c>
      <c r="F256" s="127">
        <f t="shared" si="65"/>
        <v>254.46959999999999</v>
      </c>
      <c r="G256">
        <v>3.1415999999999999E-2</v>
      </c>
      <c r="H256" s="55" t="s">
        <v>553</v>
      </c>
      <c r="I256" s="24">
        <f t="shared" si="85"/>
        <v>133.5666756910525</v>
      </c>
      <c r="J256" s="24">
        <f t="shared" si="66"/>
        <v>2.1257746958723658</v>
      </c>
      <c r="K256" s="24" t="str">
        <f t="shared" si="67"/>
        <v>DEJAR</v>
      </c>
      <c r="L256" s="24" t="str">
        <f t="shared" si="68"/>
        <v>DEJAR</v>
      </c>
      <c r="M256" s="24" t="str">
        <f t="shared" si="69"/>
        <v>DEJAR</v>
      </c>
      <c r="O256" s="51" t="s">
        <v>324</v>
      </c>
      <c r="P256" s="123">
        <f t="shared" si="70"/>
        <v>12.388972507802812</v>
      </c>
      <c r="Q256" s="128">
        <f t="shared" si="71"/>
        <v>420.74663399999991</v>
      </c>
      <c r="V256" s="133" t="s">
        <v>321</v>
      </c>
      <c r="W256" s="134">
        <v>62.754202389297753</v>
      </c>
    </row>
    <row r="257" spans="1:23" x14ac:dyDescent="0.25">
      <c r="A257" t="s">
        <v>74</v>
      </c>
      <c r="B257" s="70">
        <v>2</v>
      </c>
      <c r="C257" s="116">
        <v>1</v>
      </c>
      <c r="D257" s="70">
        <v>52</v>
      </c>
      <c r="E257" s="70">
        <v>30</v>
      </c>
      <c r="F257" s="127">
        <f t="shared" si="65"/>
        <v>2123.7215999999999</v>
      </c>
      <c r="G257">
        <v>3.1415999999999999E-2</v>
      </c>
      <c r="H257" s="55" t="s">
        <v>553</v>
      </c>
      <c r="I257" s="24">
        <f t="shared" si="85"/>
        <v>1578.0241525830156</v>
      </c>
      <c r="J257" s="24">
        <f t="shared" si="66"/>
        <v>25.114975690460525</v>
      </c>
      <c r="K257" s="24" t="str">
        <f t="shared" si="67"/>
        <v>DEJAR</v>
      </c>
      <c r="L257" s="24" t="str">
        <f t="shared" si="68"/>
        <v>DEJAR</v>
      </c>
      <c r="M257" s="24" t="str">
        <f t="shared" si="69"/>
        <v>DEJAR</v>
      </c>
      <c r="O257" s="51" t="s">
        <v>325</v>
      </c>
      <c r="P257" s="123">
        <f t="shared" si="70"/>
        <v>79.23148503104909</v>
      </c>
      <c r="Q257" s="128">
        <f t="shared" si="71"/>
        <v>1957.062338</v>
      </c>
      <c r="V257" s="133" t="s">
        <v>330</v>
      </c>
      <c r="W257" s="134">
        <v>477.89205377444949</v>
      </c>
    </row>
    <row r="258" spans="1:23" x14ac:dyDescent="0.25">
      <c r="A258" t="s">
        <v>74</v>
      </c>
      <c r="B258" s="70">
        <v>3</v>
      </c>
      <c r="C258" s="116">
        <v>1</v>
      </c>
      <c r="D258" s="70">
        <v>20</v>
      </c>
      <c r="E258" s="70">
        <v>12</v>
      </c>
      <c r="F258" s="127">
        <f t="shared" si="65"/>
        <v>314.15999999999997</v>
      </c>
      <c r="G258">
        <v>3.1415999999999999E-2</v>
      </c>
      <c r="H258" s="55" t="s">
        <v>553</v>
      </c>
      <c r="I258" s="24">
        <f t="shared" si="85"/>
        <v>170.68882248683826</v>
      </c>
      <c r="J258" s="24">
        <f t="shared" si="66"/>
        <v>2.7165906303609346</v>
      </c>
      <c r="K258" s="24" t="str">
        <f t="shared" si="67"/>
        <v>DEJAR</v>
      </c>
      <c r="L258" s="24" t="str">
        <f t="shared" si="68"/>
        <v>DEJAR</v>
      </c>
      <c r="M258" s="24" t="str">
        <f t="shared" si="69"/>
        <v>DEJAR</v>
      </c>
      <c r="O258" s="51" t="s">
        <v>326</v>
      </c>
      <c r="P258" s="123">
        <f t="shared" si="70"/>
        <v>62.125866128114566</v>
      </c>
      <c r="Q258" s="128">
        <f t="shared" si="71"/>
        <v>736.80337499999996</v>
      </c>
      <c r="V258" s="133" t="s">
        <v>331</v>
      </c>
      <c r="W258" s="134">
        <v>626.67103100115833</v>
      </c>
    </row>
    <row r="259" spans="1:23" x14ac:dyDescent="0.25">
      <c r="A259" t="s">
        <v>74</v>
      </c>
      <c r="B259" s="70">
        <v>4</v>
      </c>
      <c r="C259" s="116">
        <v>1</v>
      </c>
      <c r="D259" s="70">
        <v>40</v>
      </c>
      <c r="E259" s="70">
        <v>25</v>
      </c>
      <c r="F259" s="127">
        <f t="shared" ref="F259:F322" si="86">(3.1416/4)*D259^2</f>
        <v>1256.6399999999999</v>
      </c>
      <c r="G259">
        <v>3.1415999999999999E-2</v>
      </c>
      <c r="H259" s="55" t="s">
        <v>553</v>
      </c>
      <c r="I259" s="24">
        <f t="shared" si="85"/>
        <v>856.82975840551558</v>
      </c>
      <c r="J259" s="24">
        <f t="shared" ref="J259:J322" si="87">((I259/1000)*0.5)/G259</f>
        <v>13.636837254989743</v>
      </c>
      <c r="K259" s="24" t="str">
        <f t="shared" ref="K259:K322" si="88">+IF(D259&gt;=10,"DEJAR","DEPURAR")</f>
        <v>DEJAR</v>
      </c>
      <c r="L259" s="24" t="str">
        <f t="shared" ref="L259:L322" si="89">+IF(E259&gt;=5,"DEJAR","DEPURAR")</f>
        <v>DEJAR</v>
      </c>
      <c r="M259" s="24" t="str">
        <f t="shared" ref="M259:M322" si="90">+IF(AND(K259="DEJAR",L259="DEJAR"),"DEJAR","DEPURAR")</f>
        <v>DEJAR</v>
      </c>
      <c r="O259" s="51" t="s">
        <v>327</v>
      </c>
      <c r="P259" s="123">
        <f t="shared" si="70"/>
        <v>475.47471128952503</v>
      </c>
      <c r="Q259" s="128">
        <f t="shared" si="71"/>
        <v>3493.7733600000001</v>
      </c>
      <c r="V259" s="133" t="s">
        <v>332</v>
      </c>
      <c r="W259" s="134">
        <v>156.28398772311081</v>
      </c>
    </row>
    <row r="260" spans="1:23" x14ac:dyDescent="0.25">
      <c r="A260" t="s">
        <v>74</v>
      </c>
      <c r="B260" s="70">
        <v>5</v>
      </c>
      <c r="C260" s="116">
        <v>1</v>
      </c>
      <c r="D260" s="70">
        <v>31</v>
      </c>
      <c r="E260" s="70">
        <v>22</v>
      </c>
      <c r="F260" s="127">
        <f t="shared" si="86"/>
        <v>754.76940000000002</v>
      </c>
      <c r="G260">
        <v>3.1415999999999999E-2</v>
      </c>
      <c r="H260" s="55" t="s">
        <v>553</v>
      </c>
      <c r="I260" s="24">
        <f t="shared" si="85"/>
        <v>473.40054798786537</v>
      </c>
      <c r="J260" s="24">
        <f t="shared" si="87"/>
        <v>7.5343861087959221</v>
      </c>
      <c r="K260" s="24" t="str">
        <f t="shared" si="88"/>
        <v>DEJAR</v>
      </c>
      <c r="L260" s="24" t="str">
        <f t="shared" si="89"/>
        <v>DEJAR</v>
      </c>
      <c r="M260" s="24" t="str">
        <f t="shared" si="90"/>
        <v>DEJAR</v>
      </c>
      <c r="O260" s="51" t="s">
        <v>328</v>
      </c>
      <c r="P260" s="123">
        <f t="shared" si="70"/>
        <v>237.28787975592272</v>
      </c>
      <c r="Q260" s="128">
        <f t="shared" si="71"/>
        <v>2270.02689375</v>
      </c>
      <c r="V260" s="133" t="s">
        <v>333</v>
      </c>
      <c r="W260" s="134">
        <v>93.500524605126202</v>
      </c>
    </row>
    <row r="261" spans="1:23" x14ac:dyDescent="0.25">
      <c r="A261" t="s">
        <v>74</v>
      </c>
      <c r="B261" s="70">
        <v>6</v>
      </c>
      <c r="C261" s="116">
        <v>1</v>
      </c>
      <c r="D261" s="70">
        <v>18</v>
      </c>
      <c r="E261" s="70">
        <v>9</v>
      </c>
      <c r="F261" s="127">
        <f t="shared" si="86"/>
        <v>254.46959999999999</v>
      </c>
      <c r="G261">
        <v>3.1415999999999999E-2</v>
      </c>
      <c r="H261" s="55" t="s">
        <v>553</v>
      </c>
      <c r="I261" s="24">
        <f t="shared" si="85"/>
        <v>133.5666756910525</v>
      </c>
      <c r="J261" s="24">
        <f t="shared" si="87"/>
        <v>2.1257746958723658</v>
      </c>
      <c r="K261" s="24" t="str">
        <f t="shared" si="88"/>
        <v>DEJAR</v>
      </c>
      <c r="L261" s="24" t="str">
        <f t="shared" si="89"/>
        <v>DEJAR</v>
      </c>
      <c r="M261" s="24" t="str">
        <f t="shared" si="90"/>
        <v>DEJAR</v>
      </c>
      <c r="O261" s="51" t="s">
        <v>329</v>
      </c>
      <c r="P261" s="123">
        <f t="shared" ref="P261:P324" si="91">SUMIF(A$2:A$2249,O261,J$2:J$2249)</f>
        <v>373.69984264726924</v>
      </c>
      <c r="Q261" s="128">
        <f t="shared" ref="Q261:Q322" si="92">AVERAGEIF(A$2:A$2300,O261,F$2:F$2300)</f>
        <v>3420.1224750000001</v>
      </c>
      <c r="V261" s="133" t="s">
        <v>334</v>
      </c>
      <c r="W261" s="134">
        <v>7.7363366697128342</v>
      </c>
    </row>
    <row r="262" spans="1:23" x14ac:dyDescent="0.25">
      <c r="A262" t="s">
        <v>75</v>
      </c>
      <c r="B262" s="70">
        <v>1</v>
      </c>
      <c r="C262" s="116">
        <v>2</v>
      </c>
      <c r="D262" s="70">
        <v>35</v>
      </c>
      <c r="E262" s="70">
        <v>12</v>
      </c>
      <c r="F262" s="127">
        <f t="shared" si="86"/>
        <v>962.11500000000001</v>
      </c>
      <c r="G262">
        <v>3.1415999999999999E-2</v>
      </c>
      <c r="H262" s="55" t="s">
        <v>555</v>
      </c>
      <c r="I262" s="24">
        <f t="shared" ref="I262:I272" si="93">0.13647*D262^2.38351</f>
        <v>653.64029291244719</v>
      </c>
      <c r="J262" s="24">
        <f t="shared" si="87"/>
        <v>10.402984035403094</v>
      </c>
      <c r="K262" s="24" t="str">
        <f t="shared" si="88"/>
        <v>DEJAR</v>
      </c>
      <c r="L262" s="24" t="str">
        <f t="shared" si="89"/>
        <v>DEJAR</v>
      </c>
      <c r="M262" s="24" t="str">
        <f t="shared" si="90"/>
        <v>DEJAR</v>
      </c>
      <c r="O262" s="51" t="s">
        <v>330</v>
      </c>
      <c r="P262" s="123">
        <f t="shared" ref="P262:P272" si="94">SUMIF(A$2:A$2300,O262,J$2:J$2300)</f>
        <v>477.89205377444949</v>
      </c>
      <c r="Q262" s="128">
        <f t="shared" si="92"/>
        <v>3475.2410616000002</v>
      </c>
      <c r="V262" s="133" t="s">
        <v>335</v>
      </c>
      <c r="W262" s="134">
        <v>388.12899745682188</v>
      </c>
    </row>
    <row r="263" spans="1:23" x14ac:dyDescent="0.25">
      <c r="A263" t="s">
        <v>75</v>
      </c>
      <c r="B263" s="70">
        <v>2</v>
      </c>
      <c r="C263" s="116">
        <v>2</v>
      </c>
      <c r="D263" s="70">
        <v>28</v>
      </c>
      <c r="E263" s="70">
        <v>12</v>
      </c>
      <c r="F263" s="127">
        <f t="shared" si="86"/>
        <v>615.75360000000001</v>
      </c>
      <c r="G263">
        <v>3.1415999999999999E-2</v>
      </c>
      <c r="H263" s="55" t="s">
        <v>555</v>
      </c>
      <c r="I263" s="24">
        <f t="shared" si="93"/>
        <v>384.0191047547313</v>
      </c>
      <c r="J263" s="24">
        <f t="shared" si="87"/>
        <v>6.1118395842044064</v>
      </c>
      <c r="K263" s="24" t="str">
        <f t="shared" si="88"/>
        <v>DEJAR</v>
      </c>
      <c r="L263" s="24" t="str">
        <f t="shared" si="89"/>
        <v>DEJAR</v>
      </c>
      <c r="M263" s="24" t="str">
        <f t="shared" si="90"/>
        <v>DEJAR</v>
      </c>
      <c r="O263" s="51" t="s">
        <v>331</v>
      </c>
      <c r="P263" s="123">
        <f t="shared" si="94"/>
        <v>626.67103100115833</v>
      </c>
      <c r="Q263" s="128">
        <f t="shared" si="92"/>
        <v>8205.5843100000002</v>
      </c>
      <c r="V263" s="133" t="s">
        <v>336</v>
      </c>
      <c r="W263" s="134">
        <v>141.52022540430397</v>
      </c>
    </row>
    <row r="264" spans="1:23" x14ac:dyDescent="0.25">
      <c r="A264" t="s">
        <v>75</v>
      </c>
      <c r="B264" s="70">
        <v>3</v>
      </c>
      <c r="C264" s="116">
        <v>2</v>
      </c>
      <c r="D264" s="70">
        <v>11</v>
      </c>
      <c r="E264" s="70">
        <v>7</v>
      </c>
      <c r="F264" s="127">
        <f t="shared" si="86"/>
        <v>95.0334</v>
      </c>
      <c r="G264">
        <v>3.1415999999999999E-2</v>
      </c>
      <c r="H264" s="55" t="s">
        <v>555</v>
      </c>
      <c r="I264" s="24">
        <f t="shared" si="93"/>
        <v>41.419711592222448</v>
      </c>
      <c r="J264" s="24">
        <f t="shared" si="87"/>
        <v>0.65921364260603599</v>
      </c>
      <c r="K264" s="24" t="str">
        <f t="shared" si="88"/>
        <v>DEJAR</v>
      </c>
      <c r="L264" s="24" t="str">
        <f t="shared" si="89"/>
        <v>DEJAR</v>
      </c>
      <c r="M264" s="24" t="str">
        <f t="shared" si="90"/>
        <v>DEJAR</v>
      </c>
      <c r="O264" s="51" t="s">
        <v>332</v>
      </c>
      <c r="P264" s="123">
        <f t="shared" si="94"/>
        <v>156.28398772311081</v>
      </c>
      <c r="Q264" s="128">
        <f t="shared" si="92"/>
        <v>1378.4642666666668</v>
      </c>
      <c r="V264" s="133" t="s">
        <v>337</v>
      </c>
      <c r="W264" s="134">
        <v>411.2394697021316</v>
      </c>
    </row>
    <row r="265" spans="1:23" x14ac:dyDescent="0.25">
      <c r="A265" t="s">
        <v>75</v>
      </c>
      <c r="B265" s="70">
        <v>4</v>
      </c>
      <c r="C265" s="116">
        <v>2</v>
      </c>
      <c r="D265" s="70">
        <v>17</v>
      </c>
      <c r="E265" s="70">
        <v>6</v>
      </c>
      <c r="F265" s="127">
        <f t="shared" si="86"/>
        <v>226.98060000000001</v>
      </c>
      <c r="G265">
        <v>3.1415999999999999E-2</v>
      </c>
      <c r="H265" s="55" t="s">
        <v>555</v>
      </c>
      <c r="I265" s="24">
        <f t="shared" si="93"/>
        <v>116.90268878718483</v>
      </c>
      <c r="J265" s="24">
        <f t="shared" si="87"/>
        <v>1.8605597273234151</v>
      </c>
      <c r="K265" s="24" t="str">
        <f t="shared" si="88"/>
        <v>DEJAR</v>
      </c>
      <c r="L265" s="24" t="str">
        <f t="shared" si="89"/>
        <v>DEJAR</v>
      </c>
      <c r="M265" s="24" t="str">
        <f t="shared" si="90"/>
        <v>DEJAR</v>
      </c>
      <c r="O265" s="51" t="s">
        <v>333</v>
      </c>
      <c r="P265" s="123">
        <f t="shared" si="94"/>
        <v>93.500524605126202</v>
      </c>
      <c r="Q265" s="128">
        <f t="shared" si="92"/>
        <v>1595.1081300000001</v>
      </c>
      <c r="V265" s="133" t="s">
        <v>338</v>
      </c>
      <c r="W265" s="134">
        <v>40.377057080428301</v>
      </c>
    </row>
    <row r="266" spans="1:23" x14ac:dyDescent="0.25">
      <c r="A266" t="s">
        <v>75</v>
      </c>
      <c r="B266" s="70">
        <v>5</v>
      </c>
      <c r="C266" s="116">
        <v>2</v>
      </c>
      <c r="D266" s="70">
        <v>13</v>
      </c>
      <c r="E266" s="70">
        <v>7</v>
      </c>
      <c r="F266" s="127">
        <f t="shared" si="86"/>
        <v>132.73259999999999</v>
      </c>
      <c r="G266">
        <v>3.1415999999999999E-2</v>
      </c>
      <c r="H266" s="55" t="s">
        <v>555</v>
      </c>
      <c r="I266" s="24">
        <f t="shared" si="93"/>
        <v>61.678288096341362</v>
      </c>
      <c r="J266" s="24">
        <f t="shared" si="87"/>
        <v>0.98163814770087476</v>
      </c>
      <c r="K266" s="24" t="str">
        <f t="shared" si="88"/>
        <v>DEJAR</v>
      </c>
      <c r="L266" s="24" t="str">
        <f t="shared" si="89"/>
        <v>DEJAR</v>
      </c>
      <c r="M266" s="24" t="str">
        <f t="shared" si="90"/>
        <v>DEJAR</v>
      </c>
      <c r="O266" s="51" t="s">
        <v>334</v>
      </c>
      <c r="P266" s="122">
        <f t="shared" si="94"/>
        <v>7.7363366697128342</v>
      </c>
      <c r="Q266" s="128">
        <f t="shared" si="92"/>
        <v>294.52500000000003</v>
      </c>
      <c r="V266" s="133" t="s">
        <v>339</v>
      </c>
      <c r="W266" s="134">
        <v>88.996612754154441</v>
      </c>
    </row>
    <row r="267" spans="1:23" x14ac:dyDescent="0.25">
      <c r="A267" t="s">
        <v>75</v>
      </c>
      <c r="B267" s="70">
        <v>6</v>
      </c>
      <c r="C267" s="116">
        <v>2</v>
      </c>
      <c r="D267" s="70">
        <v>36</v>
      </c>
      <c r="E267" s="70">
        <v>11</v>
      </c>
      <c r="F267" s="127">
        <f t="shared" si="86"/>
        <v>1017.8783999999999</v>
      </c>
      <c r="G267">
        <v>3.1415999999999999E-2</v>
      </c>
      <c r="H267" s="55" t="s">
        <v>555</v>
      </c>
      <c r="I267" s="24">
        <f t="shared" si="93"/>
        <v>699.03635875505904</v>
      </c>
      <c r="J267" s="24">
        <f t="shared" si="87"/>
        <v>11.125483173463508</v>
      </c>
      <c r="K267" s="24" t="str">
        <f t="shared" si="88"/>
        <v>DEJAR</v>
      </c>
      <c r="L267" s="24" t="str">
        <f t="shared" si="89"/>
        <v>DEJAR</v>
      </c>
      <c r="M267" s="24" t="str">
        <f t="shared" si="90"/>
        <v>DEJAR</v>
      </c>
      <c r="O267" s="51" t="s">
        <v>335</v>
      </c>
      <c r="P267" s="123">
        <f t="shared" si="94"/>
        <v>388.12899745682188</v>
      </c>
      <c r="Q267" s="128">
        <f t="shared" si="92"/>
        <v>6642.5185364999998</v>
      </c>
      <c r="V267" s="133" t="s">
        <v>322</v>
      </c>
      <c r="W267" s="134">
        <v>86.995876561987089</v>
      </c>
    </row>
    <row r="268" spans="1:23" x14ac:dyDescent="0.25">
      <c r="A268" t="s">
        <v>75</v>
      </c>
      <c r="B268" s="70">
        <v>7</v>
      </c>
      <c r="C268" s="116">
        <v>2</v>
      </c>
      <c r="D268" s="70">
        <v>29</v>
      </c>
      <c r="E268" s="70">
        <v>10</v>
      </c>
      <c r="F268" s="127">
        <f t="shared" si="86"/>
        <v>660.52139999999997</v>
      </c>
      <c r="G268">
        <v>3.1415999999999999E-2</v>
      </c>
      <c r="H268" s="55" t="s">
        <v>555</v>
      </c>
      <c r="I268" s="24">
        <f t="shared" si="93"/>
        <v>417.52015350701288</v>
      </c>
      <c r="J268" s="24">
        <f t="shared" si="87"/>
        <v>6.6450240881559219</v>
      </c>
      <c r="K268" s="24" t="str">
        <f t="shared" si="88"/>
        <v>DEJAR</v>
      </c>
      <c r="L268" s="24" t="str">
        <f t="shared" si="89"/>
        <v>DEJAR</v>
      </c>
      <c r="M268" s="24" t="str">
        <f t="shared" si="90"/>
        <v>DEJAR</v>
      </c>
      <c r="O268" s="51" t="s">
        <v>336</v>
      </c>
      <c r="P268" s="123">
        <f t="shared" si="94"/>
        <v>141.52022540430397</v>
      </c>
      <c r="Q268" s="128">
        <f t="shared" si="92"/>
        <v>2283.6290399999998</v>
      </c>
      <c r="V268" s="133" t="s">
        <v>340</v>
      </c>
      <c r="W268" s="134">
        <v>86.48634473014944</v>
      </c>
    </row>
    <row r="269" spans="1:23" x14ac:dyDescent="0.25">
      <c r="A269" t="s">
        <v>75</v>
      </c>
      <c r="B269" s="70">
        <v>8</v>
      </c>
      <c r="C269" s="116">
        <v>2</v>
      </c>
      <c r="D269" s="70">
        <v>28</v>
      </c>
      <c r="E269" s="70">
        <v>9</v>
      </c>
      <c r="F269" s="127">
        <f t="shared" si="86"/>
        <v>615.75360000000001</v>
      </c>
      <c r="G269">
        <v>3.1415999999999999E-2</v>
      </c>
      <c r="H269" s="55" t="s">
        <v>555</v>
      </c>
      <c r="I269" s="24">
        <f t="shared" si="93"/>
        <v>384.0191047547313</v>
      </c>
      <c r="J269" s="24">
        <f t="shared" si="87"/>
        <v>6.1118395842044064</v>
      </c>
      <c r="K269" s="24" t="str">
        <f t="shared" si="88"/>
        <v>DEJAR</v>
      </c>
      <c r="L269" s="24" t="str">
        <f t="shared" si="89"/>
        <v>DEJAR</v>
      </c>
      <c r="M269" s="24" t="str">
        <f t="shared" si="90"/>
        <v>DEJAR</v>
      </c>
      <c r="O269" s="51" t="s">
        <v>337</v>
      </c>
      <c r="P269" s="123">
        <f t="shared" si="94"/>
        <v>411.2394697021316</v>
      </c>
      <c r="Q269" s="128">
        <f t="shared" si="92"/>
        <v>4767.8853683999996</v>
      </c>
      <c r="V269" s="133" t="s">
        <v>341</v>
      </c>
      <c r="W269" s="134">
        <v>248.55934736557151</v>
      </c>
    </row>
    <row r="270" spans="1:23" x14ac:dyDescent="0.25">
      <c r="A270" t="s">
        <v>76</v>
      </c>
      <c r="B270" s="70">
        <v>1</v>
      </c>
      <c r="C270" s="116">
        <v>2</v>
      </c>
      <c r="D270" s="70">
        <v>42</v>
      </c>
      <c r="E270" s="70">
        <v>10</v>
      </c>
      <c r="F270" s="127">
        <f t="shared" si="86"/>
        <v>1385.4456</v>
      </c>
      <c r="G270">
        <v>3.1415999999999999E-2</v>
      </c>
      <c r="H270" s="55" t="s">
        <v>555</v>
      </c>
      <c r="I270" s="24">
        <f t="shared" si="93"/>
        <v>1009.4111733489757</v>
      </c>
      <c r="J270" s="24">
        <f t="shared" si="87"/>
        <v>16.065240217547995</v>
      </c>
      <c r="K270" s="24" t="str">
        <f t="shared" si="88"/>
        <v>DEJAR</v>
      </c>
      <c r="L270" s="24" t="str">
        <f t="shared" si="89"/>
        <v>DEJAR</v>
      </c>
      <c r="M270" s="24" t="str">
        <f t="shared" si="90"/>
        <v>DEJAR</v>
      </c>
      <c r="O270" s="51" t="s">
        <v>338</v>
      </c>
      <c r="P270" s="123">
        <f t="shared" si="94"/>
        <v>40.377057080428301</v>
      </c>
      <c r="Q270" s="128">
        <f t="shared" si="92"/>
        <v>715.55123639999988</v>
      </c>
      <c r="V270" s="133" t="s">
        <v>342</v>
      </c>
      <c r="W270" s="134">
        <v>202.0508454436501</v>
      </c>
    </row>
    <row r="271" spans="1:23" x14ac:dyDescent="0.25">
      <c r="A271" t="s">
        <v>76</v>
      </c>
      <c r="B271" s="70">
        <v>2</v>
      </c>
      <c r="C271" s="116">
        <v>2</v>
      </c>
      <c r="D271" s="70">
        <v>26</v>
      </c>
      <c r="E271" s="70">
        <v>13</v>
      </c>
      <c r="F271" s="127">
        <f t="shared" si="86"/>
        <v>530.93039999999996</v>
      </c>
      <c r="G271">
        <v>3.1415999999999999E-2</v>
      </c>
      <c r="H271" s="55" t="s">
        <v>555</v>
      </c>
      <c r="I271" s="24">
        <f t="shared" si="93"/>
        <v>321.84021980583157</v>
      </c>
      <c r="J271" s="24">
        <f t="shared" si="87"/>
        <v>5.1222342087762849</v>
      </c>
      <c r="K271" s="24" t="str">
        <f t="shared" si="88"/>
        <v>DEJAR</v>
      </c>
      <c r="L271" s="24" t="str">
        <f t="shared" si="89"/>
        <v>DEJAR</v>
      </c>
      <c r="M271" s="24" t="str">
        <f t="shared" si="90"/>
        <v>DEJAR</v>
      </c>
      <c r="O271" s="51" t="s">
        <v>339</v>
      </c>
      <c r="P271" s="123">
        <f t="shared" si="94"/>
        <v>88.996612754154441</v>
      </c>
      <c r="Q271" s="128">
        <f t="shared" si="92"/>
        <v>1098.999</v>
      </c>
      <c r="V271" s="133" t="s">
        <v>343</v>
      </c>
      <c r="W271" s="134">
        <v>198.88803901487279</v>
      </c>
    </row>
    <row r="272" spans="1:23" x14ac:dyDescent="0.25">
      <c r="A272" t="s">
        <v>76</v>
      </c>
      <c r="B272" s="70">
        <v>3</v>
      </c>
      <c r="C272" s="116">
        <v>2</v>
      </c>
      <c r="D272" s="70">
        <v>28</v>
      </c>
      <c r="E272" s="70">
        <v>12</v>
      </c>
      <c r="F272" s="127">
        <f t="shared" si="86"/>
        <v>615.75360000000001</v>
      </c>
      <c r="G272">
        <v>3.1415999999999999E-2</v>
      </c>
      <c r="H272" s="55" t="s">
        <v>555</v>
      </c>
      <c r="I272" s="24">
        <f t="shared" si="93"/>
        <v>384.0191047547313</v>
      </c>
      <c r="J272" s="24">
        <f t="shared" si="87"/>
        <v>6.1118395842044064</v>
      </c>
      <c r="K272" s="24" t="str">
        <f t="shared" si="88"/>
        <v>DEJAR</v>
      </c>
      <c r="L272" s="24" t="str">
        <f t="shared" si="89"/>
        <v>DEJAR</v>
      </c>
      <c r="M272" s="24" t="str">
        <f t="shared" si="90"/>
        <v>DEJAR</v>
      </c>
      <c r="O272" s="51" t="s">
        <v>340</v>
      </c>
      <c r="P272" s="123">
        <f t="shared" si="94"/>
        <v>86.48634473014944</v>
      </c>
      <c r="Q272" s="128">
        <f t="shared" si="92"/>
        <v>1231.8999000000001</v>
      </c>
      <c r="V272" s="133" t="s">
        <v>344</v>
      </c>
      <c r="W272" s="134">
        <v>311.35864846836296</v>
      </c>
    </row>
    <row r="273" spans="1:23" x14ac:dyDescent="0.25">
      <c r="A273" t="s">
        <v>77</v>
      </c>
      <c r="B273" s="70">
        <v>1</v>
      </c>
      <c r="C273" s="116">
        <v>1</v>
      </c>
      <c r="D273" s="70">
        <v>47</v>
      </c>
      <c r="E273" s="70">
        <v>16</v>
      </c>
      <c r="F273" s="127">
        <f t="shared" si="86"/>
        <v>1734.9485999999999</v>
      </c>
      <c r="G273">
        <v>3.1415999999999999E-2</v>
      </c>
      <c r="H273" s="55" t="s">
        <v>553</v>
      </c>
      <c r="I273" s="24">
        <f t="shared" ref="I273:I290" si="95">0.15991*D273^2.32764</f>
        <v>1247.146526062053</v>
      </c>
      <c r="J273" s="24">
        <f t="shared" si="87"/>
        <v>19.848907022887268</v>
      </c>
      <c r="K273" s="24" t="str">
        <f t="shared" si="88"/>
        <v>DEJAR</v>
      </c>
      <c r="L273" s="24" t="str">
        <f t="shared" si="89"/>
        <v>DEJAR</v>
      </c>
      <c r="M273" s="24" t="str">
        <f t="shared" si="90"/>
        <v>DEJAR</v>
      </c>
      <c r="O273" s="51" t="s">
        <v>341</v>
      </c>
      <c r="P273" s="123">
        <f t="shared" si="91"/>
        <v>248.55934736557151</v>
      </c>
      <c r="Q273" s="128">
        <f t="shared" si="92"/>
        <v>2504.6405999999997</v>
      </c>
      <c r="V273" s="133" t="s">
        <v>345</v>
      </c>
      <c r="W273" s="134">
        <v>24.642963525708041</v>
      </c>
    </row>
    <row r="274" spans="1:23" x14ac:dyDescent="0.25">
      <c r="A274" t="s">
        <v>77</v>
      </c>
      <c r="B274" s="70">
        <v>2</v>
      </c>
      <c r="C274" s="116">
        <v>1</v>
      </c>
      <c r="D274" s="70">
        <v>51</v>
      </c>
      <c r="E274" s="70">
        <v>20</v>
      </c>
      <c r="F274" s="127">
        <f t="shared" si="86"/>
        <v>2042.8253999999999</v>
      </c>
      <c r="G274">
        <v>3.1415999999999999E-2</v>
      </c>
      <c r="H274" s="55" t="s">
        <v>553</v>
      </c>
      <c r="I274" s="24">
        <f t="shared" si="95"/>
        <v>1508.287972817684</v>
      </c>
      <c r="J274" s="24">
        <f t="shared" si="87"/>
        <v>24.005092513650435</v>
      </c>
      <c r="K274" s="24" t="str">
        <f t="shared" si="88"/>
        <v>DEJAR</v>
      </c>
      <c r="L274" s="24" t="str">
        <f t="shared" si="89"/>
        <v>DEJAR</v>
      </c>
      <c r="M274" s="24" t="str">
        <f t="shared" si="90"/>
        <v>DEJAR</v>
      </c>
      <c r="O274" s="51" t="s">
        <v>342</v>
      </c>
      <c r="P274" s="123">
        <f t="shared" si="91"/>
        <v>202.0508454436501</v>
      </c>
      <c r="Q274" s="128">
        <f t="shared" si="92"/>
        <v>2189.713526</v>
      </c>
      <c r="V274" s="133" t="s">
        <v>346</v>
      </c>
      <c r="W274" s="134">
        <v>558.28642044905257</v>
      </c>
    </row>
    <row r="275" spans="1:23" x14ac:dyDescent="0.25">
      <c r="A275" t="s">
        <v>77</v>
      </c>
      <c r="B275" s="70">
        <v>3</v>
      </c>
      <c r="C275" s="116">
        <v>1</v>
      </c>
      <c r="D275" s="70">
        <v>18</v>
      </c>
      <c r="E275" s="70">
        <v>15</v>
      </c>
      <c r="F275" s="127">
        <f t="shared" si="86"/>
        <v>254.46959999999999</v>
      </c>
      <c r="G275">
        <v>3.1415999999999999E-2</v>
      </c>
      <c r="H275" s="55" t="s">
        <v>553</v>
      </c>
      <c r="I275" s="24">
        <f t="shared" si="95"/>
        <v>133.5666756910525</v>
      </c>
      <c r="J275" s="24">
        <f t="shared" si="87"/>
        <v>2.1257746958723658</v>
      </c>
      <c r="K275" s="24" t="str">
        <f t="shared" si="88"/>
        <v>DEJAR</v>
      </c>
      <c r="L275" s="24" t="str">
        <f t="shared" si="89"/>
        <v>DEJAR</v>
      </c>
      <c r="M275" s="24" t="str">
        <f t="shared" si="90"/>
        <v>DEJAR</v>
      </c>
      <c r="O275" s="51" t="s">
        <v>343</v>
      </c>
      <c r="P275" s="123">
        <f t="shared" si="91"/>
        <v>198.88803901487279</v>
      </c>
      <c r="Q275" s="128">
        <f t="shared" si="92"/>
        <v>4880.8264119999994</v>
      </c>
      <c r="V275" s="133" t="s">
        <v>323</v>
      </c>
      <c r="W275" s="134">
        <v>381.79724855842886</v>
      </c>
    </row>
    <row r="276" spans="1:23" x14ac:dyDescent="0.25">
      <c r="A276" t="s">
        <v>77</v>
      </c>
      <c r="B276" s="70">
        <v>4</v>
      </c>
      <c r="C276" s="116">
        <v>1</v>
      </c>
      <c r="D276" s="70">
        <v>41</v>
      </c>
      <c r="E276" s="70">
        <v>20</v>
      </c>
      <c r="F276" s="127">
        <f t="shared" si="86"/>
        <v>1320.2574</v>
      </c>
      <c r="G276">
        <v>3.1415999999999999E-2</v>
      </c>
      <c r="H276" s="55" t="s">
        <v>553</v>
      </c>
      <c r="I276" s="24">
        <f t="shared" si="95"/>
        <v>907.5192366572752</v>
      </c>
      <c r="J276" s="24">
        <f t="shared" si="87"/>
        <v>14.443583471117826</v>
      </c>
      <c r="K276" s="24" t="str">
        <f t="shared" si="88"/>
        <v>DEJAR</v>
      </c>
      <c r="L276" s="24" t="str">
        <f t="shared" si="89"/>
        <v>DEJAR</v>
      </c>
      <c r="M276" s="24" t="str">
        <f t="shared" si="90"/>
        <v>DEJAR</v>
      </c>
      <c r="O276" s="51" t="s">
        <v>344</v>
      </c>
      <c r="P276" s="123">
        <f t="shared" si="91"/>
        <v>311.35864846836296</v>
      </c>
      <c r="Q276" s="128">
        <f t="shared" si="92"/>
        <v>5141.2284</v>
      </c>
      <c r="V276" s="133" t="s">
        <v>324</v>
      </c>
      <c r="W276" s="134">
        <v>12.388972507802812</v>
      </c>
    </row>
    <row r="277" spans="1:23" x14ac:dyDescent="0.25">
      <c r="A277" t="s">
        <v>77</v>
      </c>
      <c r="B277" s="70">
        <v>5</v>
      </c>
      <c r="C277" s="116">
        <v>1</v>
      </c>
      <c r="D277" s="70">
        <v>28</v>
      </c>
      <c r="E277" s="70">
        <v>17</v>
      </c>
      <c r="F277" s="127">
        <f t="shared" si="86"/>
        <v>615.75360000000001</v>
      </c>
      <c r="G277">
        <v>3.1415999999999999E-2</v>
      </c>
      <c r="H277" s="55" t="s">
        <v>553</v>
      </c>
      <c r="I277" s="24">
        <f t="shared" si="95"/>
        <v>373.54122901136344</v>
      </c>
      <c r="J277" s="24">
        <f t="shared" si="87"/>
        <v>5.9450794023962859</v>
      </c>
      <c r="K277" s="24" t="str">
        <f t="shared" si="88"/>
        <v>DEJAR</v>
      </c>
      <c r="L277" s="24" t="str">
        <f t="shared" si="89"/>
        <v>DEJAR</v>
      </c>
      <c r="M277" s="24" t="str">
        <f t="shared" si="90"/>
        <v>DEJAR</v>
      </c>
      <c r="O277" s="51" t="s">
        <v>345</v>
      </c>
      <c r="P277" s="123">
        <f t="shared" si="91"/>
        <v>28.082771441646528</v>
      </c>
      <c r="Q277" s="128">
        <f t="shared" si="92"/>
        <v>422.99400000000003</v>
      </c>
      <c r="V277" s="133" t="s">
        <v>325</v>
      </c>
      <c r="W277" s="134">
        <v>79.23148503104909</v>
      </c>
    </row>
    <row r="278" spans="1:23" x14ac:dyDescent="0.25">
      <c r="A278" t="s">
        <v>77</v>
      </c>
      <c r="B278" s="70">
        <v>6</v>
      </c>
      <c r="C278" s="116">
        <v>1</v>
      </c>
      <c r="D278" s="70">
        <v>28</v>
      </c>
      <c r="E278" s="70">
        <v>17</v>
      </c>
      <c r="F278" s="127">
        <f t="shared" si="86"/>
        <v>615.75360000000001</v>
      </c>
      <c r="G278">
        <v>3.1415999999999999E-2</v>
      </c>
      <c r="H278" s="55" t="s">
        <v>553</v>
      </c>
      <c r="I278" s="24">
        <f t="shared" si="95"/>
        <v>373.54122901136344</v>
      </c>
      <c r="J278" s="24">
        <f t="shared" si="87"/>
        <v>5.9450794023962859</v>
      </c>
      <c r="K278" s="24" t="str">
        <f t="shared" si="88"/>
        <v>DEJAR</v>
      </c>
      <c r="L278" s="24" t="str">
        <f t="shared" si="89"/>
        <v>DEJAR</v>
      </c>
      <c r="M278" s="24" t="str">
        <f t="shared" si="90"/>
        <v>DEJAR</v>
      </c>
      <c r="O278" s="51" t="s">
        <v>346</v>
      </c>
      <c r="P278" s="123">
        <f t="shared" si="91"/>
        <v>558.28642044905257</v>
      </c>
      <c r="Q278" s="128">
        <f t="shared" si="92"/>
        <v>4070.3413904999998</v>
      </c>
      <c r="V278" s="133" t="s">
        <v>326</v>
      </c>
      <c r="W278" s="134">
        <v>62.125866128114566</v>
      </c>
    </row>
    <row r="279" spans="1:23" x14ac:dyDescent="0.25">
      <c r="A279" t="s">
        <v>77</v>
      </c>
      <c r="B279" s="70">
        <v>7</v>
      </c>
      <c r="C279" s="116">
        <v>1</v>
      </c>
      <c r="D279" s="70">
        <v>42</v>
      </c>
      <c r="E279" s="70">
        <v>22</v>
      </c>
      <c r="F279" s="127">
        <f t="shared" si="86"/>
        <v>1385.4456</v>
      </c>
      <c r="G279">
        <v>3.1415999999999999E-2</v>
      </c>
      <c r="H279" s="55" t="s">
        <v>553</v>
      </c>
      <c r="I279" s="24">
        <f t="shared" si="95"/>
        <v>959.87703555110068</v>
      </c>
      <c r="J279" s="24">
        <f t="shared" si="87"/>
        <v>15.276881772840284</v>
      </c>
      <c r="K279" s="24" t="str">
        <f t="shared" si="88"/>
        <v>DEJAR</v>
      </c>
      <c r="L279" s="24" t="str">
        <f t="shared" si="89"/>
        <v>DEJAR</v>
      </c>
      <c r="M279" s="24" t="str">
        <f t="shared" si="90"/>
        <v>DEJAR</v>
      </c>
      <c r="O279" s="51" t="s">
        <v>455</v>
      </c>
      <c r="P279" s="122">
        <f t="shared" si="91"/>
        <v>0</v>
      </c>
      <c r="Q279" s="128">
        <v>0</v>
      </c>
      <c r="V279" s="133" t="s">
        <v>327</v>
      </c>
      <c r="W279" s="134">
        <v>475.47471128952503</v>
      </c>
    </row>
    <row r="280" spans="1:23" x14ac:dyDescent="0.25">
      <c r="A280" t="s">
        <v>77</v>
      </c>
      <c r="B280" s="70">
        <v>8</v>
      </c>
      <c r="C280" s="116">
        <v>1</v>
      </c>
      <c r="D280" s="70">
        <v>31</v>
      </c>
      <c r="E280" s="70">
        <v>19</v>
      </c>
      <c r="F280" s="127">
        <f t="shared" si="86"/>
        <v>754.76940000000002</v>
      </c>
      <c r="G280">
        <v>3.1415999999999999E-2</v>
      </c>
      <c r="H280" s="55" t="s">
        <v>553</v>
      </c>
      <c r="I280" s="24">
        <f t="shared" si="95"/>
        <v>473.40054798786537</v>
      </c>
      <c r="J280" s="24">
        <f t="shared" si="87"/>
        <v>7.5343861087959221</v>
      </c>
      <c r="K280" s="24" t="str">
        <f t="shared" si="88"/>
        <v>DEJAR</v>
      </c>
      <c r="L280" s="24" t="str">
        <f t="shared" si="89"/>
        <v>DEJAR</v>
      </c>
      <c r="M280" s="24" t="str">
        <f t="shared" si="90"/>
        <v>DEJAR</v>
      </c>
      <c r="O280" s="51" t="s">
        <v>456</v>
      </c>
      <c r="P280" s="122">
        <f t="shared" si="91"/>
        <v>0</v>
      </c>
      <c r="Q280" s="128">
        <v>0</v>
      </c>
      <c r="V280" s="133" t="s">
        <v>328</v>
      </c>
      <c r="W280" s="134">
        <v>237.28787975592272</v>
      </c>
    </row>
    <row r="281" spans="1:23" x14ac:dyDescent="0.25">
      <c r="A281" t="s">
        <v>77</v>
      </c>
      <c r="B281" s="70">
        <v>9</v>
      </c>
      <c r="C281" s="116">
        <v>1</v>
      </c>
      <c r="D281" s="70">
        <v>24</v>
      </c>
      <c r="E281" s="70">
        <v>13</v>
      </c>
      <c r="F281" s="127">
        <f t="shared" si="86"/>
        <v>452.3904</v>
      </c>
      <c r="G281">
        <v>3.1415999999999999E-2</v>
      </c>
      <c r="H281" s="55" t="s">
        <v>553</v>
      </c>
      <c r="I281" s="24">
        <f t="shared" si="95"/>
        <v>260.92189134611579</v>
      </c>
      <c r="J281" s="24">
        <f t="shared" si="87"/>
        <v>4.1526911660637218</v>
      </c>
      <c r="K281" s="24" t="str">
        <f t="shared" si="88"/>
        <v>DEJAR</v>
      </c>
      <c r="L281" s="24" t="str">
        <f t="shared" si="89"/>
        <v>DEJAR</v>
      </c>
      <c r="M281" s="24" t="str">
        <f t="shared" si="90"/>
        <v>DEJAR</v>
      </c>
      <c r="O281" s="51" t="s">
        <v>457</v>
      </c>
      <c r="P281" s="122">
        <f t="shared" si="91"/>
        <v>0</v>
      </c>
      <c r="Q281" s="128">
        <v>0</v>
      </c>
      <c r="V281" s="133" t="s">
        <v>329</v>
      </c>
      <c r="W281" s="134">
        <v>373.69984264726924</v>
      </c>
    </row>
    <row r="282" spans="1:23" x14ac:dyDescent="0.25">
      <c r="A282" t="s">
        <v>77</v>
      </c>
      <c r="B282" s="70">
        <v>10</v>
      </c>
      <c r="C282" s="116">
        <v>1</v>
      </c>
      <c r="D282" s="70">
        <v>39</v>
      </c>
      <c r="E282" s="70">
        <v>23</v>
      </c>
      <c r="F282" s="127">
        <f t="shared" si="86"/>
        <v>1194.5934</v>
      </c>
      <c r="G282">
        <v>3.1415999999999999E-2</v>
      </c>
      <c r="H282" s="55" t="s">
        <v>553</v>
      </c>
      <c r="I282" s="24">
        <f t="shared" si="95"/>
        <v>807.79515713809144</v>
      </c>
      <c r="J282" s="24">
        <f t="shared" si="87"/>
        <v>12.856429162498273</v>
      </c>
      <c r="K282" s="24" t="str">
        <f t="shared" si="88"/>
        <v>DEJAR</v>
      </c>
      <c r="L282" s="24" t="str">
        <f t="shared" si="89"/>
        <v>DEJAR</v>
      </c>
      <c r="M282" s="24" t="str">
        <f t="shared" si="90"/>
        <v>DEJAR</v>
      </c>
      <c r="O282" s="51" t="s">
        <v>458</v>
      </c>
      <c r="P282" s="122">
        <f t="shared" si="91"/>
        <v>0</v>
      </c>
      <c r="Q282" s="128">
        <v>0</v>
      </c>
      <c r="V282" s="133" t="s">
        <v>132</v>
      </c>
      <c r="W282" s="134">
        <v>40.284695208001608</v>
      </c>
    </row>
    <row r="283" spans="1:23" x14ac:dyDescent="0.25">
      <c r="A283" t="s">
        <v>78</v>
      </c>
      <c r="B283" s="70">
        <v>1</v>
      </c>
      <c r="C283" s="116">
        <v>1</v>
      </c>
      <c r="D283" s="70">
        <v>36</v>
      </c>
      <c r="E283" s="70">
        <v>20</v>
      </c>
      <c r="F283" s="127">
        <f t="shared" si="86"/>
        <v>1017.8783999999999</v>
      </c>
      <c r="G283">
        <v>3.1415999999999999E-2</v>
      </c>
      <c r="H283" s="55" t="s">
        <v>553</v>
      </c>
      <c r="I283" s="24">
        <f t="shared" si="95"/>
        <v>670.48269942934951</v>
      </c>
      <c r="J283" s="24">
        <f t="shared" si="87"/>
        <v>10.671038633647655</v>
      </c>
      <c r="K283" s="24" t="str">
        <f t="shared" si="88"/>
        <v>DEJAR</v>
      </c>
      <c r="L283" s="24" t="str">
        <f t="shared" si="89"/>
        <v>DEJAR</v>
      </c>
      <c r="M283" s="24" t="str">
        <f t="shared" si="90"/>
        <v>DEJAR</v>
      </c>
      <c r="O283" s="51" t="s">
        <v>459</v>
      </c>
      <c r="P283" s="122">
        <f t="shared" si="91"/>
        <v>0</v>
      </c>
      <c r="Q283" s="128">
        <v>0</v>
      </c>
      <c r="V283" s="133" t="s">
        <v>142</v>
      </c>
      <c r="W283" s="134">
        <v>30.239547720030437</v>
      </c>
    </row>
    <row r="284" spans="1:23" x14ac:dyDescent="0.25">
      <c r="A284" t="s">
        <v>78</v>
      </c>
      <c r="B284" s="70">
        <v>2</v>
      </c>
      <c r="C284" s="116">
        <v>1</v>
      </c>
      <c r="D284" s="70">
        <v>14</v>
      </c>
      <c r="E284" s="70">
        <v>9</v>
      </c>
      <c r="F284" s="127">
        <f t="shared" si="86"/>
        <v>153.9384</v>
      </c>
      <c r="G284">
        <v>3.1415999999999999E-2</v>
      </c>
      <c r="H284" s="55" t="s">
        <v>553</v>
      </c>
      <c r="I284" s="24">
        <f t="shared" si="95"/>
        <v>74.413046354606593</v>
      </c>
      <c r="J284" s="24">
        <f t="shared" si="87"/>
        <v>1.1843176463363667</v>
      </c>
      <c r="K284" s="24" t="str">
        <f t="shared" si="88"/>
        <v>DEJAR</v>
      </c>
      <c r="L284" s="24" t="str">
        <f t="shared" si="89"/>
        <v>DEJAR</v>
      </c>
      <c r="M284" s="24" t="str">
        <f t="shared" si="90"/>
        <v>DEJAR</v>
      </c>
      <c r="O284" s="51" t="s">
        <v>460</v>
      </c>
      <c r="P284" s="122">
        <f t="shared" si="91"/>
        <v>0</v>
      </c>
      <c r="Q284" s="128">
        <v>0</v>
      </c>
      <c r="V284" s="133" t="s">
        <v>145</v>
      </c>
      <c r="W284" s="134">
        <v>10.145508043113175</v>
      </c>
    </row>
    <row r="285" spans="1:23" x14ac:dyDescent="0.25">
      <c r="A285" t="s">
        <v>78</v>
      </c>
      <c r="B285" s="70">
        <v>3</v>
      </c>
      <c r="C285" s="116">
        <v>1</v>
      </c>
      <c r="D285" s="70">
        <v>15</v>
      </c>
      <c r="E285" s="70">
        <v>11</v>
      </c>
      <c r="F285" s="127">
        <f t="shared" si="86"/>
        <v>176.715</v>
      </c>
      <c r="G285">
        <v>3.1415999999999999E-2</v>
      </c>
      <c r="H285" s="55" t="s">
        <v>553</v>
      </c>
      <c r="I285" s="24">
        <f t="shared" si="95"/>
        <v>87.376105084816146</v>
      </c>
      <c r="J285" s="24">
        <f t="shared" si="87"/>
        <v>1.3906306513371554</v>
      </c>
      <c r="K285" s="24" t="str">
        <f t="shared" si="88"/>
        <v>DEJAR</v>
      </c>
      <c r="L285" s="24" t="str">
        <f t="shared" si="89"/>
        <v>DEJAR</v>
      </c>
      <c r="M285" s="24" t="str">
        <f t="shared" si="90"/>
        <v>DEJAR</v>
      </c>
      <c r="O285" s="51" t="s">
        <v>461</v>
      </c>
      <c r="P285" s="122">
        <f t="shared" si="91"/>
        <v>0</v>
      </c>
      <c r="Q285" s="128">
        <v>0</v>
      </c>
      <c r="V285" s="133" t="s">
        <v>146</v>
      </c>
      <c r="W285" s="134">
        <v>5.6781720127338424</v>
      </c>
    </row>
    <row r="286" spans="1:23" x14ac:dyDescent="0.25">
      <c r="A286" t="s">
        <v>78</v>
      </c>
      <c r="B286" s="70">
        <v>4</v>
      </c>
      <c r="C286" s="116">
        <v>1</v>
      </c>
      <c r="D286" s="70">
        <v>13</v>
      </c>
      <c r="E286" s="70">
        <v>10</v>
      </c>
      <c r="F286" s="127">
        <f t="shared" si="86"/>
        <v>132.73259999999999</v>
      </c>
      <c r="G286">
        <v>3.1415999999999999E-2</v>
      </c>
      <c r="H286" s="55" t="s">
        <v>553</v>
      </c>
      <c r="I286" s="24">
        <f t="shared" si="95"/>
        <v>62.623123844849545</v>
      </c>
      <c r="J286" s="24">
        <f t="shared" si="87"/>
        <v>0.9966756405151761</v>
      </c>
      <c r="K286" s="24" t="str">
        <f t="shared" si="88"/>
        <v>DEJAR</v>
      </c>
      <c r="L286" s="24" t="str">
        <f t="shared" si="89"/>
        <v>DEJAR</v>
      </c>
      <c r="M286" s="24" t="str">
        <f t="shared" si="90"/>
        <v>DEJAR</v>
      </c>
      <c r="O286" s="51" t="s">
        <v>462</v>
      </c>
      <c r="P286" s="122">
        <f t="shared" si="91"/>
        <v>0</v>
      </c>
      <c r="Q286" s="128">
        <v>0</v>
      </c>
      <c r="V286" s="133" t="s">
        <v>147</v>
      </c>
      <c r="W286" s="134">
        <v>2.4866669329000848</v>
      </c>
    </row>
    <row r="287" spans="1:23" x14ac:dyDescent="0.25">
      <c r="A287" t="s">
        <v>78</v>
      </c>
      <c r="B287" s="70">
        <v>5</v>
      </c>
      <c r="C287" s="116">
        <v>1</v>
      </c>
      <c r="D287" s="70">
        <v>20</v>
      </c>
      <c r="E287" s="70">
        <v>16</v>
      </c>
      <c r="F287" s="127">
        <f t="shared" si="86"/>
        <v>314.15999999999997</v>
      </c>
      <c r="G287">
        <v>3.1415999999999999E-2</v>
      </c>
      <c r="H287" s="55" t="s">
        <v>553</v>
      </c>
      <c r="I287" s="24">
        <f t="shared" si="95"/>
        <v>170.68882248683826</v>
      </c>
      <c r="J287" s="24">
        <f t="shared" si="87"/>
        <v>2.7165906303609346</v>
      </c>
      <c r="K287" s="24" t="str">
        <f t="shared" si="88"/>
        <v>DEJAR</v>
      </c>
      <c r="L287" s="24" t="str">
        <f t="shared" si="89"/>
        <v>DEJAR</v>
      </c>
      <c r="M287" s="24" t="str">
        <f t="shared" si="90"/>
        <v>DEJAR</v>
      </c>
      <c r="O287" s="51" t="s">
        <v>463</v>
      </c>
      <c r="P287" s="122">
        <f t="shared" si="91"/>
        <v>0</v>
      </c>
      <c r="Q287" s="128">
        <v>0</v>
      </c>
      <c r="V287" s="133" t="s">
        <v>148</v>
      </c>
      <c r="W287" s="134">
        <v>10.183790779818825</v>
      </c>
    </row>
    <row r="288" spans="1:23" x14ac:dyDescent="0.25">
      <c r="A288" t="s">
        <v>78</v>
      </c>
      <c r="B288" s="70">
        <v>6</v>
      </c>
      <c r="C288" s="116">
        <v>1</v>
      </c>
      <c r="D288" s="70">
        <v>21</v>
      </c>
      <c r="E288" s="70">
        <v>13</v>
      </c>
      <c r="F288" s="127">
        <f t="shared" si="86"/>
        <v>346.3614</v>
      </c>
      <c r="G288">
        <v>3.1415999999999999E-2</v>
      </c>
      <c r="H288" s="55" t="s">
        <v>553</v>
      </c>
      <c r="I288" s="24">
        <f t="shared" si="95"/>
        <v>191.21684246269251</v>
      </c>
      <c r="J288" s="24">
        <f t="shared" si="87"/>
        <v>3.0433034514688777</v>
      </c>
      <c r="K288" s="24" t="str">
        <f t="shared" si="88"/>
        <v>DEJAR</v>
      </c>
      <c r="L288" s="24" t="str">
        <f t="shared" si="89"/>
        <v>DEJAR</v>
      </c>
      <c r="M288" s="24" t="str">
        <f t="shared" si="90"/>
        <v>DEJAR</v>
      </c>
      <c r="O288" s="51" t="s">
        <v>464</v>
      </c>
      <c r="P288" s="122">
        <f t="shared" si="91"/>
        <v>0</v>
      </c>
      <c r="Q288" s="128">
        <v>0</v>
      </c>
      <c r="V288" s="133" t="s">
        <v>149</v>
      </c>
      <c r="W288" s="134">
        <v>15.047288271078525</v>
      </c>
    </row>
    <row r="289" spans="1:23" x14ac:dyDescent="0.25">
      <c r="A289" t="s">
        <v>78</v>
      </c>
      <c r="B289" s="70">
        <v>7</v>
      </c>
      <c r="C289" s="116">
        <v>1</v>
      </c>
      <c r="D289" s="70">
        <v>12</v>
      </c>
      <c r="E289" s="70">
        <v>9</v>
      </c>
      <c r="F289" s="127">
        <f t="shared" si="86"/>
        <v>113.0976</v>
      </c>
      <c r="G289">
        <v>3.1415999999999999E-2</v>
      </c>
      <c r="H289" s="55" t="s">
        <v>553</v>
      </c>
      <c r="I289" s="24">
        <f t="shared" si="95"/>
        <v>51.978178813240163</v>
      </c>
      <c r="J289" s="24">
        <f t="shared" si="87"/>
        <v>0.82725647461866825</v>
      </c>
      <c r="K289" s="24" t="str">
        <f t="shared" si="88"/>
        <v>DEJAR</v>
      </c>
      <c r="L289" s="24" t="str">
        <f t="shared" si="89"/>
        <v>DEJAR</v>
      </c>
      <c r="M289" s="24" t="str">
        <f t="shared" si="90"/>
        <v>DEJAR</v>
      </c>
      <c r="O289" s="51" t="s">
        <v>465</v>
      </c>
      <c r="P289" s="122">
        <f t="shared" si="91"/>
        <v>0</v>
      </c>
      <c r="Q289" s="128">
        <v>0</v>
      </c>
      <c r="V289" s="133" t="s">
        <v>150</v>
      </c>
      <c r="W289" s="134">
        <v>7.0058699970247051</v>
      </c>
    </row>
    <row r="290" spans="1:23" x14ac:dyDescent="0.25">
      <c r="A290" t="s">
        <v>79</v>
      </c>
      <c r="B290" s="70">
        <v>1</v>
      </c>
      <c r="C290" s="116">
        <v>1</v>
      </c>
      <c r="D290" s="70">
        <v>54</v>
      </c>
      <c r="E290" s="70">
        <v>16</v>
      </c>
      <c r="F290" s="127">
        <f t="shared" si="86"/>
        <v>2290.2264</v>
      </c>
      <c r="G290">
        <v>3.1415999999999999E-2</v>
      </c>
      <c r="H290" s="55" t="s">
        <v>553</v>
      </c>
      <c r="I290" s="24">
        <f t="shared" si="95"/>
        <v>1722.9181036317825</v>
      </c>
      <c r="J290" s="24">
        <f t="shared" si="87"/>
        <v>27.421029151257041</v>
      </c>
      <c r="K290" s="24" t="str">
        <f t="shared" si="88"/>
        <v>DEJAR</v>
      </c>
      <c r="L290" s="24" t="str">
        <f t="shared" si="89"/>
        <v>DEJAR</v>
      </c>
      <c r="M290" s="24" t="str">
        <f t="shared" si="90"/>
        <v>DEJAR</v>
      </c>
      <c r="O290" s="51" t="s">
        <v>466</v>
      </c>
      <c r="P290" s="122">
        <f t="shared" si="91"/>
        <v>0</v>
      </c>
      <c r="Q290" s="128">
        <v>0</v>
      </c>
      <c r="V290" s="133" t="s">
        <v>133</v>
      </c>
      <c r="W290" s="134">
        <v>7.946202171855802</v>
      </c>
    </row>
    <row r="291" spans="1:23" x14ac:dyDescent="0.25">
      <c r="A291" t="s">
        <v>79</v>
      </c>
      <c r="B291" s="70">
        <v>2</v>
      </c>
      <c r="C291" s="116">
        <v>2</v>
      </c>
      <c r="D291" s="70">
        <v>21</v>
      </c>
      <c r="E291" s="70">
        <v>9</v>
      </c>
      <c r="F291" s="127">
        <f t="shared" si="86"/>
        <v>346.3614</v>
      </c>
      <c r="G291">
        <v>3.1415999999999999E-2</v>
      </c>
      <c r="H291" s="55" t="s">
        <v>555</v>
      </c>
      <c r="I291" s="24">
        <f t="shared" ref="I291:I300" si="96">0.13647*D291^2.38351</f>
        <v>193.44615534703902</v>
      </c>
      <c r="J291" s="24">
        <f t="shared" si="87"/>
        <v>3.0787839850241761</v>
      </c>
      <c r="K291" s="24" t="str">
        <f t="shared" si="88"/>
        <v>DEJAR</v>
      </c>
      <c r="L291" s="24" t="str">
        <f t="shared" si="89"/>
        <v>DEJAR</v>
      </c>
      <c r="M291" s="24" t="str">
        <f t="shared" si="90"/>
        <v>DEJAR</v>
      </c>
      <c r="O291" s="51" t="s">
        <v>467</v>
      </c>
      <c r="P291" s="122">
        <f t="shared" ref="P291:P300" si="97">SUMIF(A$2:A$2300,O291,J$2:J$2300)</f>
        <v>0</v>
      </c>
      <c r="Q291" s="128">
        <v>0</v>
      </c>
      <c r="V291" s="133" t="s">
        <v>151</v>
      </c>
      <c r="W291" s="134">
        <v>0.81113959089855869</v>
      </c>
    </row>
    <row r="292" spans="1:23" x14ac:dyDescent="0.25">
      <c r="A292" t="s">
        <v>79</v>
      </c>
      <c r="B292" s="70">
        <v>3</v>
      </c>
      <c r="C292" s="116">
        <v>2</v>
      </c>
      <c r="D292" s="70">
        <v>22</v>
      </c>
      <c r="E292" s="70">
        <v>8</v>
      </c>
      <c r="F292" s="127">
        <f t="shared" si="86"/>
        <v>380.1336</v>
      </c>
      <c r="G292">
        <v>3.1415999999999999E-2</v>
      </c>
      <c r="H292" s="55" t="s">
        <v>555</v>
      </c>
      <c r="I292" s="24">
        <f t="shared" si="96"/>
        <v>216.13001097424697</v>
      </c>
      <c r="J292" s="24">
        <f t="shared" si="87"/>
        <v>3.4398079159384864</v>
      </c>
      <c r="K292" s="24" t="str">
        <f t="shared" si="88"/>
        <v>DEJAR</v>
      </c>
      <c r="L292" s="24" t="str">
        <f t="shared" si="89"/>
        <v>DEJAR</v>
      </c>
      <c r="M292" s="24" t="str">
        <f t="shared" si="90"/>
        <v>DEJAR</v>
      </c>
      <c r="O292" s="51" t="s">
        <v>468</v>
      </c>
      <c r="P292" s="122">
        <f t="shared" si="97"/>
        <v>0</v>
      </c>
      <c r="Q292" s="128">
        <v>0</v>
      </c>
      <c r="V292" s="133" t="s">
        <v>152</v>
      </c>
      <c r="W292" s="134">
        <v>22.010502876344663</v>
      </c>
    </row>
    <row r="293" spans="1:23" x14ac:dyDescent="0.25">
      <c r="A293" t="s">
        <v>79</v>
      </c>
      <c r="B293" s="70">
        <v>4</v>
      </c>
      <c r="C293" s="116">
        <v>2</v>
      </c>
      <c r="D293" s="70">
        <v>20</v>
      </c>
      <c r="E293" s="70">
        <v>7</v>
      </c>
      <c r="F293" s="127">
        <f t="shared" si="86"/>
        <v>314.15999999999997</v>
      </c>
      <c r="G293">
        <v>3.1415999999999999E-2</v>
      </c>
      <c r="H293" s="55" t="s">
        <v>555</v>
      </c>
      <c r="I293" s="24">
        <f t="shared" si="96"/>
        <v>172.20874292148596</v>
      </c>
      <c r="J293" s="24">
        <f t="shared" si="87"/>
        <v>2.7407808588217146</v>
      </c>
      <c r="K293" s="24" t="str">
        <f t="shared" si="88"/>
        <v>DEJAR</v>
      </c>
      <c r="L293" s="24" t="str">
        <f t="shared" si="89"/>
        <v>DEJAR</v>
      </c>
      <c r="M293" s="24" t="str">
        <f t="shared" si="90"/>
        <v>DEJAR</v>
      </c>
      <c r="O293" s="51" t="s">
        <v>469</v>
      </c>
      <c r="P293" s="122">
        <f t="shared" si="97"/>
        <v>0</v>
      </c>
      <c r="Q293" s="128">
        <v>0</v>
      </c>
      <c r="V293" s="133" t="s">
        <v>153</v>
      </c>
      <c r="W293" s="134">
        <v>12.801762119412004</v>
      </c>
    </row>
    <row r="294" spans="1:23" x14ac:dyDescent="0.25">
      <c r="A294" t="s">
        <v>79</v>
      </c>
      <c r="B294" s="70">
        <v>5</v>
      </c>
      <c r="C294" s="116">
        <v>2</v>
      </c>
      <c r="D294" s="70">
        <v>14</v>
      </c>
      <c r="E294" s="70">
        <v>6</v>
      </c>
      <c r="F294" s="127">
        <f t="shared" si="86"/>
        <v>153.9384</v>
      </c>
      <c r="G294">
        <v>3.1415999999999999E-2</v>
      </c>
      <c r="H294" s="55" t="s">
        <v>555</v>
      </c>
      <c r="I294" s="24">
        <f t="shared" si="96"/>
        <v>73.59440964790268</v>
      </c>
      <c r="J294" s="24">
        <f t="shared" si="87"/>
        <v>1.1712886689569435</v>
      </c>
      <c r="K294" s="24" t="str">
        <f t="shared" si="88"/>
        <v>DEJAR</v>
      </c>
      <c r="L294" s="24" t="str">
        <f t="shared" si="89"/>
        <v>DEJAR</v>
      </c>
      <c r="M294" s="24" t="str">
        <f t="shared" si="90"/>
        <v>DEJAR</v>
      </c>
      <c r="O294" s="51" t="s">
        <v>470</v>
      </c>
      <c r="P294" s="122">
        <f t="shared" si="97"/>
        <v>0</v>
      </c>
      <c r="Q294" s="128">
        <v>0</v>
      </c>
      <c r="V294" s="133" t="s">
        <v>154</v>
      </c>
      <c r="W294" s="134">
        <v>10.887035399485359</v>
      </c>
    </row>
    <row r="295" spans="1:23" x14ac:dyDescent="0.25">
      <c r="A295" t="s">
        <v>79</v>
      </c>
      <c r="B295" s="70">
        <v>6</v>
      </c>
      <c r="C295" s="116">
        <v>2</v>
      </c>
      <c r="D295" s="70">
        <v>18</v>
      </c>
      <c r="E295" s="70">
        <v>9</v>
      </c>
      <c r="F295" s="127">
        <f t="shared" si="86"/>
        <v>254.46959999999999</v>
      </c>
      <c r="G295">
        <v>3.1415999999999999E-2</v>
      </c>
      <c r="H295" s="55" t="s">
        <v>555</v>
      </c>
      <c r="I295" s="24">
        <f t="shared" si="96"/>
        <v>133.96512701589552</v>
      </c>
      <c r="J295" s="24">
        <f t="shared" si="87"/>
        <v>2.132116230836127</v>
      </c>
      <c r="K295" s="24" t="str">
        <f t="shared" si="88"/>
        <v>DEJAR</v>
      </c>
      <c r="L295" s="24" t="str">
        <f t="shared" si="89"/>
        <v>DEJAR</v>
      </c>
      <c r="M295" s="24" t="str">
        <f t="shared" si="90"/>
        <v>DEJAR</v>
      </c>
      <c r="O295" s="51" t="s">
        <v>471</v>
      </c>
      <c r="P295" s="122">
        <f t="shared" si="97"/>
        <v>0</v>
      </c>
      <c r="Q295" s="128">
        <v>0</v>
      </c>
      <c r="V295" s="133" t="s">
        <v>155</v>
      </c>
      <c r="W295" s="134">
        <v>16.777416509077394</v>
      </c>
    </row>
    <row r="296" spans="1:23" x14ac:dyDescent="0.25">
      <c r="A296" t="s">
        <v>79</v>
      </c>
      <c r="B296" s="70">
        <v>7</v>
      </c>
      <c r="C296" s="116">
        <v>2</v>
      </c>
      <c r="D296" s="70">
        <v>19</v>
      </c>
      <c r="E296" s="70">
        <v>5</v>
      </c>
      <c r="F296" s="127">
        <f t="shared" si="86"/>
        <v>283.52940000000001</v>
      </c>
      <c r="G296">
        <v>3.1415999999999999E-2</v>
      </c>
      <c r="H296" s="55" t="s">
        <v>555</v>
      </c>
      <c r="I296" s="24">
        <f t="shared" si="96"/>
        <v>152.39095368994771</v>
      </c>
      <c r="J296" s="24">
        <f t="shared" si="87"/>
        <v>2.4253716846503011</v>
      </c>
      <c r="K296" s="24" t="str">
        <f t="shared" si="88"/>
        <v>DEJAR</v>
      </c>
      <c r="L296" s="24" t="str">
        <f t="shared" si="89"/>
        <v>DEJAR</v>
      </c>
      <c r="M296" s="24" t="str">
        <f t="shared" si="90"/>
        <v>DEJAR</v>
      </c>
      <c r="O296" s="51" t="s">
        <v>472</v>
      </c>
      <c r="P296" s="122">
        <f t="shared" si="97"/>
        <v>0</v>
      </c>
      <c r="Q296" s="128">
        <v>0</v>
      </c>
      <c r="V296" s="133" t="s">
        <v>158</v>
      </c>
      <c r="W296" s="134">
        <v>6.6810112446432584</v>
      </c>
    </row>
    <row r="297" spans="1:23" x14ac:dyDescent="0.25">
      <c r="A297" t="s">
        <v>79</v>
      </c>
      <c r="B297" s="70">
        <v>8</v>
      </c>
      <c r="C297" s="116">
        <v>2</v>
      </c>
      <c r="D297" s="70">
        <v>15</v>
      </c>
      <c r="E297" s="70">
        <v>7</v>
      </c>
      <c r="F297" s="127">
        <f t="shared" si="86"/>
        <v>176.715</v>
      </c>
      <c r="G297">
        <v>3.1415999999999999E-2</v>
      </c>
      <c r="H297" s="55" t="s">
        <v>555</v>
      </c>
      <c r="I297" s="24">
        <f t="shared" si="96"/>
        <v>86.748598761993364</v>
      </c>
      <c r="J297" s="24">
        <f t="shared" si="87"/>
        <v>1.3806436013813561</v>
      </c>
      <c r="K297" s="24" t="str">
        <f t="shared" si="88"/>
        <v>DEJAR</v>
      </c>
      <c r="L297" s="24" t="str">
        <f t="shared" si="89"/>
        <v>DEJAR</v>
      </c>
      <c r="M297" s="24" t="str">
        <f t="shared" si="90"/>
        <v>DEJAR</v>
      </c>
      <c r="O297" s="51" t="s">
        <v>473</v>
      </c>
      <c r="P297" s="122">
        <f t="shared" si="97"/>
        <v>0</v>
      </c>
      <c r="Q297" s="128">
        <v>0</v>
      </c>
      <c r="V297" s="133" t="s">
        <v>159</v>
      </c>
      <c r="W297" s="134">
        <v>12.65570397932292</v>
      </c>
    </row>
    <row r="298" spans="1:23" x14ac:dyDescent="0.25">
      <c r="A298" t="s">
        <v>79</v>
      </c>
      <c r="B298" s="70">
        <v>9</v>
      </c>
      <c r="C298" s="116">
        <v>2</v>
      </c>
      <c r="D298" s="70">
        <v>15</v>
      </c>
      <c r="E298" s="70">
        <v>5</v>
      </c>
      <c r="F298" s="127">
        <f t="shared" si="86"/>
        <v>176.715</v>
      </c>
      <c r="G298">
        <v>3.1415999999999999E-2</v>
      </c>
      <c r="H298" s="55" t="s">
        <v>555</v>
      </c>
      <c r="I298" s="24">
        <f t="shared" si="96"/>
        <v>86.748598761993364</v>
      </c>
      <c r="J298" s="24">
        <f t="shared" si="87"/>
        <v>1.3806436013813561</v>
      </c>
      <c r="K298" s="24" t="str">
        <f t="shared" si="88"/>
        <v>DEJAR</v>
      </c>
      <c r="L298" s="24" t="str">
        <f t="shared" si="89"/>
        <v>DEJAR</v>
      </c>
      <c r="M298" s="24" t="str">
        <f t="shared" si="90"/>
        <v>DEJAR</v>
      </c>
      <c r="O298" s="51" t="s">
        <v>474</v>
      </c>
      <c r="P298" s="122">
        <f t="shared" si="97"/>
        <v>0</v>
      </c>
      <c r="Q298" s="128">
        <v>0</v>
      </c>
      <c r="V298" s="133" t="s">
        <v>160</v>
      </c>
      <c r="W298" s="134">
        <v>45.682217921428311</v>
      </c>
    </row>
    <row r="299" spans="1:23" x14ac:dyDescent="0.25">
      <c r="A299" t="s">
        <v>79</v>
      </c>
      <c r="B299" s="70">
        <v>10</v>
      </c>
      <c r="C299" s="116">
        <v>2</v>
      </c>
      <c r="D299" s="70">
        <v>14</v>
      </c>
      <c r="E299" s="70">
        <v>9</v>
      </c>
      <c r="F299" s="127">
        <f t="shared" si="86"/>
        <v>153.9384</v>
      </c>
      <c r="G299">
        <v>3.1415999999999999E-2</v>
      </c>
      <c r="H299" s="55" t="s">
        <v>555</v>
      </c>
      <c r="I299" s="24">
        <f t="shared" si="96"/>
        <v>73.59440964790268</v>
      </c>
      <c r="J299" s="24">
        <f t="shared" si="87"/>
        <v>1.1712886689569435</v>
      </c>
      <c r="K299" s="24" t="str">
        <f t="shared" si="88"/>
        <v>DEJAR</v>
      </c>
      <c r="L299" s="24" t="str">
        <f t="shared" si="89"/>
        <v>DEJAR</v>
      </c>
      <c r="M299" s="24" t="str">
        <f t="shared" si="90"/>
        <v>DEJAR</v>
      </c>
      <c r="O299" s="51" t="s">
        <v>475</v>
      </c>
      <c r="P299" s="122">
        <f t="shared" si="97"/>
        <v>0</v>
      </c>
      <c r="Q299" s="128">
        <v>0</v>
      </c>
      <c r="V299" s="133" t="s">
        <v>134</v>
      </c>
      <c r="W299" s="134">
        <v>31.741297761606084</v>
      </c>
    </row>
    <row r="300" spans="1:23" x14ac:dyDescent="0.25">
      <c r="A300" t="s">
        <v>79</v>
      </c>
      <c r="B300" s="70">
        <v>11</v>
      </c>
      <c r="C300" s="116">
        <v>2</v>
      </c>
      <c r="D300" s="70">
        <v>29</v>
      </c>
      <c r="E300" s="70">
        <v>11</v>
      </c>
      <c r="F300" s="127">
        <f t="shared" si="86"/>
        <v>660.52139999999997</v>
      </c>
      <c r="G300">
        <v>3.1415999999999999E-2</v>
      </c>
      <c r="H300" s="55" t="s">
        <v>555</v>
      </c>
      <c r="I300" s="24">
        <f t="shared" si="96"/>
        <v>417.52015350701288</v>
      </c>
      <c r="J300" s="24">
        <f t="shared" si="87"/>
        <v>6.6450240881559219</v>
      </c>
      <c r="K300" s="24" t="str">
        <f t="shared" si="88"/>
        <v>DEJAR</v>
      </c>
      <c r="L300" s="24" t="str">
        <f t="shared" si="89"/>
        <v>DEJAR</v>
      </c>
      <c r="M300" s="24" t="str">
        <f t="shared" si="90"/>
        <v>DEJAR</v>
      </c>
      <c r="O300" s="51" t="s">
        <v>476</v>
      </c>
      <c r="P300" s="122">
        <f t="shared" si="97"/>
        <v>0</v>
      </c>
      <c r="Q300" s="128">
        <v>0</v>
      </c>
      <c r="V300" s="133" t="s">
        <v>161</v>
      </c>
      <c r="W300" s="134">
        <v>44.519211589033418</v>
      </c>
    </row>
    <row r="301" spans="1:23" x14ac:dyDescent="0.25">
      <c r="A301" t="s">
        <v>80</v>
      </c>
      <c r="B301" s="70">
        <v>1</v>
      </c>
      <c r="C301" s="116">
        <v>1</v>
      </c>
      <c r="D301" s="70">
        <v>14</v>
      </c>
      <c r="E301" s="70">
        <v>10</v>
      </c>
      <c r="F301" s="127">
        <f t="shared" si="86"/>
        <v>153.9384</v>
      </c>
      <c r="G301">
        <v>3.1415999999999999E-2</v>
      </c>
      <c r="H301" s="55" t="s">
        <v>553</v>
      </c>
      <c r="I301" s="24">
        <f t="shared" ref="I301:I309" si="98">0.15991*D301^2.32764</f>
        <v>74.413046354606593</v>
      </c>
      <c r="J301" s="24">
        <f t="shared" si="87"/>
        <v>1.1843176463363667</v>
      </c>
      <c r="K301" s="24" t="str">
        <f t="shared" si="88"/>
        <v>DEJAR</v>
      </c>
      <c r="L301" s="24" t="str">
        <f t="shared" si="89"/>
        <v>DEJAR</v>
      </c>
      <c r="M301" s="24" t="str">
        <f t="shared" si="90"/>
        <v>DEJAR</v>
      </c>
      <c r="O301" s="51" t="s">
        <v>477</v>
      </c>
      <c r="P301" s="122">
        <f t="shared" si="91"/>
        <v>0</v>
      </c>
      <c r="Q301" s="128">
        <v>0</v>
      </c>
      <c r="V301" s="133" t="s">
        <v>162</v>
      </c>
      <c r="W301" s="134">
        <v>25.56947561819387</v>
      </c>
    </row>
    <row r="302" spans="1:23" x14ac:dyDescent="0.25">
      <c r="A302" t="s">
        <v>80</v>
      </c>
      <c r="B302" s="70">
        <v>2</v>
      </c>
      <c r="C302" s="116">
        <v>1</v>
      </c>
      <c r="D302" s="70">
        <v>13</v>
      </c>
      <c r="E302" s="70">
        <v>10</v>
      </c>
      <c r="F302" s="127">
        <f t="shared" si="86"/>
        <v>132.73259999999999</v>
      </c>
      <c r="G302">
        <v>3.1415999999999999E-2</v>
      </c>
      <c r="H302" s="55" t="s">
        <v>553</v>
      </c>
      <c r="I302" s="24">
        <f t="shared" si="98"/>
        <v>62.623123844849545</v>
      </c>
      <c r="J302" s="24">
        <f t="shared" si="87"/>
        <v>0.9966756405151761</v>
      </c>
      <c r="K302" s="24" t="str">
        <f t="shared" si="88"/>
        <v>DEJAR</v>
      </c>
      <c r="L302" s="24" t="str">
        <f t="shared" si="89"/>
        <v>DEJAR</v>
      </c>
      <c r="M302" s="24" t="str">
        <f t="shared" si="90"/>
        <v>DEJAR</v>
      </c>
      <c r="O302" s="51" t="s">
        <v>478</v>
      </c>
      <c r="P302" s="122">
        <f t="shared" si="91"/>
        <v>0</v>
      </c>
      <c r="Q302" s="128">
        <v>0</v>
      </c>
      <c r="V302" s="133" t="s">
        <v>163</v>
      </c>
      <c r="W302" s="134">
        <v>10.434125285613675</v>
      </c>
    </row>
    <row r="303" spans="1:23" x14ac:dyDescent="0.25">
      <c r="A303" t="s">
        <v>80</v>
      </c>
      <c r="B303" s="70">
        <v>3</v>
      </c>
      <c r="C303" s="116">
        <v>1</v>
      </c>
      <c r="D303" s="70">
        <v>15</v>
      </c>
      <c r="E303" s="70">
        <v>11</v>
      </c>
      <c r="F303" s="127">
        <f t="shared" si="86"/>
        <v>176.715</v>
      </c>
      <c r="G303">
        <v>3.1415999999999999E-2</v>
      </c>
      <c r="H303" s="55" t="s">
        <v>553</v>
      </c>
      <c r="I303" s="24">
        <f t="shared" si="98"/>
        <v>87.376105084816146</v>
      </c>
      <c r="J303" s="24">
        <f t="shared" si="87"/>
        <v>1.3906306513371554</v>
      </c>
      <c r="K303" s="24" t="str">
        <f t="shared" si="88"/>
        <v>DEJAR</v>
      </c>
      <c r="L303" s="24" t="str">
        <f t="shared" si="89"/>
        <v>DEJAR</v>
      </c>
      <c r="M303" s="24" t="str">
        <f t="shared" si="90"/>
        <v>DEJAR</v>
      </c>
      <c r="O303" s="51" t="s">
        <v>479</v>
      </c>
      <c r="P303" s="122">
        <f t="shared" si="91"/>
        <v>0</v>
      </c>
      <c r="Q303" s="128">
        <v>0</v>
      </c>
      <c r="V303" s="133" t="s">
        <v>164</v>
      </c>
      <c r="W303" s="134">
        <v>34.009202643412323</v>
      </c>
    </row>
    <row r="304" spans="1:23" x14ac:dyDescent="0.25">
      <c r="A304" t="s">
        <v>80</v>
      </c>
      <c r="B304" s="70">
        <v>4</v>
      </c>
      <c r="C304" s="116">
        <v>1</v>
      </c>
      <c r="D304" s="70">
        <v>16</v>
      </c>
      <c r="E304" s="70">
        <v>13</v>
      </c>
      <c r="F304" s="127">
        <f t="shared" si="86"/>
        <v>201.0624</v>
      </c>
      <c r="G304">
        <v>3.1415999999999999E-2</v>
      </c>
      <c r="H304" s="55" t="s">
        <v>553</v>
      </c>
      <c r="I304" s="24">
        <f t="shared" si="98"/>
        <v>101.53913507623321</v>
      </c>
      <c r="J304" s="24">
        <f t="shared" si="87"/>
        <v>1.6160417474572384</v>
      </c>
      <c r="K304" s="24" t="str">
        <f t="shared" si="88"/>
        <v>DEJAR</v>
      </c>
      <c r="L304" s="24" t="str">
        <f t="shared" si="89"/>
        <v>DEJAR</v>
      </c>
      <c r="M304" s="24" t="str">
        <f t="shared" si="90"/>
        <v>DEJAR</v>
      </c>
      <c r="O304" s="51" t="s">
        <v>480</v>
      </c>
      <c r="P304" s="122">
        <f t="shared" si="91"/>
        <v>0</v>
      </c>
      <c r="Q304" s="128">
        <v>0</v>
      </c>
      <c r="V304" s="133" t="s">
        <v>165</v>
      </c>
      <c r="W304" s="134">
        <v>97.439543106791973</v>
      </c>
    </row>
    <row r="305" spans="1:23" x14ac:dyDescent="0.25">
      <c r="A305" t="s">
        <v>80</v>
      </c>
      <c r="B305" s="70">
        <v>5</v>
      </c>
      <c r="C305" s="116">
        <v>1</v>
      </c>
      <c r="D305" s="70">
        <v>17</v>
      </c>
      <c r="E305" s="70">
        <v>12</v>
      </c>
      <c r="F305" s="127">
        <f t="shared" si="86"/>
        <v>226.98060000000001</v>
      </c>
      <c r="G305">
        <v>3.1415999999999999E-2</v>
      </c>
      <c r="H305" s="55" t="s">
        <v>553</v>
      </c>
      <c r="I305" s="24">
        <f t="shared" si="98"/>
        <v>116.92779249889976</v>
      </c>
      <c r="J305" s="24">
        <f t="shared" si="87"/>
        <v>1.8609592643700623</v>
      </c>
      <c r="K305" s="24" t="str">
        <f t="shared" si="88"/>
        <v>DEJAR</v>
      </c>
      <c r="L305" s="24" t="str">
        <f t="shared" si="89"/>
        <v>DEJAR</v>
      </c>
      <c r="M305" s="24" t="str">
        <f t="shared" si="90"/>
        <v>DEJAR</v>
      </c>
      <c r="O305" s="51" t="s">
        <v>481</v>
      </c>
      <c r="P305" s="122">
        <f t="shared" si="91"/>
        <v>0</v>
      </c>
      <c r="Q305" s="128">
        <v>0</v>
      </c>
      <c r="V305" s="133" t="s">
        <v>166</v>
      </c>
      <c r="W305" s="134">
        <v>18.884242771227882</v>
      </c>
    </row>
    <row r="306" spans="1:23" x14ac:dyDescent="0.25">
      <c r="A306" t="s">
        <v>80</v>
      </c>
      <c r="B306" s="70">
        <v>6</v>
      </c>
      <c r="C306" s="116">
        <v>1</v>
      </c>
      <c r="D306" s="70">
        <v>17</v>
      </c>
      <c r="E306" s="70">
        <v>13</v>
      </c>
      <c r="F306" s="127">
        <f t="shared" si="86"/>
        <v>226.98060000000001</v>
      </c>
      <c r="G306">
        <v>3.1415999999999999E-2</v>
      </c>
      <c r="H306" s="55" t="s">
        <v>553</v>
      </c>
      <c r="I306" s="24">
        <f t="shared" si="98"/>
        <v>116.92779249889976</v>
      </c>
      <c r="J306" s="24">
        <f t="shared" si="87"/>
        <v>1.8609592643700623</v>
      </c>
      <c r="K306" s="24" t="str">
        <f t="shared" si="88"/>
        <v>DEJAR</v>
      </c>
      <c r="L306" s="24" t="str">
        <f t="shared" si="89"/>
        <v>DEJAR</v>
      </c>
      <c r="M306" s="24" t="str">
        <f t="shared" si="90"/>
        <v>DEJAR</v>
      </c>
      <c r="O306" s="51" t="s">
        <v>482</v>
      </c>
      <c r="P306" s="122">
        <f t="shared" si="91"/>
        <v>0</v>
      </c>
      <c r="Q306" s="128">
        <v>0</v>
      </c>
      <c r="V306" s="133" t="s">
        <v>167</v>
      </c>
      <c r="W306" s="134">
        <v>15.068813680641755</v>
      </c>
    </row>
    <row r="307" spans="1:23" x14ac:dyDescent="0.25">
      <c r="A307" t="s">
        <v>80</v>
      </c>
      <c r="B307" s="70">
        <v>7</v>
      </c>
      <c r="C307" s="116">
        <v>1</v>
      </c>
      <c r="D307" s="70">
        <v>20</v>
      </c>
      <c r="E307" s="70">
        <v>15</v>
      </c>
      <c r="F307" s="127">
        <f t="shared" si="86"/>
        <v>314.15999999999997</v>
      </c>
      <c r="G307">
        <v>3.1415999999999999E-2</v>
      </c>
      <c r="H307" s="55" t="s">
        <v>553</v>
      </c>
      <c r="I307" s="24">
        <f t="shared" si="98"/>
        <v>170.68882248683826</v>
      </c>
      <c r="J307" s="24">
        <f t="shared" si="87"/>
        <v>2.7165906303609346</v>
      </c>
      <c r="K307" s="24" t="str">
        <f t="shared" si="88"/>
        <v>DEJAR</v>
      </c>
      <c r="L307" s="24" t="str">
        <f t="shared" si="89"/>
        <v>DEJAR</v>
      </c>
      <c r="M307" s="24" t="str">
        <f t="shared" si="90"/>
        <v>DEJAR</v>
      </c>
      <c r="O307" s="51" t="s">
        <v>483</v>
      </c>
      <c r="P307" s="122">
        <f t="shared" si="91"/>
        <v>0</v>
      </c>
      <c r="Q307" s="128">
        <v>0</v>
      </c>
      <c r="V307" s="133" t="s">
        <v>135</v>
      </c>
      <c r="W307" s="134">
        <v>7.3153436986483493</v>
      </c>
    </row>
    <row r="308" spans="1:23" x14ac:dyDescent="0.25">
      <c r="A308" t="s">
        <v>80</v>
      </c>
      <c r="B308" s="70">
        <v>8</v>
      </c>
      <c r="C308" s="116">
        <v>1</v>
      </c>
      <c r="D308" s="70">
        <v>21</v>
      </c>
      <c r="E308" s="70">
        <v>15</v>
      </c>
      <c r="F308" s="127">
        <f t="shared" si="86"/>
        <v>346.3614</v>
      </c>
      <c r="G308">
        <v>3.1415999999999999E-2</v>
      </c>
      <c r="H308" s="55" t="s">
        <v>553</v>
      </c>
      <c r="I308" s="24">
        <f t="shared" si="98"/>
        <v>191.21684246269251</v>
      </c>
      <c r="J308" s="24">
        <f t="shared" si="87"/>
        <v>3.0433034514688777</v>
      </c>
      <c r="K308" s="24" t="str">
        <f t="shared" si="88"/>
        <v>DEJAR</v>
      </c>
      <c r="L308" s="24" t="str">
        <f t="shared" si="89"/>
        <v>DEJAR</v>
      </c>
      <c r="M308" s="24" t="str">
        <f t="shared" si="90"/>
        <v>DEJAR</v>
      </c>
      <c r="O308" s="51" t="s">
        <v>484</v>
      </c>
      <c r="P308" s="122">
        <f t="shared" si="91"/>
        <v>0</v>
      </c>
      <c r="Q308" s="128">
        <v>0</v>
      </c>
      <c r="V308" s="133" t="s">
        <v>136</v>
      </c>
      <c r="W308" s="134">
        <v>17.652580053847796</v>
      </c>
    </row>
    <row r="309" spans="1:23" x14ac:dyDescent="0.25">
      <c r="A309" t="s">
        <v>80</v>
      </c>
      <c r="B309" s="70">
        <v>9</v>
      </c>
      <c r="C309" s="116">
        <v>1</v>
      </c>
      <c r="D309" s="70">
        <v>14</v>
      </c>
      <c r="E309" s="70">
        <v>12</v>
      </c>
      <c r="F309" s="127">
        <f t="shared" si="86"/>
        <v>153.9384</v>
      </c>
      <c r="G309">
        <v>3.1415999999999999E-2</v>
      </c>
      <c r="H309" s="55" t="s">
        <v>553</v>
      </c>
      <c r="I309" s="24">
        <f t="shared" si="98"/>
        <v>74.413046354606593</v>
      </c>
      <c r="J309" s="24">
        <f t="shared" si="87"/>
        <v>1.1843176463363667</v>
      </c>
      <c r="K309" s="24" t="str">
        <f t="shared" si="88"/>
        <v>DEJAR</v>
      </c>
      <c r="L309" s="24" t="str">
        <f t="shared" si="89"/>
        <v>DEJAR</v>
      </c>
      <c r="M309" s="24" t="str">
        <f t="shared" si="90"/>
        <v>DEJAR</v>
      </c>
      <c r="O309" s="51" t="s">
        <v>485</v>
      </c>
      <c r="P309" s="122">
        <f t="shared" si="91"/>
        <v>0</v>
      </c>
      <c r="Q309" s="128">
        <v>0</v>
      </c>
      <c r="V309" s="133" t="s">
        <v>137</v>
      </c>
      <c r="W309" s="134">
        <v>20.716179595921407</v>
      </c>
    </row>
    <row r="310" spans="1:23" x14ac:dyDescent="0.25">
      <c r="A310" t="s">
        <v>82</v>
      </c>
      <c r="B310" s="70">
        <v>1</v>
      </c>
      <c r="C310" s="116">
        <v>2</v>
      </c>
      <c r="D310" s="70">
        <v>26</v>
      </c>
      <c r="E310" s="70">
        <v>11</v>
      </c>
      <c r="F310" s="127">
        <f t="shared" si="86"/>
        <v>530.93039999999996</v>
      </c>
      <c r="G310">
        <v>3.1415999999999999E-2</v>
      </c>
      <c r="H310" s="55" t="s">
        <v>555</v>
      </c>
      <c r="I310" s="24">
        <f>0.13647*D310^2.38351</f>
        <v>321.84021980583157</v>
      </c>
      <c r="J310" s="24">
        <f t="shared" si="87"/>
        <v>5.1222342087762849</v>
      </c>
      <c r="K310" s="24" t="str">
        <f t="shared" si="88"/>
        <v>DEJAR</v>
      </c>
      <c r="L310" s="24" t="str">
        <f t="shared" si="89"/>
        <v>DEJAR</v>
      </c>
      <c r="M310" s="24" t="str">
        <f t="shared" si="90"/>
        <v>DEJAR</v>
      </c>
      <c r="O310" s="51" t="s">
        <v>486</v>
      </c>
      <c r="P310" s="122">
        <f>SUMIF(A$2:A$2300,O310,J$2:J$2300)</f>
        <v>0</v>
      </c>
      <c r="Q310" s="128">
        <v>0</v>
      </c>
      <c r="V310" s="133" t="s">
        <v>138</v>
      </c>
      <c r="W310" s="134">
        <v>34.650278148372379</v>
      </c>
    </row>
    <row r="311" spans="1:23" x14ac:dyDescent="0.25">
      <c r="A311" t="s">
        <v>82</v>
      </c>
      <c r="B311" s="70">
        <v>2</v>
      </c>
      <c r="C311" s="116">
        <v>1</v>
      </c>
      <c r="D311" s="70">
        <v>35</v>
      </c>
      <c r="E311" s="70">
        <v>15</v>
      </c>
      <c r="F311" s="127">
        <f t="shared" si="86"/>
        <v>962.11500000000001</v>
      </c>
      <c r="G311">
        <v>3.1415999999999999E-2</v>
      </c>
      <c r="H311" s="55" t="s">
        <v>553</v>
      </c>
      <c r="I311" s="24">
        <f t="shared" ref="I311:I319" si="99">0.15991*D311^2.32764</f>
        <v>627.92845814933332</v>
      </c>
      <c r="J311" s="24">
        <f t="shared" si="87"/>
        <v>9.9937684324760205</v>
      </c>
      <c r="K311" s="24" t="str">
        <f t="shared" si="88"/>
        <v>DEJAR</v>
      </c>
      <c r="L311" s="24" t="str">
        <f t="shared" si="89"/>
        <v>DEJAR</v>
      </c>
      <c r="M311" s="24" t="str">
        <f t="shared" si="90"/>
        <v>DEJAR</v>
      </c>
      <c r="O311" s="51" t="s">
        <v>487</v>
      </c>
      <c r="P311" s="122">
        <f t="shared" si="91"/>
        <v>0</v>
      </c>
      <c r="Q311" s="128">
        <v>0</v>
      </c>
      <c r="V311" s="133" t="s">
        <v>139</v>
      </c>
      <c r="W311" s="134">
        <v>20.608607893715387</v>
      </c>
    </row>
    <row r="312" spans="1:23" x14ac:dyDescent="0.25">
      <c r="A312" t="s">
        <v>82</v>
      </c>
      <c r="B312" s="70">
        <v>3</v>
      </c>
      <c r="C312" s="116">
        <v>1</v>
      </c>
      <c r="D312" s="70">
        <v>30</v>
      </c>
      <c r="E312" s="70">
        <v>9</v>
      </c>
      <c r="F312" s="127">
        <f t="shared" si="86"/>
        <v>706.86</v>
      </c>
      <c r="G312">
        <v>3.1415999999999999E-2</v>
      </c>
      <c r="H312" s="55" t="s">
        <v>553</v>
      </c>
      <c r="I312" s="24">
        <f t="shared" si="99"/>
        <v>438.61364745199307</v>
      </c>
      <c r="J312" s="24">
        <f t="shared" si="87"/>
        <v>6.9807366859560904</v>
      </c>
      <c r="K312" s="24" t="str">
        <f t="shared" si="88"/>
        <v>DEJAR</v>
      </c>
      <c r="L312" s="24" t="str">
        <f t="shared" si="89"/>
        <v>DEJAR</v>
      </c>
      <c r="M312" s="24" t="str">
        <f t="shared" si="90"/>
        <v>DEJAR</v>
      </c>
      <c r="O312" s="51" t="s">
        <v>488</v>
      </c>
      <c r="P312" s="122">
        <f t="shared" si="91"/>
        <v>0</v>
      </c>
      <c r="Q312" s="128">
        <v>0</v>
      </c>
      <c r="V312" s="133" t="s">
        <v>140</v>
      </c>
      <c r="W312" s="134">
        <v>38.954261572678504</v>
      </c>
    </row>
    <row r="313" spans="1:23" x14ac:dyDescent="0.25">
      <c r="A313" t="s">
        <v>82</v>
      </c>
      <c r="B313" s="70">
        <v>4</v>
      </c>
      <c r="C313" s="116">
        <v>1</v>
      </c>
      <c r="D313" s="70">
        <v>26</v>
      </c>
      <c r="E313" s="70">
        <v>11</v>
      </c>
      <c r="F313" s="127">
        <f t="shared" si="86"/>
        <v>530.93039999999996</v>
      </c>
      <c r="G313">
        <v>3.1415999999999999E-2</v>
      </c>
      <c r="H313" s="55" t="s">
        <v>553</v>
      </c>
      <c r="I313" s="24">
        <f t="shared" si="99"/>
        <v>314.35776105795452</v>
      </c>
      <c r="J313" s="24">
        <f t="shared" si="87"/>
        <v>5.0031474576323296</v>
      </c>
      <c r="K313" s="24" t="str">
        <f t="shared" si="88"/>
        <v>DEJAR</v>
      </c>
      <c r="L313" s="24" t="str">
        <f t="shared" si="89"/>
        <v>DEJAR</v>
      </c>
      <c r="M313" s="24" t="str">
        <f t="shared" si="90"/>
        <v>DEJAR</v>
      </c>
      <c r="O313" s="51" t="s">
        <v>489</v>
      </c>
      <c r="P313" s="122">
        <f t="shared" si="91"/>
        <v>0</v>
      </c>
      <c r="Q313" s="128">
        <v>0</v>
      </c>
      <c r="V313" s="133" t="s">
        <v>565</v>
      </c>
      <c r="W313" s="134">
        <v>28058.139371019413</v>
      </c>
    </row>
    <row r="314" spans="1:23" x14ac:dyDescent="0.25">
      <c r="A314" t="s">
        <v>82</v>
      </c>
      <c r="B314" s="70">
        <v>5</v>
      </c>
      <c r="C314" s="116">
        <v>1</v>
      </c>
      <c r="D314" s="70">
        <v>45</v>
      </c>
      <c r="E314" s="70">
        <v>20</v>
      </c>
      <c r="F314" s="127">
        <f t="shared" si="86"/>
        <v>1590.4349999999999</v>
      </c>
      <c r="G314">
        <v>3.1415999999999999E-2</v>
      </c>
      <c r="H314" s="55" t="s">
        <v>553</v>
      </c>
      <c r="I314" s="24">
        <f t="shared" si="99"/>
        <v>1127.0915630458203</v>
      </c>
      <c r="J314" s="24">
        <f t="shared" si="87"/>
        <v>17.938177410329455</v>
      </c>
      <c r="K314" s="24" t="str">
        <f t="shared" si="88"/>
        <v>DEJAR</v>
      </c>
      <c r="L314" s="24" t="str">
        <f t="shared" si="89"/>
        <v>DEJAR</v>
      </c>
      <c r="M314" s="24" t="str">
        <f t="shared" si="90"/>
        <v>DEJAR</v>
      </c>
      <c r="O314" s="51" t="s">
        <v>490</v>
      </c>
      <c r="P314" s="122">
        <f t="shared" si="91"/>
        <v>0</v>
      </c>
      <c r="Q314" s="128">
        <v>0</v>
      </c>
    </row>
    <row r="315" spans="1:23" x14ac:dyDescent="0.25">
      <c r="A315" t="s">
        <v>82</v>
      </c>
      <c r="B315" s="70">
        <v>6</v>
      </c>
      <c r="C315" s="116">
        <v>1</v>
      </c>
      <c r="D315" s="70">
        <v>38</v>
      </c>
      <c r="E315" s="70">
        <v>14</v>
      </c>
      <c r="F315" s="127">
        <f t="shared" si="86"/>
        <v>1134.1176</v>
      </c>
      <c r="G315">
        <v>3.1415999999999999E-2</v>
      </c>
      <c r="H315" s="55" t="s">
        <v>553</v>
      </c>
      <c r="I315" s="24">
        <f t="shared" si="99"/>
        <v>760.40176124087304</v>
      </c>
      <c r="J315" s="24">
        <f t="shared" si="87"/>
        <v>12.102141603655351</v>
      </c>
      <c r="K315" s="24" t="str">
        <f t="shared" si="88"/>
        <v>DEJAR</v>
      </c>
      <c r="L315" s="24" t="str">
        <f t="shared" si="89"/>
        <v>DEJAR</v>
      </c>
      <c r="M315" s="24" t="str">
        <f t="shared" si="90"/>
        <v>DEJAR</v>
      </c>
      <c r="O315" s="51" t="s">
        <v>491</v>
      </c>
      <c r="P315" s="122">
        <f t="shared" si="91"/>
        <v>0</v>
      </c>
      <c r="Q315" s="128">
        <v>0</v>
      </c>
    </row>
    <row r="316" spans="1:23" x14ac:dyDescent="0.25">
      <c r="A316" t="s">
        <v>82</v>
      </c>
      <c r="B316" s="70">
        <v>7</v>
      </c>
      <c r="C316" s="116">
        <v>1</v>
      </c>
      <c r="D316" s="70">
        <v>24</v>
      </c>
      <c r="E316" s="70">
        <v>13</v>
      </c>
      <c r="F316" s="127">
        <f t="shared" si="86"/>
        <v>452.3904</v>
      </c>
      <c r="G316">
        <v>3.1415999999999999E-2</v>
      </c>
      <c r="H316" s="55" t="s">
        <v>553</v>
      </c>
      <c r="I316" s="24">
        <f t="shared" si="99"/>
        <v>260.92189134611579</v>
      </c>
      <c r="J316" s="24">
        <f t="shared" si="87"/>
        <v>4.1526911660637218</v>
      </c>
      <c r="K316" s="24" t="str">
        <f t="shared" si="88"/>
        <v>DEJAR</v>
      </c>
      <c r="L316" s="24" t="str">
        <f t="shared" si="89"/>
        <v>DEJAR</v>
      </c>
      <c r="M316" s="24" t="str">
        <f t="shared" si="90"/>
        <v>DEJAR</v>
      </c>
      <c r="O316" s="51" t="s">
        <v>492</v>
      </c>
      <c r="P316" s="122">
        <f t="shared" si="91"/>
        <v>0</v>
      </c>
      <c r="Q316" s="128">
        <v>0</v>
      </c>
    </row>
    <row r="317" spans="1:23" x14ac:dyDescent="0.25">
      <c r="A317" t="s">
        <v>82</v>
      </c>
      <c r="B317" s="70">
        <v>8</v>
      </c>
      <c r="C317" s="116">
        <v>1</v>
      </c>
      <c r="D317" s="70">
        <v>80</v>
      </c>
      <c r="E317" s="70">
        <v>40</v>
      </c>
      <c r="F317" s="127">
        <f t="shared" si="86"/>
        <v>5026.5599999999995</v>
      </c>
      <c r="G317">
        <v>3.1415999999999999E-2</v>
      </c>
      <c r="H317" s="55" t="s">
        <v>553</v>
      </c>
      <c r="I317" s="24">
        <f t="shared" si="99"/>
        <v>4301.1441768301074</v>
      </c>
      <c r="J317" s="24">
        <f t="shared" si="87"/>
        <v>68.454675592534187</v>
      </c>
      <c r="K317" s="24" t="str">
        <f t="shared" si="88"/>
        <v>DEJAR</v>
      </c>
      <c r="L317" s="24" t="str">
        <f t="shared" si="89"/>
        <v>DEJAR</v>
      </c>
      <c r="M317" s="24" t="str">
        <f t="shared" si="90"/>
        <v>DEJAR</v>
      </c>
      <c r="O317" s="51" t="s">
        <v>493</v>
      </c>
      <c r="P317" s="122">
        <f t="shared" si="91"/>
        <v>0</v>
      </c>
      <c r="Q317" s="128">
        <v>0</v>
      </c>
    </row>
    <row r="318" spans="1:23" x14ac:dyDescent="0.25">
      <c r="A318" t="s">
        <v>83</v>
      </c>
      <c r="B318" s="70">
        <v>1</v>
      </c>
      <c r="C318" s="116">
        <v>1</v>
      </c>
      <c r="D318" s="70">
        <v>38</v>
      </c>
      <c r="E318" s="70">
        <v>21</v>
      </c>
      <c r="F318" s="127">
        <f t="shared" si="86"/>
        <v>1134.1176</v>
      </c>
      <c r="G318">
        <v>3.1415999999999999E-2</v>
      </c>
      <c r="H318" s="55" t="s">
        <v>553</v>
      </c>
      <c r="I318" s="24">
        <f t="shared" si="99"/>
        <v>760.40176124087304</v>
      </c>
      <c r="J318" s="24">
        <f t="shared" si="87"/>
        <v>12.102141603655351</v>
      </c>
      <c r="K318" s="24" t="str">
        <f t="shared" si="88"/>
        <v>DEJAR</v>
      </c>
      <c r="L318" s="24" t="str">
        <f t="shared" si="89"/>
        <v>DEJAR</v>
      </c>
      <c r="M318" s="24" t="str">
        <f t="shared" si="90"/>
        <v>DEJAR</v>
      </c>
      <c r="O318" s="51" t="s">
        <v>494</v>
      </c>
      <c r="P318" s="122">
        <f t="shared" si="91"/>
        <v>0</v>
      </c>
      <c r="Q318" s="128">
        <v>0</v>
      </c>
    </row>
    <row r="319" spans="1:23" x14ac:dyDescent="0.25">
      <c r="A319" t="s">
        <v>83</v>
      </c>
      <c r="B319" s="70">
        <v>2</v>
      </c>
      <c r="C319" s="116">
        <v>1</v>
      </c>
      <c r="D319" s="70">
        <v>34</v>
      </c>
      <c r="E319" s="70">
        <v>18</v>
      </c>
      <c r="F319" s="127">
        <f t="shared" si="86"/>
        <v>907.92240000000004</v>
      </c>
      <c r="G319">
        <v>3.1415999999999999E-2</v>
      </c>
      <c r="H319" s="55" t="s">
        <v>553</v>
      </c>
      <c r="I319" s="24">
        <f t="shared" si="99"/>
        <v>586.95824798631986</v>
      </c>
      <c r="J319" s="24">
        <f t="shared" si="87"/>
        <v>9.3417088105793216</v>
      </c>
      <c r="K319" s="24" t="str">
        <f t="shared" si="88"/>
        <v>DEJAR</v>
      </c>
      <c r="L319" s="24" t="str">
        <f t="shared" si="89"/>
        <v>DEJAR</v>
      </c>
      <c r="M319" s="24" t="str">
        <f t="shared" si="90"/>
        <v>DEJAR</v>
      </c>
      <c r="O319" s="51" t="s">
        <v>360</v>
      </c>
      <c r="P319" s="123">
        <f t="shared" si="91"/>
        <v>42.865643219960639</v>
      </c>
      <c r="Q319" s="128">
        <f t="shared" si="92"/>
        <v>303.47757825000002</v>
      </c>
    </row>
    <row r="320" spans="1:23" x14ac:dyDescent="0.25">
      <c r="A320" t="s">
        <v>83</v>
      </c>
      <c r="B320" s="70">
        <v>3</v>
      </c>
      <c r="C320" s="116">
        <v>2</v>
      </c>
      <c r="D320" s="70">
        <v>27</v>
      </c>
      <c r="E320" s="70">
        <v>15</v>
      </c>
      <c r="F320" s="127">
        <f t="shared" si="86"/>
        <v>572.5566</v>
      </c>
      <c r="G320">
        <v>3.1415999999999999E-2</v>
      </c>
      <c r="H320" s="55" t="s">
        <v>555</v>
      </c>
      <c r="I320" s="24">
        <f t="shared" ref="I320:I322" si="100">0.13647*D320^2.38351</f>
        <v>352.13325163946445</v>
      </c>
      <c r="J320" s="24">
        <f t="shared" si="87"/>
        <v>5.6043616571088695</v>
      </c>
      <c r="K320" s="24" t="str">
        <f t="shared" si="88"/>
        <v>DEJAR</v>
      </c>
      <c r="L320" s="24" t="str">
        <f t="shared" si="89"/>
        <v>DEJAR</v>
      </c>
      <c r="M320" s="24" t="str">
        <f t="shared" si="90"/>
        <v>DEJAR</v>
      </c>
      <c r="O320" s="51" t="s">
        <v>361</v>
      </c>
      <c r="P320" s="123">
        <f t="shared" si="91"/>
        <v>12.994106187797843</v>
      </c>
      <c r="Q320" s="128">
        <f t="shared" si="92"/>
        <v>140.94919299999998</v>
      </c>
    </row>
    <row r="321" spans="1:17" x14ac:dyDescent="0.25">
      <c r="A321" t="s">
        <v>83</v>
      </c>
      <c r="B321" s="70">
        <v>4</v>
      </c>
      <c r="C321" s="116">
        <v>2</v>
      </c>
      <c r="D321" s="70">
        <v>19</v>
      </c>
      <c r="E321" s="70">
        <v>14</v>
      </c>
      <c r="F321" s="127">
        <f t="shared" si="86"/>
        <v>283.52940000000001</v>
      </c>
      <c r="G321">
        <v>3.1415999999999999E-2</v>
      </c>
      <c r="H321" s="55" t="s">
        <v>555</v>
      </c>
      <c r="I321" s="24">
        <f t="shared" si="100"/>
        <v>152.39095368994771</v>
      </c>
      <c r="J321" s="24">
        <f t="shared" si="87"/>
        <v>2.4253716846503011</v>
      </c>
      <c r="K321" s="24" t="str">
        <f t="shared" si="88"/>
        <v>DEJAR</v>
      </c>
      <c r="L321" s="24" t="str">
        <f t="shared" si="89"/>
        <v>DEJAR</v>
      </c>
      <c r="M321" s="24" t="str">
        <f t="shared" si="90"/>
        <v>DEJAR</v>
      </c>
      <c r="O321" s="51" t="s">
        <v>362</v>
      </c>
      <c r="P321" s="123">
        <f t="shared" si="91"/>
        <v>108.67258751611885</v>
      </c>
      <c r="Q321" s="128">
        <f t="shared" si="92"/>
        <v>445.72899969230764</v>
      </c>
    </row>
    <row r="322" spans="1:17" x14ac:dyDescent="0.25">
      <c r="A322" t="s">
        <v>83</v>
      </c>
      <c r="B322" s="70">
        <v>5</v>
      </c>
      <c r="C322" s="116">
        <v>2</v>
      </c>
      <c r="D322" s="70">
        <v>33</v>
      </c>
      <c r="E322" s="70">
        <v>18</v>
      </c>
      <c r="F322" s="127">
        <f t="shared" si="86"/>
        <v>855.30060000000003</v>
      </c>
      <c r="G322">
        <v>3.1415999999999999E-2</v>
      </c>
      <c r="H322" s="55" t="s">
        <v>555</v>
      </c>
      <c r="I322" s="24">
        <f t="shared" si="100"/>
        <v>568.10727714388111</v>
      </c>
      <c r="J322" s="24">
        <f t="shared" si="87"/>
        <v>9.0416869929953059</v>
      </c>
      <c r="K322" s="24" t="str">
        <f t="shared" si="88"/>
        <v>DEJAR</v>
      </c>
      <c r="L322" s="24" t="str">
        <f t="shared" si="89"/>
        <v>DEJAR</v>
      </c>
      <c r="M322" s="24" t="str">
        <f t="shared" si="90"/>
        <v>DEJAR</v>
      </c>
      <c r="O322" s="51" t="s">
        <v>363</v>
      </c>
      <c r="P322" s="123">
        <f t="shared" si="91"/>
        <v>79.446730248891228</v>
      </c>
      <c r="Q322" s="128">
        <f t="shared" si="92"/>
        <v>455.31906933333335</v>
      </c>
    </row>
    <row r="323" spans="1:17" x14ac:dyDescent="0.25">
      <c r="A323" t="s">
        <v>84</v>
      </c>
      <c r="B323" s="70">
        <v>1</v>
      </c>
      <c r="C323" s="116">
        <v>1</v>
      </c>
      <c r="D323" s="70">
        <v>26</v>
      </c>
      <c r="E323" s="70">
        <v>12</v>
      </c>
      <c r="F323" s="127">
        <f t="shared" ref="F323:F386" si="101">(3.1416/4)*D323^2</f>
        <v>530.93039999999996</v>
      </c>
      <c r="G323">
        <v>3.1415999999999999E-2</v>
      </c>
      <c r="H323" s="55" t="s">
        <v>553</v>
      </c>
      <c r="I323" s="24">
        <f t="shared" ref="I323:I326" si="102">0.15991*D323^2.32764</f>
        <v>314.35776105795452</v>
      </c>
      <c r="J323" s="24">
        <f t="shared" ref="J323:J386" si="103">((I323/1000)*0.5)/G323</f>
        <v>5.0031474576323296</v>
      </c>
      <c r="K323" s="24" t="str">
        <f t="shared" ref="K323:K386" si="104">+IF(D323&gt;=10,"DEJAR","DEPURAR")</f>
        <v>DEJAR</v>
      </c>
      <c r="L323" s="24" t="str">
        <f t="shared" ref="L323:L386" si="105">+IF(E323&gt;=5,"DEJAR","DEPURAR")</f>
        <v>DEJAR</v>
      </c>
      <c r="M323" s="24" t="str">
        <f t="shared" ref="M323:M386" si="106">+IF(AND(K323="DEJAR",L323="DEJAR"),"DEJAR","DEPURAR")</f>
        <v>DEJAR</v>
      </c>
      <c r="O323" s="51" t="s">
        <v>364</v>
      </c>
      <c r="P323" s="122">
        <f t="shared" si="91"/>
        <v>0</v>
      </c>
      <c r="Q323" s="128">
        <v>0</v>
      </c>
    </row>
    <row r="324" spans="1:17" x14ac:dyDescent="0.25">
      <c r="A324" t="s">
        <v>84</v>
      </c>
      <c r="B324" s="70">
        <v>2</v>
      </c>
      <c r="C324" s="116">
        <v>1</v>
      </c>
      <c r="D324" s="70">
        <v>18</v>
      </c>
      <c r="E324" s="70">
        <v>9</v>
      </c>
      <c r="F324" s="127">
        <f t="shared" si="101"/>
        <v>254.46959999999999</v>
      </c>
      <c r="G324">
        <v>3.1415999999999999E-2</v>
      </c>
      <c r="H324" s="55" t="s">
        <v>553</v>
      </c>
      <c r="I324" s="24">
        <f t="shared" si="102"/>
        <v>133.5666756910525</v>
      </c>
      <c r="J324" s="24">
        <f t="shared" si="103"/>
        <v>2.1257746958723658</v>
      </c>
      <c r="K324" s="24" t="str">
        <f t="shared" si="104"/>
        <v>DEJAR</v>
      </c>
      <c r="L324" s="24" t="str">
        <f t="shared" si="105"/>
        <v>DEJAR</v>
      </c>
      <c r="M324" s="24" t="str">
        <f t="shared" si="106"/>
        <v>DEJAR</v>
      </c>
      <c r="O324" s="51" t="s">
        <v>365</v>
      </c>
      <c r="P324" s="122">
        <f t="shared" si="91"/>
        <v>0</v>
      </c>
      <c r="Q324" s="128">
        <v>0</v>
      </c>
    </row>
    <row r="325" spans="1:17" x14ac:dyDescent="0.25">
      <c r="A325" t="s">
        <v>84</v>
      </c>
      <c r="B325" s="70">
        <v>3</v>
      </c>
      <c r="C325" s="116">
        <v>1</v>
      </c>
      <c r="D325" s="70">
        <v>15</v>
      </c>
      <c r="E325" s="70">
        <v>10</v>
      </c>
      <c r="F325" s="127">
        <f t="shared" si="101"/>
        <v>176.715</v>
      </c>
      <c r="G325">
        <v>3.1415999999999999E-2</v>
      </c>
      <c r="H325" s="55" t="s">
        <v>553</v>
      </c>
      <c r="I325" s="24">
        <f t="shared" si="102"/>
        <v>87.376105084816146</v>
      </c>
      <c r="J325" s="24">
        <f t="shared" si="103"/>
        <v>1.3906306513371554</v>
      </c>
      <c r="K325" s="24" t="str">
        <f t="shared" si="104"/>
        <v>DEJAR</v>
      </c>
      <c r="L325" s="24" t="str">
        <f t="shared" si="105"/>
        <v>DEJAR</v>
      </c>
      <c r="M325" s="24" t="str">
        <f t="shared" si="106"/>
        <v>DEJAR</v>
      </c>
      <c r="O325" s="51" t="s">
        <v>366</v>
      </c>
      <c r="P325" s="122">
        <f t="shared" ref="P325:P388" si="107">SUMIF(A$2:A$2249,O325,J$2:J$2249)</f>
        <v>0</v>
      </c>
      <c r="Q325" s="128">
        <v>0</v>
      </c>
    </row>
    <row r="326" spans="1:17" x14ac:dyDescent="0.25">
      <c r="A326" t="s">
        <v>84</v>
      </c>
      <c r="B326" s="70">
        <v>4</v>
      </c>
      <c r="C326" s="116">
        <v>1</v>
      </c>
      <c r="D326" s="70">
        <v>20</v>
      </c>
      <c r="E326" s="70">
        <v>11</v>
      </c>
      <c r="F326" s="127">
        <f t="shared" si="101"/>
        <v>314.15999999999997</v>
      </c>
      <c r="G326">
        <v>3.1415999999999999E-2</v>
      </c>
      <c r="H326" s="55" t="s">
        <v>553</v>
      </c>
      <c r="I326" s="24">
        <f t="shared" si="102"/>
        <v>170.68882248683826</v>
      </c>
      <c r="J326" s="24">
        <f t="shared" si="103"/>
        <v>2.7165906303609346</v>
      </c>
      <c r="K326" s="24" t="str">
        <f t="shared" si="104"/>
        <v>DEJAR</v>
      </c>
      <c r="L326" s="24" t="str">
        <f t="shared" si="105"/>
        <v>DEJAR</v>
      </c>
      <c r="M326" s="24" t="str">
        <f t="shared" si="106"/>
        <v>DEJAR</v>
      </c>
      <c r="O326" s="51" t="s">
        <v>367</v>
      </c>
      <c r="P326" s="122">
        <f t="shared" si="107"/>
        <v>0</v>
      </c>
      <c r="Q326" s="128">
        <v>0</v>
      </c>
    </row>
    <row r="327" spans="1:17" x14ac:dyDescent="0.25">
      <c r="A327" t="s">
        <v>84</v>
      </c>
      <c r="B327" s="70">
        <v>5</v>
      </c>
      <c r="C327" s="116">
        <v>2</v>
      </c>
      <c r="D327" s="70">
        <v>39</v>
      </c>
      <c r="E327" s="70">
        <v>10</v>
      </c>
      <c r="F327" s="127">
        <f t="shared" si="101"/>
        <v>1194.5934</v>
      </c>
      <c r="G327">
        <v>3.1415999999999999E-2</v>
      </c>
      <c r="H327" s="55" t="s">
        <v>555</v>
      </c>
      <c r="I327" s="24">
        <f>0.13647*D327^2.38351</f>
        <v>845.97122872984858</v>
      </c>
      <c r="J327" s="24">
        <f t="shared" si="103"/>
        <v>13.464018791855242</v>
      </c>
      <c r="K327" s="24" t="str">
        <f t="shared" si="104"/>
        <v>DEJAR</v>
      </c>
      <c r="L327" s="24" t="str">
        <f t="shared" si="105"/>
        <v>DEJAR</v>
      </c>
      <c r="M327" s="24" t="str">
        <f t="shared" si="106"/>
        <v>DEJAR</v>
      </c>
      <c r="O327" s="51" t="s">
        <v>368</v>
      </c>
      <c r="P327" s="122">
        <f t="shared" si="107"/>
        <v>0</v>
      </c>
      <c r="Q327" s="128">
        <v>0</v>
      </c>
    </row>
    <row r="328" spans="1:17" x14ac:dyDescent="0.25">
      <c r="A328" t="s">
        <v>85</v>
      </c>
      <c r="B328" s="70">
        <v>1</v>
      </c>
      <c r="C328" s="116">
        <v>1</v>
      </c>
      <c r="D328" s="70">
        <v>29</v>
      </c>
      <c r="E328" s="70">
        <v>11</v>
      </c>
      <c r="F328" s="127">
        <f t="shared" si="101"/>
        <v>660.52139999999997</v>
      </c>
      <c r="G328">
        <v>3.1415999999999999E-2</v>
      </c>
      <c r="H328" s="55" t="s">
        <v>553</v>
      </c>
      <c r="I328" s="24">
        <f t="shared" ref="I328:I340" si="108">0.15991*D328^2.32764</f>
        <v>405.3327536426039</v>
      </c>
      <c r="J328" s="24">
        <f t="shared" si="103"/>
        <v>6.4510560485517559</v>
      </c>
      <c r="K328" s="24" t="str">
        <f t="shared" si="104"/>
        <v>DEJAR</v>
      </c>
      <c r="L328" s="24" t="str">
        <f t="shared" si="105"/>
        <v>DEJAR</v>
      </c>
      <c r="M328" s="24" t="str">
        <f t="shared" si="106"/>
        <v>DEJAR</v>
      </c>
      <c r="O328" s="51" t="s">
        <v>369</v>
      </c>
      <c r="P328" s="122">
        <f t="shared" si="107"/>
        <v>0</v>
      </c>
      <c r="Q328" s="128">
        <v>0</v>
      </c>
    </row>
    <row r="329" spans="1:17" x14ac:dyDescent="0.25">
      <c r="A329" t="s">
        <v>85</v>
      </c>
      <c r="B329" s="70">
        <v>2</v>
      </c>
      <c r="C329" s="116">
        <v>1</v>
      </c>
      <c r="D329" s="70">
        <v>36</v>
      </c>
      <c r="E329" s="70">
        <v>15</v>
      </c>
      <c r="F329" s="127">
        <f t="shared" si="101"/>
        <v>1017.8783999999999</v>
      </c>
      <c r="G329">
        <v>3.1415999999999999E-2</v>
      </c>
      <c r="H329" s="55" t="s">
        <v>553</v>
      </c>
      <c r="I329" s="24">
        <f t="shared" si="108"/>
        <v>670.48269942934951</v>
      </c>
      <c r="J329" s="24">
        <f t="shared" si="103"/>
        <v>10.671038633647655</v>
      </c>
      <c r="K329" s="24" t="str">
        <f t="shared" si="104"/>
        <v>DEJAR</v>
      </c>
      <c r="L329" s="24" t="str">
        <f t="shared" si="105"/>
        <v>DEJAR</v>
      </c>
      <c r="M329" s="24" t="str">
        <f t="shared" si="106"/>
        <v>DEJAR</v>
      </c>
      <c r="O329" s="51" t="s">
        <v>370</v>
      </c>
      <c r="P329" s="122">
        <f t="shared" si="107"/>
        <v>0</v>
      </c>
      <c r="Q329" s="128">
        <v>0</v>
      </c>
    </row>
    <row r="330" spans="1:17" x14ac:dyDescent="0.25">
      <c r="A330" t="s">
        <v>85</v>
      </c>
      <c r="B330" s="70">
        <v>3</v>
      </c>
      <c r="C330" s="116">
        <v>1</v>
      </c>
      <c r="D330" s="70">
        <v>32</v>
      </c>
      <c r="E330" s="70">
        <v>12</v>
      </c>
      <c r="F330" s="127">
        <f t="shared" si="101"/>
        <v>804.24959999999999</v>
      </c>
      <c r="G330">
        <v>3.1415999999999999E-2</v>
      </c>
      <c r="H330" s="55" t="s">
        <v>553</v>
      </c>
      <c r="I330" s="24">
        <f t="shared" si="108"/>
        <v>509.70972386186907</v>
      </c>
      <c r="J330" s="24">
        <f t="shared" si="103"/>
        <v>8.1122632394618837</v>
      </c>
      <c r="K330" s="24" t="str">
        <f t="shared" si="104"/>
        <v>DEJAR</v>
      </c>
      <c r="L330" s="24" t="str">
        <f t="shared" si="105"/>
        <v>DEJAR</v>
      </c>
      <c r="M330" s="24" t="str">
        <f t="shared" si="106"/>
        <v>DEJAR</v>
      </c>
      <c r="O330" s="51" t="s">
        <v>371</v>
      </c>
      <c r="P330" s="122">
        <f t="shared" si="107"/>
        <v>0</v>
      </c>
      <c r="Q330" s="128">
        <v>0</v>
      </c>
    </row>
    <row r="331" spans="1:17" x14ac:dyDescent="0.25">
      <c r="A331" t="s">
        <v>85</v>
      </c>
      <c r="B331" s="70">
        <v>4</v>
      </c>
      <c r="C331" s="116">
        <v>1</v>
      </c>
      <c r="D331" s="70">
        <v>38</v>
      </c>
      <c r="E331" s="70">
        <v>14</v>
      </c>
      <c r="F331" s="127">
        <f t="shared" si="101"/>
        <v>1134.1176</v>
      </c>
      <c r="G331">
        <v>3.1415999999999999E-2</v>
      </c>
      <c r="H331" s="55" t="s">
        <v>553</v>
      </c>
      <c r="I331" s="24">
        <f t="shared" si="108"/>
        <v>760.40176124087304</v>
      </c>
      <c r="J331" s="24">
        <f t="shared" si="103"/>
        <v>12.102141603655351</v>
      </c>
      <c r="K331" s="24" t="str">
        <f t="shared" si="104"/>
        <v>DEJAR</v>
      </c>
      <c r="L331" s="24" t="str">
        <f t="shared" si="105"/>
        <v>DEJAR</v>
      </c>
      <c r="M331" s="24" t="str">
        <f t="shared" si="106"/>
        <v>DEJAR</v>
      </c>
      <c r="O331" s="51" t="s">
        <v>372</v>
      </c>
      <c r="P331" s="123">
        <f t="shared" si="107"/>
        <v>30.872619100301453</v>
      </c>
      <c r="Q331" s="128">
        <f t="shared" ref="Q331:Q388" si="109">AVERAGEIF(A$2:A$2300,O331,F$2:F$2300)</f>
        <v>765.22503749999998</v>
      </c>
    </row>
    <row r="332" spans="1:17" x14ac:dyDescent="0.25">
      <c r="A332" t="s">
        <v>85</v>
      </c>
      <c r="B332" s="70">
        <v>5</v>
      </c>
      <c r="C332" s="116">
        <v>1</v>
      </c>
      <c r="D332" s="70">
        <v>40</v>
      </c>
      <c r="E332" s="70">
        <v>26</v>
      </c>
      <c r="F332" s="127">
        <f t="shared" si="101"/>
        <v>1256.6399999999999</v>
      </c>
      <c r="G332">
        <v>3.1415999999999999E-2</v>
      </c>
      <c r="H332" s="55" t="s">
        <v>553</v>
      </c>
      <c r="I332" s="24">
        <f t="shared" si="108"/>
        <v>856.82975840551558</v>
      </c>
      <c r="J332" s="24">
        <f t="shared" si="103"/>
        <v>13.636837254989743</v>
      </c>
      <c r="K332" s="24" t="str">
        <f t="shared" si="104"/>
        <v>DEJAR</v>
      </c>
      <c r="L332" s="24" t="str">
        <f t="shared" si="105"/>
        <v>DEJAR</v>
      </c>
      <c r="M332" s="24" t="str">
        <f t="shared" si="106"/>
        <v>DEJAR</v>
      </c>
      <c r="O332" s="51" t="s">
        <v>373</v>
      </c>
      <c r="P332" s="123">
        <f t="shared" si="107"/>
        <v>78.462759673925575</v>
      </c>
      <c r="Q332" s="128">
        <f t="shared" si="109"/>
        <v>3113.5219500000003</v>
      </c>
    </row>
    <row r="333" spans="1:17" x14ac:dyDescent="0.25">
      <c r="A333" t="s">
        <v>85</v>
      </c>
      <c r="B333" s="70">
        <v>6</v>
      </c>
      <c r="C333" s="116">
        <v>1</v>
      </c>
      <c r="D333" s="70">
        <v>25</v>
      </c>
      <c r="E333" s="70">
        <v>9</v>
      </c>
      <c r="F333" s="127">
        <f t="shared" si="101"/>
        <v>490.875</v>
      </c>
      <c r="G333">
        <v>3.1415999999999999E-2</v>
      </c>
      <c r="H333" s="55" t="s">
        <v>553</v>
      </c>
      <c r="I333" s="24">
        <f t="shared" si="108"/>
        <v>286.93049335184679</v>
      </c>
      <c r="J333" s="24">
        <f t="shared" si="103"/>
        <v>4.5666299553069578</v>
      </c>
      <c r="K333" s="24" t="str">
        <f t="shared" si="104"/>
        <v>DEJAR</v>
      </c>
      <c r="L333" s="24" t="str">
        <f t="shared" si="105"/>
        <v>DEJAR</v>
      </c>
      <c r="M333" s="24" t="str">
        <f t="shared" si="106"/>
        <v>DEJAR</v>
      </c>
      <c r="O333" s="51" t="s">
        <v>374</v>
      </c>
      <c r="P333" s="123">
        <f t="shared" si="107"/>
        <v>49.840947695436427</v>
      </c>
      <c r="Q333" s="128">
        <f t="shared" si="109"/>
        <v>1991.7744</v>
      </c>
    </row>
    <row r="334" spans="1:17" x14ac:dyDescent="0.25">
      <c r="A334" t="s">
        <v>86</v>
      </c>
      <c r="B334">
        <v>1</v>
      </c>
      <c r="C334" s="55">
        <v>1</v>
      </c>
      <c r="D334" s="71">
        <v>38.200000000000003</v>
      </c>
      <c r="E334" s="71">
        <v>30</v>
      </c>
      <c r="F334" s="127">
        <f t="shared" si="101"/>
        <v>1146.0870960000002</v>
      </c>
      <c r="G334">
        <v>3.1415999999999999E-2</v>
      </c>
      <c r="H334" s="55" t="s">
        <v>553</v>
      </c>
      <c r="I334" s="24">
        <f t="shared" si="108"/>
        <v>769.74980813595096</v>
      </c>
      <c r="J334" s="24">
        <f t="shared" si="103"/>
        <v>12.250920042907293</v>
      </c>
      <c r="K334" s="24" t="str">
        <f t="shared" si="104"/>
        <v>DEJAR</v>
      </c>
      <c r="L334" s="24" t="str">
        <f t="shared" si="105"/>
        <v>DEJAR</v>
      </c>
      <c r="M334" s="24" t="str">
        <f t="shared" si="106"/>
        <v>DEJAR</v>
      </c>
      <c r="O334" s="51" t="s">
        <v>375</v>
      </c>
      <c r="P334" s="123">
        <f t="shared" si="107"/>
        <v>21.048557951728743</v>
      </c>
      <c r="Q334" s="128">
        <f t="shared" si="109"/>
        <v>1824.6726960000001</v>
      </c>
    </row>
    <row r="335" spans="1:17" x14ac:dyDescent="0.25">
      <c r="A335" t="s">
        <v>86</v>
      </c>
      <c r="B335">
        <v>2</v>
      </c>
      <c r="C335" s="55">
        <v>1</v>
      </c>
      <c r="D335" s="71">
        <v>21.5</v>
      </c>
      <c r="E335" s="71">
        <v>18</v>
      </c>
      <c r="F335" s="127">
        <f t="shared" si="101"/>
        <v>363.05115000000001</v>
      </c>
      <c r="G335">
        <v>3.1415999999999999E-2</v>
      </c>
      <c r="H335" s="55" t="s">
        <v>553</v>
      </c>
      <c r="I335" s="24">
        <f t="shared" si="108"/>
        <v>201.98200553506376</v>
      </c>
      <c r="J335" s="24">
        <f t="shared" si="103"/>
        <v>3.2146359424348065</v>
      </c>
      <c r="K335" s="24" t="str">
        <f t="shared" si="104"/>
        <v>DEJAR</v>
      </c>
      <c r="L335" s="24" t="str">
        <f t="shared" si="105"/>
        <v>DEJAR</v>
      </c>
      <c r="M335" s="24" t="str">
        <f t="shared" si="106"/>
        <v>DEJAR</v>
      </c>
      <c r="O335" s="51" t="s">
        <v>376</v>
      </c>
      <c r="P335" s="123">
        <f t="shared" si="107"/>
        <v>37.811086162805069</v>
      </c>
      <c r="Q335" s="128">
        <f t="shared" si="109"/>
        <v>1150.6110000000001</v>
      </c>
    </row>
    <row r="336" spans="1:17" x14ac:dyDescent="0.25">
      <c r="A336" t="s">
        <v>86</v>
      </c>
      <c r="B336">
        <v>3</v>
      </c>
      <c r="C336" s="55">
        <v>1</v>
      </c>
      <c r="D336" s="71">
        <v>48.7</v>
      </c>
      <c r="E336" s="71">
        <v>27</v>
      </c>
      <c r="F336" s="127">
        <f t="shared" si="101"/>
        <v>1862.725326</v>
      </c>
      <c r="G336">
        <v>3.1415999999999999E-2</v>
      </c>
      <c r="H336" s="55" t="s">
        <v>553</v>
      </c>
      <c r="I336" s="24">
        <f t="shared" si="108"/>
        <v>1354.6763051465734</v>
      </c>
      <c r="J336" s="24">
        <f t="shared" si="103"/>
        <v>21.560292608011416</v>
      </c>
      <c r="K336" s="24" t="str">
        <f t="shared" si="104"/>
        <v>DEJAR</v>
      </c>
      <c r="L336" s="24" t="str">
        <f t="shared" si="105"/>
        <v>DEJAR</v>
      </c>
      <c r="M336" s="24" t="str">
        <f t="shared" si="106"/>
        <v>DEJAR</v>
      </c>
      <c r="O336" s="51" t="s">
        <v>377</v>
      </c>
      <c r="P336" s="123">
        <f t="shared" si="107"/>
        <v>36.453903091062102</v>
      </c>
      <c r="Q336" s="128">
        <f t="shared" si="109"/>
        <v>1107.1522</v>
      </c>
    </row>
    <row r="337" spans="1:17" x14ac:dyDescent="0.25">
      <c r="A337" t="s">
        <v>86</v>
      </c>
      <c r="B337">
        <v>4</v>
      </c>
      <c r="C337" s="55">
        <v>1</v>
      </c>
      <c r="D337" s="71">
        <v>42.5</v>
      </c>
      <c r="E337" s="71">
        <v>29</v>
      </c>
      <c r="F337" s="127">
        <f t="shared" si="101"/>
        <v>1418.6287500000001</v>
      </c>
      <c r="G337">
        <v>3.1415999999999999E-2</v>
      </c>
      <c r="H337" s="55" t="s">
        <v>553</v>
      </c>
      <c r="I337" s="24">
        <f t="shared" si="108"/>
        <v>986.68569633279151</v>
      </c>
      <c r="J337" s="24">
        <f t="shared" si="103"/>
        <v>15.703553863203327</v>
      </c>
      <c r="K337" s="24" t="str">
        <f t="shared" si="104"/>
        <v>DEJAR</v>
      </c>
      <c r="L337" s="24" t="str">
        <f t="shared" si="105"/>
        <v>DEJAR</v>
      </c>
      <c r="M337" s="24" t="str">
        <f t="shared" si="106"/>
        <v>DEJAR</v>
      </c>
      <c r="O337" s="51" t="s">
        <v>378</v>
      </c>
      <c r="P337" s="123">
        <f t="shared" si="107"/>
        <v>31.038818698943071</v>
      </c>
      <c r="Q337" s="128">
        <f t="shared" si="109"/>
        <v>523.76362500000005</v>
      </c>
    </row>
    <row r="338" spans="1:17" x14ac:dyDescent="0.25">
      <c r="A338" t="s">
        <v>86</v>
      </c>
      <c r="B338">
        <v>5</v>
      </c>
      <c r="C338" s="55">
        <v>1</v>
      </c>
      <c r="D338" s="71">
        <v>32</v>
      </c>
      <c r="E338" s="71">
        <v>27</v>
      </c>
      <c r="F338" s="127">
        <f t="shared" si="101"/>
        <v>804.24959999999999</v>
      </c>
      <c r="G338">
        <v>3.1415999999999999E-2</v>
      </c>
      <c r="H338" s="55" t="s">
        <v>553</v>
      </c>
      <c r="I338" s="24">
        <f t="shared" si="108"/>
        <v>509.70972386186907</v>
      </c>
      <c r="J338" s="24">
        <f t="shared" si="103"/>
        <v>8.1122632394618837</v>
      </c>
      <c r="K338" s="24" t="str">
        <f t="shared" si="104"/>
        <v>DEJAR</v>
      </c>
      <c r="L338" s="24" t="str">
        <f t="shared" si="105"/>
        <v>DEJAR</v>
      </c>
      <c r="M338" s="24" t="str">
        <f t="shared" si="106"/>
        <v>DEJAR</v>
      </c>
      <c r="O338" s="51" t="s">
        <v>379</v>
      </c>
      <c r="P338" s="123">
        <f t="shared" si="107"/>
        <v>57.694566709423938</v>
      </c>
      <c r="Q338" s="128">
        <f t="shared" si="109"/>
        <v>676.03305</v>
      </c>
    </row>
    <row r="339" spans="1:17" x14ac:dyDescent="0.25">
      <c r="A339" t="s">
        <v>86</v>
      </c>
      <c r="B339">
        <v>6</v>
      </c>
      <c r="C339" s="55">
        <v>1</v>
      </c>
      <c r="D339" s="71">
        <v>38.6</v>
      </c>
      <c r="E339" s="71">
        <v>29</v>
      </c>
      <c r="F339" s="127">
        <f t="shared" si="101"/>
        <v>1170.2145840000001</v>
      </c>
      <c r="G339">
        <v>3.1415999999999999E-2</v>
      </c>
      <c r="H339" s="55" t="s">
        <v>553</v>
      </c>
      <c r="I339" s="24">
        <f t="shared" si="108"/>
        <v>788.64162762577939</v>
      </c>
      <c r="J339" s="24">
        <f t="shared" si="103"/>
        <v>12.5515919853861</v>
      </c>
      <c r="K339" s="24" t="str">
        <f t="shared" si="104"/>
        <v>DEJAR</v>
      </c>
      <c r="L339" s="24" t="str">
        <f t="shared" si="105"/>
        <v>DEJAR</v>
      </c>
      <c r="M339" s="24" t="str">
        <f t="shared" si="106"/>
        <v>DEJAR</v>
      </c>
      <c r="O339" s="51" t="s">
        <v>380</v>
      </c>
      <c r="P339" s="123">
        <f t="shared" si="107"/>
        <v>16.680846282222049</v>
      </c>
      <c r="Q339" s="128">
        <f t="shared" si="109"/>
        <v>267.62504999999999</v>
      </c>
    </row>
    <row r="340" spans="1:17" x14ac:dyDescent="0.25">
      <c r="A340" t="s">
        <v>86</v>
      </c>
      <c r="B340">
        <v>7</v>
      </c>
      <c r="C340" s="55">
        <v>1</v>
      </c>
      <c r="D340" s="71">
        <v>28</v>
      </c>
      <c r="E340" s="71">
        <v>17</v>
      </c>
      <c r="F340" s="127">
        <f t="shared" si="101"/>
        <v>615.75360000000001</v>
      </c>
      <c r="G340">
        <v>3.1415999999999999E-2</v>
      </c>
      <c r="H340" s="55" t="s">
        <v>553</v>
      </c>
      <c r="I340" s="24">
        <f t="shared" si="108"/>
        <v>373.54122901136344</v>
      </c>
      <c r="J340" s="24">
        <f t="shared" si="103"/>
        <v>5.9450794023962859</v>
      </c>
      <c r="K340" s="24" t="str">
        <f t="shared" si="104"/>
        <v>DEJAR</v>
      </c>
      <c r="L340" s="24" t="str">
        <f t="shared" si="105"/>
        <v>DEJAR</v>
      </c>
      <c r="M340" s="24" t="str">
        <f t="shared" si="106"/>
        <v>DEJAR</v>
      </c>
      <c r="O340" s="51" t="s">
        <v>381</v>
      </c>
      <c r="P340" s="123">
        <f t="shared" si="107"/>
        <v>23.73628519057846</v>
      </c>
      <c r="Q340" s="128">
        <f t="shared" si="109"/>
        <v>366.92205000000001</v>
      </c>
    </row>
    <row r="341" spans="1:17" x14ac:dyDescent="0.25">
      <c r="A341" t="s">
        <v>86</v>
      </c>
      <c r="B341">
        <v>8</v>
      </c>
      <c r="C341" s="55">
        <v>2</v>
      </c>
      <c r="D341" s="71">
        <v>38.6</v>
      </c>
      <c r="E341" s="71">
        <v>12</v>
      </c>
      <c r="F341" s="127">
        <f t="shared" si="101"/>
        <v>1170.2145840000001</v>
      </c>
      <c r="G341">
        <v>3.1415999999999999E-2</v>
      </c>
      <c r="H341" s="55" t="s">
        <v>555</v>
      </c>
      <c r="I341" s="24">
        <f t="shared" ref="I341:I342" si="110">0.13647*D341^2.38351</f>
        <v>825.43693536358558</v>
      </c>
      <c r="J341" s="24">
        <f t="shared" si="103"/>
        <v>13.137206126871428</v>
      </c>
      <c r="K341" s="24" t="str">
        <f t="shared" si="104"/>
        <v>DEJAR</v>
      </c>
      <c r="L341" s="24" t="str">
        <f t="shared" si="105"/>
        <v>DEJAR</v>
      </c>
      <c r="M341" s="24" t="str">
        <f t="shared" si="106"/>
        <v>DEJAR</v>
      </c>
      <c r="O341" s="51" t="s">
        <v>382</v>
      </c>
      <c r="P341" s="123">
        <f t="shared" si="107"/>
        <v>61.513173792528008</v>
      </c>
      <c r="Q341" s="128">
        <f t="shared" si="109"/>
        <v>638.10782933333326</v>
      </c>
    </row>
    <row r="342" spans="1:17" x14ac:dyDescent="0.25">
      <c r="A342" t="s">
        <v>86</v>
      </c>
      <c r="B342">
        <v>9</v>
      </c>
      <c r="C342" s="55">
        <v>2</v>
      </c>
      <c r="D342" s="71">
        <v>17</v>
      </c>
      <c r="E342" s="71">
        <v>12</v>
      </c>
      <c r="F342" s="127">
        <f t="shared" si="101"/>
        <v>226.98060000000001</v>
      </c>
      <c r="G342">
        <v>3.1415999999999999E-2</v>
      </c>
      <c r="H342" s="55" t="s">
        <v>555</v>
      </c>
      <c r="I342" s="24">
        <f t="shared" si="110"/>
        <v>116.90268878718483</v>
      </c>
      <c r="J342" s="24">
        <f t="shared" si="103"/>
        <v>1.8605597273234151</v>
      </c>
      <c r="K342" s="24" t="str">
        <f t="shared" si="104"/>
        <v>DEJAR</v>
      </c>
      <c r="L342" s="24" t="str">
        <f t="shared" si="105"/>
        <v>DEJAR</v>
      </c>
      <c r="M342" s="24" t="str">
        <f t="shared" si="106"/>
        <v>DEJAR</v>
      </c>
      <c r="O342" s="51" t="s">
        <v>383</v>
      </c>
      <c r="P342" s="122">
        <f t="shared" si="107"/>
        <v>6.5915438172416589</v>
      </c>
      <c r="Q342" s="128">
        <f t="shared" si="109"/>
        <v>259.18200000000002</v>
      </c>
    </row>
    <row r="343" spans="1:17" x14ac:dyDescent="0.25">
      <c r="A343" t="s">
        <v>87</v>
      </c>
      <c r="B343">
        <v>1</v>
      </c>
      <c r="C343" s="55">
        <v>1</v>
      </c>
      <c r="D343">
        <v>23</v>
      </c>
      <c r="E343">
        <v>15</v>
      </c>
      <c r="F343" s="127">
        <f t="shared" si="101"/>
        <v>415.47660000000002</v>
      </c>
      <c r="G343">
        <v>3.1415999999999999E-2</v>
      </c>
      <c r="H343" s="55" t="s">
        <v>553</v>
      </c>
      <c r="I343" s="24">
        <f t="shared" ref="I343:I346" si="111">0.15991*D343^2.32764</f>
        <v>236.31310333101464</v>
      </c>
      <c r="J343" s="24">
        <f t="shared" si="103"/>
        <v>3.7610310563250358</v>
      </c>
      <c r="K343" s="24" t="str">
        <f t="shared" si="104"/>
        <v>DEJAR</v>
      </c>
      <c r="L343" s="24" t="str">
        <f t="shared" si="105"/>
        <v>DEJAR</v>
      </c>
      <c r="M343" s="24" t="str">
        <f t="shared" si="106"/>
        <v>DEJAR</v>
      </c>
      <c r="O343" s="51" t="s">
        <v>384</v>
      </c>
      <c r="P343" s="123">
        <f t="shared" si="107"/>
        <v>32.291297896497809</v>
      </c>
      <c r="Q343" s="128">
        <f t="shared" si="109"/>
        <v>611.66952000000003</v>
      </c>
    </row>
    <row r="344" spans="1:17" x14ac:dyDescent="0.25">
      <c r="A344" t="s">
        <v>87</v>
      </c>
      <c r="B344">
        <v>2</v>
      </c>
      <c r="C344" s="55">
        <v>1</v>
      </c>
      <c r="D344">
        <v>30</v>
      </c>
      <c r="E344">
        <v>20</v>
      </c>
      <c r="F344" s="127">
        <f t="shared" si="101"/>
        <v>706.86</v>
      </c>
      <c r="G344">
        <v>3.1415999999999999E-2</v>
      </c>
      <c r="H344" s="55" t="s">
        <v>553</v>
      </c>
      <c r="I344" s="24">
        <f t="shared" si="111"/>
        <v>438.61364745199307</v>
      </c>
      <c r="J344" s="24">
        <f t="shared" si="103"/>
        <v>6.9807366859560904</v>
      </c>
      <c r="K344" s="24" t="str">
        <f t="shared" si="104"/>
        <v>DEJAR</v>
      </c>
      <c r="L344" s="24" t="str">
        <f t="shared" si="105"/>
        <v>DEJAR</v>
      </c>
      <c r="M344" s="24" t="str">
        <f t="shared" si="106"/>
        <v>DEJAR</v>
      </c>
      <c r="O344" s="51" t="s">
        <v>385</v>
      </c>
      <c r="P344" s="123">
        <f t="shared" si="107"/>
        <v>20.373520772303113</v>
      </c>
      <c r="Q344" s="128">
        <f t="shared" si="109"/>
        <v>425.52972</v>
      </c>
    </row>
    <row r="345" spans="1:17" x14ac:dyDescent="0.25">
      <c r="A345" t="s">
        <v>87</v>
      </c>
      <c r="B345">
        <v>3</v>
      </c>
      <c r="C345" s="55">
        <v>1</v>
      </c>
      <c r="D345">
        <v>72</v>
      </c>
      <c r="E345">
        <v>35</v>
      </c>
      <c r="F345" s="127">
        <f t="shared" si="101"/>
        <v>4071.5135999999998</v>
      </c>
      <c r="G345">
        <v>3.1415999999999999E-2</v>
      </c>
      <c r="H345" s="55" t="s">
        <v>553</v>
      </c>
      <c r="I345" s="24">
        <f t="shared" si="111"/>
        <v>3365.712651813657</v>
      </c>
      <c r="J345" s="24">
        <f t="shared" si="103"/>
        <v>53.566855293698389</v>
      </c>
      <c r="K345" s="24" t="str">
        <f t="shared" si="104"/>
        <v>DEJAR</v>
      </c>
      <c r="L345" s="24" t="str">
        <f t="shared" si="105"/>
        <v>DEJAR</v>
      </c>
      <c r="M345" s="24" t="str">
        <f t="shared" si="106"/>
        <v>DEJAR</v>
      </c>
      <c r="O345" s="51" t="s">
        <v>386</v>
      </c>
      <c r="P345" s="123">
        <f t="shared" si="107"/>
        <v>108.80454946936219</v>
      </c>
      <c r="Q345" s="128">
        <f t="shared" si="109"/>
        <v>1049.3925750000001</v>
      </c>
    </row>
    <row r="346" spans="1:17" x14ac:dyDescent="0.25">
      <c r="A346" t="s">
        <v>87</v>
      </c>
      <c r="B346">
        <v>4</v>
      </c>
      <c r="C346" s="55">
        <v>1</v>
      </c>
      <c r="D346">
        <v>32</v>
      </c>
      <c r="E346">
        <v>22</v>
      </c>
      <c r="F346" s="127">
        <f t="shared" si="101"/>
        <v>804.24959999999999</v>
      </c>
      <c r="G346">
        <v>3.1415999999999999E-2</v>
      </c>
      <c r="H346" s="55" t="s">
        <v>553</v>
      </c>
      <c r="I346" s="24">
        <f t="shared" si="111"/>
        <v>509.70972386186907</v>
      </c>
      <c r="J346" s="24">
        <f t="shared" si="103"/>
        <v>8.1122632394618837</v>
      </c>
      <c r="K346" s="24" t="str">
        <f t="shared" si="104"/>
        <v>DEJAR</v>
      </c>
      <c r="L346" s="24" t="str">
        <f t="shared" si="105"/>
        <v>DEJAR</v>
      </c>
      <c r="M346" s="24" t="str">
        <f t="shared" si="106"/>
        <v>DEJAR</v>
      </c>
      <c r="O346" s="51" t="s">
        <v>387</v>
      </c>
      <c r="P346" s="123">
        <f t="shared" si="107"/>
        <v>18.162879296539195</v>
      </c>
      <c r="Q346" s="128">
        <f t="shared" si="109"/>
        <v>470.65095000000002</v>
      </c>
    </row>
    <row r="347" spans="1:17" x14ac:dyDescent="0.25">
      <c r="A347" t="s">
        <v>87</v>
      </c>
      <c r="B347">
        <v>5</v>
      </c>
      <c r="C347" s="55">
        <v>2</v>
      </c>
      <c r="D347">
        <v>12</v>
      </c>
      <c r="E347">
        <v>8</v>
      </c>
      <c r="F347" s="127">
        <f t="shared" si="101"/>
        <v>113.0976</v>
      </c>
      <c r="G347">
        <v>3.1415999999999999E-2</v>
      </c>
      <c r="H347" s="55" t="s">
        <v>555</v>
      </c>
      <c r="I347" s="24">
        <f t="shared" ref="I347:I355" si="112">0.13647*D347^2.38351</f>
        <v>50.965522775338236</v>
      </c>
      <c r="J347" s="24">
        <f t="shared" si="103"/>
        <v>0.81113959089855869</v>
      </c>
      <c r="K347" s="24" t="str">
        <f t="shared" si="104"/>
        <v>DEJAR</v>
      </c>
      <c r="L347" s="24" t="str">
        <f t="shared" si="105"/>
        <v>DEJAR</v>
      </c>
      <c r="M347" s="24" t="str">
        <f t="shared" si="106"/>
        <v>DEJAR</v>
      </c>
      <c r="O347" s="51" t="s">
        <v>388</v>
      </c>
      <c r="P347" s="123">
        <f t="shared" si="107"/>
        <v>557.92041114774406</v>
      </c>
      <c r="Q347" s="128">
        <f t="shared" si="109"/>
        <v>3929.2825687499999</v>
      </c>
    </row>
    <row r="348" spans="1:17" x14ac:dyDescent="0.25">
      <c r="A348" t="s">
        <v>87</v>
      </c>
      <c r="B348">
        <v>6</v>
      </c>
      <c r="C348" s="55">
        <v>2</v>
      </c>
      <c r="D348">
        <v>35</v>
      </c>
      <c r="E348">
        <v>16</v>
      </c>
      <c r="F348" s="127">
        <f t="shared" si="101"/>
        <v>962.11500000000001</v>
      </c>
      <c r="G348">
        <v>3.1415999999999999E-2</v>
      </c>
      <c r="H348" s="55" t="s">
        <v>555</v>
      </c>
      <c r="I348" s="24">
        <f t="shared" si="112"/>
        <v>653.64029291244719</v>
      </c>
      <c r="J348" s="24">
        <f t="shared" si="103"/>
        <v>10.402984035403094</v>
      </c>
      <c r="K348" s="24" t="str">
        <f t="shared" si="104"/>
        <v>DEJAR</v>
      </c>
      <c r="L348" s="24" t="str">
        <f t="shared" si="105"/>
        <v>DEJAR</v>
      </c>
      <c r="M348" s="24" t="str">
        <f t="shared" si="106"/>
        <v>DEJAR</v>
      </c>
      <c r="O348" s="51" t="s">
        <v>389</v>
      </c>
      <c r="P348" s="123">
        <f t="shared" si="107"/>
        <v>31.454872012856121</v>
      </c>
      <c r="Q348" s="128">
        <f t="shared" si="109"/>
        <v>283.60079999999994</v>
      </c>
    </row>
    <row r="349" spans="1:17" x14ac:dyDescent="0.25">
      <c r="A349" t="s">
        <v>87</v>
      </c>
      <c r="B349">
        <v>7</v>
      </c>
      <c r="C349" s="55">
        <v>2</v>
      </c>
      <c r="D349">
        <v>18</v>
      </c>
      <c r="E349">
        <v>9</v>
      </c>
      <c r="F349" s="127">
        <f t="shared" si="101"/>
        <v>254.46959999999999</v>
      </c>
      <c r="G349">
        <v>3.1415999999999999E-2</v>
      </c>
      <c r="H349" s="55" t="s">
        <v>555</v>
      </c>
      <c r="I349" s="24">
        <f t="shared" si="112"/>
        <v>133.96512701589552</v>
      </c>
      <c r="J349" s="24">
        <f t="shared" si="103"/>
        <v>2.132116230836127</v>
      </c>
      <c r="K349" s="24" t="str">
        <f t="shared" si="104"/>
        <v>DEJAR</v>
      </c>
      <c r="L349" s="24" t="str">
        <f t="shared" si="105"/>
        <v>DEJAR</v>
      </c>
      <c r="M349" s="24" t="str">
        <f t="shared" si="106"/>
        <v>DEJAR</v>
      </c>
      <c r="O349" s="51" t="s">
        <v>390</v>
      </c>
      <c r="P349" s="123">
        <f t="shared" si="107"/>
        <v>32.746060158661102</v>
      </c>
      <c r="Q349" s="128">
        <f t="shared" si="109"/>
        <v>765.17594999999994</v>
      </c>
    </row>
    <row r="350" spans="1:17" x14ac:dyDescent="0.25">
      <c r="A350" t="s">
        <v>87</v>
      </c>
      <c r="B350">
        <v>8</v>
      </c>
      <c r="C350" s="55">
        <v>2</v>
      </c>
      <c r="D350">
        <v>10</v>
      </c>
      <c r="E350">
        <v>10</v>
      </c>
      <c r="F350" s="127">
        <f t="shared" si="101"/>
        <v>78.539999999999992</v>
      </c>
      <c r="G350">
        <v>3.1415999999999999E-2</v>
      </c>
      <c r="H350" s="55" t="s">
        <v>555</v>
      </c>
      <c r="I350" s="24">
        <f t="shared" si="112"/>
        <v>33.002526735248487</v>
      </c>
      <c r="J350" s="24">
        <f t="shared" si="103"/>
        <v>0.52525029818004332</v>
      </c>
      <c r="K350" s="24" t="str">
        <f t="shared" si="104"/>
        <v>DEJAR</v>
      </c>
      <c r="L350" s="24" t="str">
        <f t="shared" si="105"/>
        <v>DEJAR</v>
      </c>
      <c r="M350" s="24" t="str">
        <f t="shared" si="106"/>
        <v>DEJAR</v>
      </c>
      <c r="O350" s="51" t="s">
        <v>391</v>
      </c>
      <c r="P350" s="122">
        <f t="shared" si="107"/>
        <v>8.5835770813624386</v>
      </c>
      <c r="Q350" s="128">
        <f t="shared" si="109"/>
        <v>322.5376</v>
      </c>
    </row>
    <row r="351" spans="1:17" x14ac:dyDescent="0.25">
      <c r="A351" t="s">
        <v>87</v>
      </c>
      <c r="B351">
        <v>9</v>
      </c>
      <c r="C351" s="55">
        <v>2</v>
      </c>
      <c r="D351">
        <v>39</v>
      </c>
      <c r="E351">
        <v>17</v>
      </c>
      <c r="F351" s="127">
        <f t="shared" si="101"/>
        <v>1194.5934</v>
      </c>
      <c r="G351">
        <v>3.1415999999999999E-2</v>
      </c>
      <c r="H351" s="55" t="s">
        <v>555</v>
      </c>
      <c r="I351" s="24">
        <f t="shared" si="112"/>
        <v>845.97122872984858</v>
      </c>
      <c r="J351" s="24">
        <f t="shared" si="103"/>
        <v>13.464018791855242</v>
      </c>
      <c r="K351" s="24" t="str">
        <f t="shared" si="104"/>
        <v>DEJAR</v>
      </c>
      <c r="L351" s="24" t="str">
        <f t="shared" si="105"/>
        <v>DEJAR</v>
      </c>
      <c r="M351" s="24" t="str">
        <f t="shared" si="106"/>
        <v>DEJAR</v>
      </c>
      <c r="O351" s="51" t="s">
        <v>392</v>
      </c>
      <c r="P351" s="123">
        <f t="shared" si="107"/>
        <v>69.360377958817878</v>
      </c>
      <c r="Q351" s="128">
        <f t="shared" si="109"/>
        <v>1081.4958000000001</v>
      </c>
    </row>
    <row r="352" spans="1:17" x14ac:dyDescent="0.25">
      <c r="A352" t="s">
        <v>87</v>
      </c>
      <c r="B352">
        <v>10</v>
      </c>
      <c r="C352" s="55">
        <v>2</v>
      </c>
      <c r="D352">
        <v>18</v>
      </c>
      <c r="E352">
        <v>8</v>
      </c>
      <c r="F352" s="127">
        <f t="shared" si="101"/>
        <v>254.46959999999999</v>
      </c>
      <c r="G352">
        <v>3.1415999999999999E-2</v>
      </c>
      <c r="H352" s="55" t="s">
        <v>555</v>
      </c>
      <c r="I352" s="24">
        <f t="shared" si="112"/>
        <v>133.96512701589552</v>
      </c>
      <c r="J352" s="24">
        <f t="shared" si="103"/>
        <v>2.132116230836127</v>
      </c>
      <c r="K352" s="24" t="str">
        <f t="shared" si="104"/>
        <v>DEJAR</v>
      </c>
      <c r="L352" s="24" t="str">
        <f t="shared" si="105"/>
        <v>DEJAR</v>
      </c>
      <c r="M352" s="24" t="str">
        <f t="shared" si="106"/>
        <v>DEJAR</v>
      </c>
      <c r="O352" s="51" t="s">
        <v>393</v>
      </c>
      <c r="P352" s="123">
        <f t="shared" si="107"/>
        <v>60.422199904846934</v>
      </c>
      <c r="Q352" s="128">
        <f t="shared" si="109"/>
        <v>331.01664750000003</v>
      </c>
    </row>
    <row r="353" spans="1:17" x14ac:dyDescent="0.25">
      <c r="A353" t="s">
        <v>87</v>
      </c>
      <c r="B353">
        <v>11</v>
      </c>
      <c r="C353" s="55">
        <v>2</v>
      </c>
      <c r="D353">
        <v>17.5</v>
      </c>
      <c r="E353">
        <v>10</v>
      </c>
      <c r="F353" s="127">
        <f t="shared" si="101"/>
        <v>240.52875</v>
      </c>
      <c r="G353">
        <v>3.1415999999999999E-2</v>
      </c>
      <c r="H353" s="55" t="s">
        <v>555</v>
      </c>
      <c r="I353" s="24">
        <f t="shared" si="112"/>
        <v>125.26530811454663</v>
      </c>
      <c r="J353" s="24">
        <f t="shared" si="103"/>
        <v>1.993654636404167</v>
      </c>
      <c r="K353" s="24" t="str">
        <f t="shared" si="104"/>
        <v>DEJAR</v>
      </c>
      <c r="L353" s="24" t="str">
        <f t="shared" si="105"/>
        <v>DEJAR</v>
      </c>
      <c r="M353" s="24" t="str">
        <f t="shared" si="106"/>
        <v>DEJAR</v>
      </c>
      <c r="O353" s="51" t="s">
        <v>394</v>
      </c>
      <c r="P353" s="123">
        <f t="shared" si="107"/>
        <v>154.01260621404271</v>
      </c>
      <c r="Q353" s="128">
        <f t="shared" si="109"/>
        <v>1320.0855937499998</v>
      </c>
    </row>
    <row r="354" spans="1:17" x14ac:dyDescent="0.25">
      <c r="A354" t="s">
        <v>87</v>
      </c>
      <c r="B354">
        <v>12</v>
      </c>
      <c r="C354" s="55">
        <v>2</v>
      </c>
      <c r="D354">
        <v>12</v>
      </c>
      <c r="E354">
        <v>6</v>
      </c>
      <c r="F354" s="127">
        <f t="shared" si="101"/>
        <v>113.0976</v>
      </c>
      <c r="G354">
        <v>3.1415999999999999E-2</v>
      </c>
      <c r="H354" s="55" t="s">
        <v>555</v>
      </c>
      <c r="I354" s="24">
        <f t="shared" si="112"/>
        <v>50.965522775338236</v>
      </c>
      <c r="J354" s="24">
        <f t="shared" si="103"/>
        <v>0.81113959089855869</v>
      </c>
      <c r="K354" s="24" t="str">
        <f t="shared" si="104"/>
        <v>DEJAR</v>
      </c>
      <c r="L354" s="24" t="str">
        <f t="shared" si="105"/>
        <v>DEJAR</v>
      </c>
      <c r="M354" s="24" t="str">
        <f t="shared" si="106"/>
        <v>DEJAR</v>
      </c>
      <c r="O354" s="51" t="s">
        <v>395</v>
      </c>
      <c r="P354" s="122">
        <f t="shared" si="107"/>
        <v>0</v>
      </c>
      <c r="Q354" s="128">
        <v>0</v>
      </c>
    </row>
    <row r="355" spans="1:17" x14ac:dyDescent="0.25">
      <c r="A355" t="s">
        <v>87</v>
      </c>
      <c r="B355">
        <v>13</v>
      </c>
      <c r="C355" s="55">
        <v>2</v>
      </c>
      <c r="D355">
        <v>10</v>
      </c>
      <c r="E355">
        <v>4</v>
      </c>
      <c r="F355" s="127">
        <f t="shared" si="101"/>
        <v>78.539999999999992</v>
      </c>
      <c r="G355">
        <v>3.1415999999999999E-2</v>
      </c>
      <c r="H355" s="55" t="s">
        <v>555</v>
      </c>
      <c r="I355" s="24">
        <f t="shared" si="112"/>
        <v>33.002526735248487</v>
      </c>
      <c r="J355" s="24">
        <f t="shared" si="103"/>
        <v>0.52525029818004332</v>
      </c>
      <c r="K355" s="24" t="str">
        <f t="shared" si="104"/>
        <v>DEJAR</v>
      </c>
      <c r="L355" s="24" t="str">
        <f t="shared" si="105"/>
        <v>DEPURAR</v>
      </c>
      <c r="M355" s="24" t="str">
        <f t="shared" si="106"/>
        <v>DEPURAR</v>
      </c>
      <c r="O355" s="51" t="s">
        <v>396</v>
      </c>
      <c r="P355" s="123">
        <f t="shared" si="107"/>
        <v>30.301768348612793</v>
      </c>
      <c r="Q355" s="128">
        <f t="shared" si="109"/>
        <v>215.75399999999996</v>
      </c>
    </row>
    <row r="356" spans="1:17" x14ac:dyDescent="0.25">
      <c r="A356" t="s">
        <v>88</v>
      </c>
      <c r="B356">
        <v>1</v>
      </c>
      <c r="C356" s="55">
        <v>1</v>
      </c>
      <c r="D356">
        <v>21.9</v>
      </c>
      <c r="E356">
        <v>8</v>
      </c>
      <c r="F356" s="127">
        <f t="shared" si="101"/>
        <v>376.68569399999996</v>
      </c>
      <c r="G356">
        <v>3.1415999999999999E-2</v>
      </c>
      <c r="H356" s="55" t="s">
        <v>553</v>
      </c>
      <c r="I356" s="24">
        <f t="shared" ref="I356:I357" si="113">0.15991*D356^2.32764</f>
        <v>210.83706540922654</v>
      </c>
      <c r="J356" s="24">
        <f t="shared" si="103"/>
        <v>3.3555682679084948</v>
      </c>
      <c r="K356" s="24" t="str">
        <f t="shared" si="104"/>
        <v>DEJAR</v>
      </c>
      <c r="L356" s="24" t="str">
        <f t="shared" si="105"/>
        <v>DEJAR</v>
      </c>
      <c r="M356" s="24" t="str">
        <f t="shared" si="106"/>
        <v>DEJAR</v>
      </c>
      <c r="O356" s="51" t="s">
        <v>397</v>
      </c>
      <c r="P356" s="122">
        <f t="shared" si="107"/>
        <v>0</v>
      </c>
      <c r="Q356" s="128">
        <v>0</v>
      </c>
    </row>
    <row r="357" spans="1:17" x14ac:dyDescent="0.25">
      <c r="A357" t="s">
        <v>88</v>
      </c>
      <c r="B357">
        <v>2</v>
      </c>
      <c r="C357" s="55">
        <v>1</v>
      </c>
      <c r="D357">
        <v>17.600000000000001</v>
      </c>
      <c r="E357">
        <v>6</v>
      </c>
      <c r="F357" s="127">
        <f t="shared" si="101"/>
        <v>243.28550400000003</v>
      </c>
      <c r="G357">
        <v>3.1415999999999999E-2</v>
      </c>
      <c r="H357" s="55" t="s">
        <v>553</v>
      </c>
      <c r="I357" s="24">
        <f t="shared" si="113"/>
        <v>126.75956185740795</v>
      </c>
      <c r="J357" s="24">
        <f t="shared" si="103"/>
        <v>2.0174363677331288</v>
      </c>
      <c r="K357" s="24" t="str">
        <f t="shared" si="104"/>
        <v>DEJAR</v>
      </c>
      <c r="L357" s="24" t="str">
        <f t="shared" si="105"/>
        <v>DEJAR</v>
      </c>
      <c r="M357" s="24" t="str">
        <f t="shared" si="106"/>
        <v>DEJAR</v>
      </c>
      <c r="O357" s="51" t="s">
        <v>398</v>
      </c>
      <c r="P357" s="122">
        <f t="shared" si="107"/>
        <v>0</v>
      </c>
      <c r="Q357" s="128">
        <v>0</v>
      </c>
    </row>
    <row r="358" spans="1:17" x14ac:dyDescent="0.25">
      <c r="A358" t="s">
        <v>88</v>
      </c>
      <c r="B358">
        <v>3</v>
      </c>
      <c r="C358" s="55">
        <v>2</v>
      </c>
      <c r="D358">
        <v>58</v>
      </c>
      <c r="E358">
        <v>13</v>
      </c>
      <c r="F358" s="127">
        <f t="shared" si="101"/>
        <v>2642.0855999999999</v>
      </c>
      <c r="G358">
        <v>3.1415999999999999E-2</v>
      </c>
      <c r="H358" s="55" t="s">
        <v>555</v>
      </c>
      <c r="I358" s="24">
        <f t="shared" ref="I358:I360" si="114">0.13647*D358^2.38351</f>
        <v>2178.639876777519</v>
      </c>
      <c r="J358" s="24">
        <f t="shared" si="103"/>
        <v>34.674049477615213</v>
      </c>
      <c r="K358" s="24" t="str">
        <f t="shared" si="104"/>
        <v>DEJAR</v>
      </c>
      <c r="L358" s="24" t="str">
        <f t="shared" si="105"/>
        <v>DEJAR</v>
      </c>
      <c r="M358" s="24" t="str">
        <f t="shared" si="106"/>
        <v>DEJAR</v>
      </c>
      <c r="O358" s="51" t="s">
        <v>399</v>
      </c>
      <c r="P358" s="122">
        <f t="shared" si="107"/>
        <v>0</v>
      </c>
      <c r="Q358" s="128">
        <v>0</v>
      </c>
    </row>
    <row r="359" spans="1:17" x14ac:dyDescent="0.25">
      <c r="A359" t="s">
        <v>88</v>
      </c>
      <c r="B359">
        <v>4</v>
      </c>
      <c r="C359" s="55">
        <v>2</v>
      </c>
      <c r="D359">
        <v>18</v>
      </c>
      <c r="E359">
        <v>6</v>
      </c>
      <c r="F359" s="127">
        <f t="shared" si="101"/>
        <v>254.46959999999999</v>
      </c>
      <c r="G359">
        <v>3.1415999999999999E-2</v>
      </c>
      <c r="H359" s="55" t="s">
        <v>555</v>
      </c>
      <c r="I359" s="24">
        <f t="shared" si="114"/>
        <v>133.96512701589552</v>
      </c>
      <c r="J359" s="24">
        <f t="shared" si="103"/>
        <v>2.132116230836127</v>
      </c>
      <c r="K359" s="24" t="str">
        <f t="shared" si="104"/>
        <v>DEJAR</v>
      </c>
      <c r="L359" s="24" t="str">
        <f t="shared" si="105"/>
        <v>DEJAR</v>
      </c>
      <c r="M359" s="24" t="str">
        <f t="shared" si="106"/>
        <v>DEJAR</v>
      </c>
      <c r="O359" s="51" t="s">
        <v>400</v>
      </c>
      <c r="P359" s="122">
        <f t="shared" si="107"/>
        <v>0</v>
      </c>
      <c r="Q359" s="128">
        <v>0</v>
      </c>
    </row>
    <row r="360" spans="1:17" x14ac:dyDescent="0.25">
      <c r="A360" t="s">
        <v>88</v>
      </c>
      <c r="B360">
        <v>5</v>
      </c>
      <c r="C360" s="55">
        <v>2</v>
      </c>
      <c r="D360">
        <v>30</v>
      </c>
      <c r="E360">
        <v>6</v>
      </c>
      <c r="F360" s="127">
        <f t="shared" si="101"/>
        <v>706.86</v>
      </c>
      <c r="G360">
        <v>3.1415999999999999E-2</v>
      </c>
      <c r="H360" s="55" t="s">
        <v>555</v>
      </c>
      <c r="I360" s="24">
        <f t="shared" si="114"/>
        <v>452.65828470787153</v>
      </c>
      <c r="J360" s="24">
        <f t="shared" si="103"/>
        <v>7.2042635075737129</v>
      </c>
      <c r="K360" s="24" t="str">
        <f t="shared" si="104"/>
        <v>DEJAR</v>
      </c>
      <c r="L360" s="24" t="str">
        <f t="shared" si="105"/>
        <v>DEJAR</v>
      </c>
      <c r="M360" s="24" t="str">
        <f t="shared" si="106"/>
        <v>DEJAR</v>
      </c>
      <c r="O360" s="51" t="s">
        <v>401</v>
      </c>
      <c r="P360" s="122">
        <f t="shared" si="107"/>
        <v>0</v>
      </c>
      <c r="Q360" s="128">
        <v>0</v>
      </c>
    </row>
    <row r="361" spans="1:17" x14ac:dyDescent="0.25">
      <c r="A361" t="s">
        <v>89</v>
      </c>
      <c r="B361">
        <v>1</v>
      </c>
      <c r="C361" s="55">
        <v>1</v>
      </c>
      <c r="D361">
        <v>73</v>
      </c>
      <c r="E361">
        <v>28</v>
      </c>
      <c r="F361" s="127">
        <f t="shared" si="101"/>
        <v>4185.3966</v>
      </c>
      <c r="G361">
        <v>3.1415999999999999E-2</v>
      </c>
      <c r="H361" s="55" t="s">
        <v>553</v>
      </c>
      <c r="I361" s="24">
        <f t="shared" ref="I361:I364" si="115">0.15991*D361^2.32764</f>
        <v>3475.5252288966076</v>
      </c>
      <c r="J361" s="24">
        <f t="shared" si="103"/>
        <v>55.314572652416089</v>
      </c>
      <c r="K361" s="24" t="str">
        <f t="shared" si="104"/>
        <v>DEJAR</v>
      </c>
      <c r="L361" s="24" t="str">
        <f t="shared" si="105"/>
        <v>DEJAR</v>
      </c>
      <c r="M361" s="24" t="str">
        <f t="shared" si="106"/>
        <v>DEJAR</v>
      </c>
      <c r="O361" s="51" t="s">
        <v>402</v>
      </c>
      <c r="P361" s="122">
        <f t="shared" si="107"/>
        <v>0</v>
      </c>
      <c r="Q361" s="128">
        <v>0</v>
      </c>
    </row>
    <row r="362" spans="1:17" x14ac:dyDescent="0.25">
      <c r="A362" t="s">
        <v>89</v>
      </c>
      <c r="B362">
        <v>2</v>
      </c>
      <c r="C362" s="55">
        <v>1</v>
      </c>
      <c r="D362">
        <v>53</v>
      </c>
      <c r="E362">
        <v>17</v>
      </c>
      <c r="F362" s="127">
        <f t="shared" si="101"/>
        <v>2206.1886</v>
      </c>
      <c r="G362">
        <v>3.1415999999999999E-2</v>
      </c>
      <c r="H362" s="55" t="s">
        <v>553</v>
      </c>
      <c r="I362" s="24">
        <f t="shared" si="115"/>
        <v>1649.5637659227145</v>
      </c>
      <c r="J362" s="24">
        <f t="shared" si="103"/>
        <v>26.253561336941598</v>
      </c>
      <c r="K362" s="24" t="str">
        <f t="shared" si="104"/>
        <v>DEJAR</v>
      </c>
      <c r="L362" s="24" t="str">
        <f t="shared" si="105"/>
        <v>DEJAR</v>
      </c>
      <c r="M362" s="24" t="str">
        <f t="shared" si="106"/>
        <v>DEJAR</v>
      </c>
      <c r="O362" s="51" t="s">
        <v>403</v>
      </c>
      <c r="P362" s="122">
        <f t="shared" si="107"/>
        <v>0</v>
      </c>
      <c r="Q362" s="128">
        <v>0</v>
      </c>
    </row>
    <row r="363" spans="1:17" x14ac:dyDescent="0.25">
      <c r="A363" t="s">
        <v>89</v>
      </c>
      <c r="B363">
        <v>3</v>
      </c>
      <c r="C363" s="55">
        <v>1</v>
      </c>
      <c r="D363">
        <v>38</v>
      </c>
      <c r="E363">
        <v>21</v>
      </c>
      <c r="F363" s="127">
        <f t="shared" si="101"/>
        <v>1134.1176</v>
      </c>
      <c r="G363">
        <v>3.1415999999999999E-2</v>
      </c>
      <c r="H363" s="55" t="s">
        <v>553</v>
      </c>
      <c r="I363" s="24">
        <f t="shared" si="115"/>
        <v>760.40176124087304</v>
      </c>
      <c r="J363" s="24">
        <f t="shared" si="103"/>
        <v>12.102141603655351</v>
      </c>
      <c r="K363" s="24" t="str">
        <f t="shared" si="104"/>
        <v>DEJAR</v>
      </c>
      <c r="L363" s="24" t="str">
        <f t="shared" si="105"/>
        <v>DEJAR</v>
      </c>
      <c r="M363" s="24" t="str">
        <f t="shared" si="106"/>
        <v>DEJAR</v>
      </c>
      <c r="O363" s="51" t="s">
        <v>404</v>
      </c>
      <c r="P363" s="122">
        <f t="shared" si="107"/>
        <v>0</v>
      </c>
      <c r="Q363" s="128">
        <v>0</v>
      </c>
    </row>
    <row r="364" spans="1:17" x14ac:dyDescent="0.25">
      <c r="A364" t="s">
        <v>89</v>
      </c>
      <c r="B364">
        <v>4</v>
      </c>
      <c r="C364" s="55">
        <v>1</v>
      </c>
      <c r="D364">
        <v>37.299999999999997</v>
      </c>
      <c r="E364">
        <v>15</v>
      </c>
      <c r="F364" s="127">
        <f t="shared" si="101"/>
        <v>1092.7191659999999</v>
      </c>
      <c r="G364">
        <v>3.1415999999999999E-2</v>
      </c>
      <c r="H364" s="55" t="s">
        <v>553</v>
      </c>
      <c r="I364" s="24">
        <f t="shared" si="115"/>
        <v>728.1954626661668</v>
      </c>
      <c r="J364" s="24">
        <f t="shared" si="103"/>
        <v>11.589563640599804</v>
      </c>
      <c r="K364" s="24" t="str">
        <f t="shared" si="104"/>
        <v>DEJAR</v>
      </c>
      <c r="L364" s="24" t="str">
        <f t="shared" si="105"/>
        <v>DEJAR</v>
      </c>
      <c r="M364" s="24" t="str">
        <f t="shared" si="106"/>
        <v>DEJAR</v>
      </c>
      <c r="O364" s="51" t="s">
        <v>405</v>
      </c>
      <c r="P364" s="122">
        <f t="shared" si="107"/>
        <v>0</v>
      </c>
      <c r="Q364" s="128">
        <v>0</v>
      </c>
    </row>
    <row r="365" spans="1:17" x14ac:dyDescent="0.25">
      <c r="A365" t="s">
        <v>89</v>
      </c>
      <c r="B365">
        <v>5</v>
      </c>
      <c r="C365" s="55">
        <v>2</v>
      </c>
      <c r="D365">
        <v>18</v>
      </c>
      <c r="E365">
        <v>12</v>
      </c>
      <c r="F365" s="127">
        <f t="shared" si="101"/>
        <v>254.46959999999999</v>
      </c>
      <c r="G365">
        <v>3.1415999999999999E-2</v>
      </c>
      <c r="H365" s="55" t="s">
        <v>555</v>
      </c>
      <c r="I365" s="24">
        <f>0.13647*D365^2.38351</f>
        <v>133.96512701589552</v>
      </c>
      <c r="J365" s="24">
        <f t="shared" si="103"/>
        <v>2.132116230836127</v>
      </c>
      <c r="K365" s="24" t="str">
        <f t="shared" si="104"/>
        <v>DEJAR</v>
      </c>
      <c r="L365" s="24" t="str">
        <f t="shared" si="105"/>
        <v>DEJAR</v>
      </c>
      <c r="M365" s="24" t="str">
        <f t="shared" si="106"/>
        <v>DEJAR</v>
      </c>
      <c r="O365" s="51" t="s">
        <v>406</v>
      </c>
      <c r="P365" s="122">
        <f t="shared" si="107"/>
        <v>0</v>
      </c>
      <c r="Q365" s="128">
        <v>0</v>
      </c>
    </row>
    <row r="366" spans="1:17" x14ac:dyDescent="0.25">
      <c r="A366" t="s">
        <v>90</v>
      </c>
      <c r="B366">
        <v>1</v>
      </c>
      <c r="C366" s="55">
        <v>1</v>
      </c>
      <c r="D366">
        <v>45.5</v>
      </c>
      <c r="E366">
        <v>22</v>
      </c>
      <c r="F366" s="127">
        <f t="shared" si="101"/>
        <v>1625.97435</v>
      </c>
      <c r="G366">
        <v>3.1415999999999999E-2</v>
      </c>
      <c r="H366" s="55" t="s">
        <v>553</v>
      </c>
      <c r="I366" s="24">
        <f t="shared" ref="I366:I375" si="116">0.15991*D366^2.32764</f>
        <v>1156.4564177810689</v>
      </c>
      <c r="J366" s="24">
        <f t="shared" si="103"/>
        <v>18.405532495878994</v>
      </c>
      <c r="K366" s="24" t="str">
        <f t="shared" si="104"/>
        <v>DEJAR</v>
      </c>
      <c r="L366" s="24" t="str">
        <f t="shared" si="105"/>
        <v>DEJAR</v>
      </c>
      <c r="M366" s="24" t="str">
        <f t="shared" si="106"/>
        <v>DEJAR</v>
      </c>
      <c r="O366" s="51" t="s">
        <v>407</v>
      </c>
      <c r="P366" s="122">
        <f t="shared" si="107"/>
        <v>0</v>
      </c>
      <c r="Q366" s="128">
        <v>0</v>
      </c>
    </row>
    <row r="367" spans="1:17" x14ac:dyDescent="0.25">
      <c r="A367" t="s">
        <v>90</v>
      </c>
      <c r="B367">
        <v>2</v>
      </c>
      <c r="C367" s="55">
        <v>1</v>
      </c>
      <c r="D367">
        <v>35.299999999999997</v>
      </c>
      <c r="E367">
        <v>17</v>
      </c>
      <c r="F367" s="127">
        <f t="shared" si="101"/>
        <v>978.67908599999976</v>
      </c>
      <c r="G367">
        <v>3.1415999999999999E-2</v>
      </c>
      <c r="H367" s="55" t="s">
        <v>553</v>
      </c>
      <c r="I367" s="24">
        <f t="shared" si="116"/>
        <v>640.52773350485745</v>
      </c>
      <c r="J367" s="24">
        <f t="shared" si="103"/>
        <v>10.194291658786247</v>
      </c>
      <c r="K367" s="24" t="str">
        <f t="shared" si="104"/>
        <v>DEJAR</v>
      </c>
      <c r="L367" s="24" t="str">
        <f t="shared" si="105"/>
        <v>DEJAR</v>
      </c>
      <c r="M367" s="24" t="str">
        <f t="shared" si="106"/>
        <v>DEJAR</v>
      </c>
      <c r="O367" s="51" t="s">
        <v>408</v>
      </c>
      <c r="P367" s="122">
        <f t="shared" si="107"/>
        <v>0</v>
      </c>
      <c r="Q367" s="128">
        <v>0</v>
      </c>
    </row>
    <row r="368" spans="1:17" x14ac:dyDescent="0.25">
      <c r="A368" t="s">
        <v>90</v>
      </c>
      <c r="B368">
        <v>3</v>
      </c>
      <c r="C368" s="55">
        <v>1</v>
      </c>
      <c r="D368">
        <v>46.5</v>
      </c>
      <c r="E368">
        <v>28</v>
      </c>
      <c r="F368" s="127">
        <f t="shared" si="101"/>
        <v>1698.2311500000001</v>
      </c>
      <c r="G368">
        <v>3.1415999999999999E-2</v>
      </c>
      <c r="H368" s="55" t="s">
        <v>553</v>
      </c>
      <c r="I368" s="24">
        <f t="shared" si="116"/>
        <v>1216.4823568030693</v>
      </c>
      <c r="J368" s="24">
        <f t="shared" si="103"/>
        <v>19.360872752786307</v>
      </c>
      <c r="K368" s="24" t="str">
        <f t="shared" si="104"/>
        <v>DEJAR</v>
      </c>
      <c r="L368" s="24" t="str">
        <f t="shared" si="105"/>
        <v>DEJAR</v>
      </c>
      <c r="M368" s="24" t="str">
        <f t="shared" si="106"/>
        <v>DEJAR</v>
      </c>
      <c r="O368" s="51" t="s">
        <v>409</v>
      </c>
      <c r="P368" s="122">
        <f t="shared" si="107"/>
        <v>0</v>
      </c>
      <c r="Q368" s="128">
        <v>0</v>
      </c>
    </row>
    <row r="369" spans="1:17" x14ac:dyDescent="0.25">
      <c r="A369" t="s">
        <v>90</v>
      </c>
      <c r="B369">
        <v>4</v>
      </c>
      <c r="C369" s="55">
        <v>1</v>
      </c>
      <c r="D369">
        <v>44.8</v>
      </c>
      <c r="E369">
        <v>18</v>
      </c>
      <c r="F369" s="127">
        <f t="shared" si="101"/>
        <v>1576.3292159999999</v>
      </c>
      <c r="G369">
        <v>3.1415999999999999E-2</v>
      </c>
      <c r="H369" s="55" t="s">
        <v>553</v>
      </c>
      <c r="I369" s="24">
        <f t="shared" si="116"/>
        <v>1115.4661091243192</v>
      </c>
      <c r="J369" s="24">
        <f t="shared" si="103"/>
        <v>17.753152997267623</v>
      </c>
      <c r="K369" s="24" t="str">
        <f t="shared" si="104"/>
        <v>DEJAR</v>
      </c>
      <c r="L369" s="24" t="str">
        <f t="shared" si="105"/>
        <v>DEJAR</v>
      </c>
      <c r="M369" s="24" t="str">
        <f t="shared" si="106"/>
        <v>DEJAR</v>
      </c>
      <c r="O369" s="51" t="s">
        <v>410</v>
      </c>
      <c r="P369" s="122">
        <f t="shared" si="107"/>
        <v>0</v>
      </c>
      <c r="Q369" s="128">
        <v>0</v>
      </c>
    </row>
    <row r="370" spans="1:17" x14ac:dyDescent="0.25">
      <c r="A370" t="s">
        <v>90</v>
      </c>
      <c r="B370">
        <v>5</v>
      </c>
      <c r="C370" s="55">
        <v>1</v>
      </c>
      <c r="D370">
        <v>51</v>
      </c>
      <c r="E370">
        <v>23</v>
      </c>
      <c r="F370" s="127">
        <f t="shared" si="101"/>
        <v>2042.8253999999999</v>
      </c>
      <c r="G370">
        <v>3.1415999999999999E-2</v>
      </c>
      <c r="H370" s="55" t="s">
        <v>553</v>
      </c>
      <c r="I370" s="24">
        <f t="shared" si="116"/>
        <v>1508.287972817684</v>
      </c>
      <c r="J370" s="24">
        <f t="shared" si="103"/>
        <v>24.005092513650435</v>
      </c>
      <c r="K370" s="24" t="str">
        <f t="shared" si="104"/>
        <v>DEJAR</v>
      </c>
      <c r="L370" s="24" t="str">
        <f t="shared" si="105"/>
        <v>DEJAR</v>
      </c>
      <c r="M370" s="24" t="str">
        <f t="shared" si="106"/>
        <v>DEJAR</v>
      </c>
      <c r="O370" s="51" t="s">
        <v>411</v>
      </c>
      <c r="P370" s="123">
        <f t="shared" si="107"/>
        <v>72.42729775230552</v>
      </c>
      <c r="Q370" s="128">
        <f t="shared" si="109"/>
        <v>428.87945100000002</v>
      </c>
    </row>
    <row r="371" spans="1:17" x14ac:dyDescent="0.25">
      <c r="A371" t="s">
        <v>90</v>
      </c>
      <c r="B371">
        <v>6</v>
      </c>
      <c r="C371" s="55">
        <v>1</v>
      </c>
      <c r="D371">
        <v>40.799999999999997</v>
      </c>
      <c r="E371">
        <v>25</v>
      </c>
      <c r="F371" s="127">
        <f t="shared" si="101"/>
        <v>1307.4082559999999</v>
      </c>
      <c r="G371">
        <v>3.1415999999999999E-2</v>
      </c>
      <c r="H371" s="55" t="s">
        <v>553</v>
      </c>
      <c r="I371" s="24">
        <f t="shared" si="116"/>
        <v>897.24830234623084</v>
      </c>
      <c r="J371" s="24">
        <f t="shared" si="103"/>
        <v>14.280116856796392</v>
      </c>
      <c r="K371" s="24" t="str">
        <f t="shared" si="104"/>
        <v>DEJAR</v>
      </c>
      <c r="L371" s="24" t="str">
        <f t="shared" si="105"/>
        <v>DEJAR</v>
      </c>
      <c r="M371" s="24" t="str">
        <f t="shared" si="106"/>
        <v>DEJAR</v>
      </c>
      <c r="O371" s="51" t="s">
        <v>412</v>
      </c>
      <c r="P371" s="123">
        <f t="shared" si="107"/>
        <v>64.962246574785681</v>
      </c>
      <c r="Q371" s="128">
        <f t="shared" si="109"/>
        <v>450.64785920000003</v>
      </c>
    </row>
    <row r="372" spans="1:17" x14ac:dyDescent="0.25">
      <c r="A372" t="s">
        <v>90</v>
      </c>
      <c r="B372">
        <v>7</v>
      </c>
      <c r="C372" s="55">
        <v>1</v>
      </c>
      <c r="D372">
        <v>32</v>
      </c>
      <c r="E372">
        <v>21</v>
      </c>
      <c r="F372" s="127">
        <f t="shared" si="101"/>
        <v>804.24959999999999</v>
      </c>
      <c r="G372">
        <v>3.1415999999999999E-2</v>
      </c>
      <c r="H372" s="55" t="s">
        <v>553</v>
      </c>
      <c r="I372" s="24">
        <f t="shared" si="116"/>
        <v>509.70972386186907</v>
      </c>
      <c r="J372" s="24">
        <f t="shared" si="103"/>
        <v>8.1122632394618837</v>
      </c>
      <c r="K372" s="24" t="str">
        <f t="shared" si="104"/>
        <v>DEJAR</v>
      </c>
      <c r="L372" s="24" t="str">
        <f t="shared" si="105"/>
        <v>DEJAR</v>
      </c>
      <c r="M372" s="24" t="str">
        <f t="shared" si="106"/>
        <v>DEJAR</v>
      </c>
      <c r="O372" s="51" t="s">
        <v>413</v>
      </c>
      <c r="P372" s="123">
        <f t="shared" si="107"/>
        <v>24.102818782428457</v>
      </c>
      <c r="Q372" s="128">
        <f t="shared" si="109"/>
        <v>738.93050000000005</v>
      </c>
    </row>
    <row r="373" spans="1:17" x14ac:dyDescent="0.25">
      <c r="A373" t="s">
        <v>90</v>
      </c>
      <c r="B373">
        <v>8</v>
      </c>
      <c r="C373" s="55">
        <v>1</v>
      </c>
      <c r="D373">
        <v>38</v>
      </c>
      <c r="E373">
        <v>24</v>
      </c>
      <c r="F373" s="127">
        <f t="shared" si="101"/>
        <v>1134.1176</v>
      </c>
      <c r="G373">
        <v>3.1415999999999999E-2</v>
      </c>
      <c r="H373" s="55" t="s">
        <v>553</v>
      </c>
      <c r="I373" s="24">
        <f t="shared" si="116"/>
        <v>760.40176124087304</v>
      </c>
      <c r="J373" s="24">
        <f t="shared" si="103"/>
        <v>12.102141603655351</v>
      </c>
      <c r="K373" s="24" t="str">
        <f t="shared" si="104"/>
        <v>DEJAR</v>
      </c>
      <c r="L373" s="24" t="str">
        <f t="shared" si="105"/>
        <v>DEJAR</v>
      </c>
      <c r="M373" s="24" t="str">
        <f t="shared" si="106"/>
        <v>DEJAR</v>
      </c>
      <c r="O373" s="51" t="s">
        <v>414</v>
      </c>
      <c r="P373" s="123">
        <f t="shared" si="107"/>
        <v>57.615054859154263</v>
      </c>
      <c r="Q373" s="128">
        <f t="shared" si="109"/>
        <v>541.23841800000002</v>
      </c>
    </row>
    <row r="374" spans="1:17" x14ac:dyDescent="0.25">
      <c r="A374" t="s">
        <v>90</v>
      </c>
      <c r="B374">
        <v>9</v>
      </c>
      <c r="C374" s="55">
        <v>1</v>
      </c>
      <c r="D374">
        <v>35</v>
      </c>
      <c r="E374">
        <v>20</v>
      </c>
      <c r="F374" s="127">
        <f t="shared" si="101"/>
        <v>962.11500000000001</v>
      </c>
      <c r="G374">
        <v>3.1415999999999999E-2</v>
      </c>
      <c r="H374" s="55" t="s">
        <v>553</v>
      </c>
      <c r="I374" s="24">
        <f t="shared" si="116"/>
        <v>627.92845814933332</v>
      </c>
      <c r="J374" s="24">
        <f t="shared" si="103"/>
        <v>9.9937684324760205</v>
      </c>
      <c r="K374" s="24" t="str">
        <f t="shared" si="104"/>
        <v>DEJAR</v>
      </c>
      <c r="L374" s="24" t="str">
        <f t="shared" si="105"/>
        <v>DEJAR</v>
      </c>
      <c r="M374" s="24" t="str">
        <f t="shared" si="106"/>
        <v>DEJAR</v>
      </c>
      <c r="O374" s="51" t="s">
        <v>415</v>
      </c>
      <c r="P374" s="123">
        <f t="shared" si="107"/>
        <v>94.425184536356255</v>
      </c>
      <c r="Q374" s="128">
        <f t="shared" si="109"/>
        <v>468.05389399999996</v>
      </c>
    </row>
    <row r="375" spans="1:17" x14ac:dyDescent="0.25">
      <c r="A375" t="s">
        <v>90</v>
      </c>
      <c r="B375">
        <v>10</v>
      </c>
      <c r="C375" s="55">
        <v>1</v>
      </c>
      <c r="D375">
        <v>47.2</v>
      </c>
      <c r="E375">
        <v>26</v>
      </c>
      <c r="F375" s="127">
        <f t="shared" si="101"/>
        <v>1749.7455360000001</v>
      </c>
      <c r="G375">
        <v>3.1415999999999999E-2</v>
      </c>
      <c r="H375" s="55" t="s">
        <v>553</v>
      </c>
      <c r="I375" s="24">
        <f t="shared" si="116"/>
        <v>1259.5342366329357</v>
      </c>
      <c r="J375" s="24">
        <f t="shared" si="103"/>
        <v>20.046063098945375</v>
      </c>
      <c r="K375" s="24" t="str">
        <f t="shared" si="104"/>
        <v>DEJAR</v>
      </c>
      <c r="L375" s="24" t="str">
        <f t="shared" si="105"/>
        <v>DEJAR</v>
      </c>
      <c r="M375" s="24" t="str">
        <f t="shared" si="106"/>
        <v>DEJAR</v>
      </c>
      <c r="O375" s="51" t="s">
        <v>416</v>
      </c>
      <c r="P375" s="123">
        <f t="shared" si="107"/>
        <v>94.825235796373093</v>
      </c>
      <c r="Q375" s="128">
        <f t="shared" si="109"/>
        <v>558.66483750000009</v>
      </c>
    </row>
    <row r="376" spans="1:17" x14ac:dyDescent="0.25">
      <c r="A376" t="s">
        <v>90</v>
      </c>
      <c r="B376">
        <v>11</v>
      </c>
      <c r="C376" s="55">
        <v>2</v>
      </c>
      <c r="D376">
        <v>14</v>
      </c>
      <c r="E376">
        <v>5</v>
      </c>
      <c r="F376" s="127">
        <f t="shared" si="101"/>
        <v>153.9384</v>
      </c>
      <c r="G376">
        <v>3.1415999999999999E-2</v>
      </c>
      <c r="H376" s="55" t="s">
        <v>555</v>
      </c>
      <c r="I376" s="24">
        <f t="shared" ref="I376:I378" si="117">0.13647*D376^2.38351</f>
        <v>73.59440964790268</v>
      </c>
      <c r="J376" s="24">
        <f t="shared" si="103"/>
        <v>1.1712886689569435</v>
      </c>
      <c r="K376" s="24" t="str">
        <f t="shared" si="104"/>
        <v>DEJAR</v>
      </c>
      <c r="L376" s="24" t="str">
        <f t="shared" si="105"/>
        <v>DEJAR</v>
      </c>
      <c r="M376" s="24" t="str">
        <f t="shared" si="106"/>
        <v>DEJAR</v>
      </c>
      <c r="O376" s="51" t="s">
        <v>417</v>
      </c>
      <c r="P376" s="123">
        <f t="shared" si="107"/>
        <v>94.049826209053919</v>
      </c>
      <c r="Q376" s="128">
        <f t="shared" si="109"/>
        <v>455.10395700000004</v>
      </c>
    </row>
    <row r="377" spans="1:17" x14ac:dyDescent="0.25">
      <c r="A377" t="s">
        <v>90</v>
      </c>
      <c r="B377">
        <v>12</v>
      </c>
      <c r="C377" s="55">
        <v>2</v>
      </c>
      <c r="D377">
        <v>29</v>
      </c>
      <c r="E377">
        <v>5</v>
      </c>
      <c r="F377" s="127">
        <f t="shared" si="101"/>
        <v>660.52139999999997</v>
      </c>
      <c r="G377">
        <v>3.1415999999999999E-2</v>
      </c>
      <c r="H377" s="55" t="s">
        <v>555</v>
      </c>
      <c r="I377" s="24">
        <f t="shared" si="117"/>
        <v>417.52015350701288</v>
      </c>
      <c r="J377" s="24">
        <f t="shared" si="103"/>
        <v>6.6450240881559219</v>
      </c>
      <c r="K377" s="24" t="str">
        <f t="shared" si="104"/>
        <v>DEJAR</v>
      </c>
      <c r="L377" s="24" t="str">
        <f t="shared" si="105"/>
        <v>DEJAR</v>
      </c>
      <c r="M377" s="24" t="str">
        <f t="shared" si="106"/>
        <v>DEJAR</v>
      </c>
      <c r="O377" s="51" t="s">
        <v>418</v>
      </c>
      <c r="P377" s="123">
        <f t="shared" si="107"/>
        <v>109.61609810368448</v>
      </c>
      <c r="Q377" s="128">
        <f t="shared" si="109"/>
        <v>561.75970620000021</v>
      </c>
    </row>
    <row r="378" spans="1:17" x14ac:dyDescent="0.25">
      <c r="A378" t="s">
        <v>90</v>
      </c>
      <c r="B378">
        <v>13</v>
      </c>
      <c r="C378" s="55">
        <v>2</v>
      </c>
      <c r="D378">
        <v>29.4</v>
      </c>
      <c r="E378">
        <v>12</v>
      </c>
      <c r="F378" s="127">
        <f t="shared" si="101"/>
        <v>678.86834399999987</v>
      </c>
      <c r="G378">
        <v>3.1415999999999999E-2</v>
      </c>
      <c r="H378" s="55" t="s">
        <v>555</v>
      </c>
      <c r="I378" s="24">
        <f t="shared" si="117"/>
        <v>431.37774618379171</v>
      </c>
      <c r="J378" s="24">
        <f t="shared" si="103"/>
        <v>6.8655740098006071</v>
      </c>
      <c r="K378" s="24" t="str">
        <f t="shared" si="104"/>
        <v>DEJAR</v>
      </c>
      <c r="L378" s="24" t="str">
        <f t="shared" si="105"/>
        <v>DEJAR</v>
      </c>
      <c r="M378" s="24" t="str">
        <f t="shared" si="106"/>
        <v>DEJAR</v>
      </c>
      <c r="O378" s="51" t="s">
        <v>419</v>
      </c>
      <c r="P378" s="123">
        <f t="shared" si="107"/>
        <v>48.079525449113063</v>
      </c>
      <c r="Q378" s="128">
        <f t="shared" si="109"/>
        <v>413.93001650000014</v>
      </c>
    </row>
    <row r="379" spans="1:17" x14ac:dyDescent="0.25">
      <c r="A379" t="s">
        <v>91</v>
      </c>
      <c r="B379">
        <v>1</v>
      </c>
      <c r="C379" s="55">
        <v>1</v>
      </c>
      <c r="D379">
        <v>32</v>
      </c>
      <c r="E379">
        <v>27</v>
      </c>
      <c r="F379" s="127">
        <f t="shared" si="101"/>
        <v>804.24959999999999</v>
      </c>
      <c r="G379">
        <v>3.1415999999999999E-2</v>
      </c>
      <c r="H379" s="55" t="s">
        <v>553</v>
      </c>
      <c r="I379" s="24">
        <f t="shared" ref="I379:I380" si="118">0.15991*D379^2.32764</f>
        <v>509.70972386186907</v>
      </c>
      <c r="J379" s="24">
        <f t="shared" si="103"/>
        <v>8.1122632394618837</v>
      </c>
      <c r="K379" s="24" t="str">
        <f t="shared" si="104"/>
        <v>DEJAR</v>
      </c>
      <c r="L379" s="24" t="str">
        <f t="shared" si="105"/>
        <v>DEJAR</v>
      </c>
      <c r="M379" s="24" t="str">
        <f t="shared" si="106"/>
        <v>DEJAR</v>
      </c>
      <c r="O379" s="51" t="s">
        <v>420</v>
      </c>
      <c r="P379" s="123">
        <f t="shared" si="107"/>
        <v>49.128948482816064</v>
      </c>
      <c r="Q379" s="128">
        <f t="shared" si="109"/>
        <v>379.21075500000006</v>
      </c>
    </row>
    <row r="380" spans="1:17" x14ac:dyDescent="0.25">
      <c r="A380" t="s">
        <v>91</v>
      </c>
      <c r="B380">
        <v>2</v>
      </c>
      <c r="C380" s="55">
        <v>1</v>
      </c>
      <c r="D380">
        <v>38.700000000000003</v>
      </c>
      <c r="E380">
        <v>17</v>
      </c>
      <c r="F380" s="127">
        <f t="shared" si="101"/>
        <v>1176.2857260000003</v>
      </c>
      <c r="G380">
        <v>3.1415999999999999E-2</v>
      </c>
      <c r="H380" s="55" t="s">
        <v>553</v>
      </c>
      <c r="I380" s="24">
        <f t="shared" si="118"/>
        <v>793.40543999444287</v>
      </c>
      <c r="J380" s="24">
        <f t="shared" si="103"/>
        <v>12.627410236733558</v>
      </c>
      <c r="K380" s="24" t="str">
        <f t="shared" si="104"/>
        <v>DEJAR</v>
      </c>
      <c r="L380" s="24" t="str">
        <f t="shared" si="105"/>
        <v>DEJAR</v>
      </c>
      <c r="M380" s="24" t="str">
        <f t="shared" si="106"/>
        <v>DEJAR</v>
      </c>
      <c r="O380" s="51" t="s">
        <v>421</v>
      </c>
      <c r="P380" s="123">
        <f t="shared" si="107"/>
        <v>38.709580994022922</v>
      </c>
      <c r="Q380" s="128">
        <f t="shared" si="109"/>
        <v>439.80567399999995</v>
      </c>
    </row>
    <row r="381" spans="1:17" x14ac:dyDescent="0.25">
      <c r="A381" t="s">
        <v>91</v>
      </c>
      <c r="B381">
        <v>3</v>
      </c>
      <c r="C381" s="55">
        <v>2</v>
      </c>
      <c r="D381">
        <v>21</v>
      </c>
      <c r="E381">
        <v>12</v>
      </c>
      <c r="F381" s="127">
        <f t="shared" si="101"/>
        <v>346.3614</v>
      </c>
      <c r="G381">
        <v>3.1415999999999999E-2</v>
      </c>
      <c r="H381" s="55" t="s">
        <v>555</v>
      </c>
      <c r="I381" s="24">
        <f t="shared" ref="I381:I385" si="119">0.13647*D381^2.38351</f>
        <v>193.44615534703902</v>
      </c>
      <c r="J381" s="24">
        <f t="shared" si="103"/>
        <v>3.0787839850241761</v>
      </c>
      <c r="K381" s="24" t="str">
        <f t="shared" si="104"/>
        <v>DEJAR</v>
      </c>
      <c r="L381" s="24" t="str">
        <f t="shared" si="105"/>
        <v>DEJAR</v>
      </c>
      <c r="M381" s="24" t="str">
        <f t="shared" si="106"/>
        <v>DEJAR</v>
      </c>
      <c r="O381" s="51" t="s">
        <v>422</v>
      </c>
      <c r="P381" s="122">
        <f t="shared" si="107"/>
        <v>3.9283652150802406</v>
      </c>
      <c r="Q381" s="128">
        <f t="shared" si="109"/>
        <v>131.24034</v>
      </c>
    </row>
    <row r="382" spans="1:17" x14ac:dyDescent="0.25">
      <c r="A382" t="s">
        <v>91</v>
      </c>
      <c r="B382">
        <v>4</v>
      </c>
      <c r="C382" s="55">
        <v>2</v>
      </c>
      <c r="D382">
        <v>17</v>
      </c>
      <c r="E382">
        <v>12</v>
      </c>
      <c r="F382" s="127">
        <f t="shared" si="101"/>
        <v>226.98060000000001</v>
      </c>
      <c r="G382">
        <v>3.1415999999999999E-2</v>
      </c>
      <c r="H382" s="55" t="s">
        <v>555</v>
      </c>
      <c r="I382" s="24">
        <f t="shared" si="119"/>
        <v>116.90268878718483</v>
      </c>
      <c r="J382" s="24">
        <f t="shared" si="103"/>
        <v>1.8605597273234151</v>
      </c>
      <c r="K382" s="24" t="str">
        <f t="shared" si="104"/>
        <v>DEJAR</v>
      </c>
      <c r="L382" s="24" t="str">
        <f t="shared" si="105"/>
        <v>DEJAR</v>
      </c>
      <c r="M382" s="24" t="str">
        <f t="shared" si="106"/>
        <v>DEJAR</v>
      </c>
      <c r="O382" s="51" t="s">
        <v>423</v>
      </c>
      <c r="P382" s="123">
        <f t="shared" si="107"/>
        <v>59.058564246210267</v>
      </c>
      <c r="Q382" s="128">
        <f t="shared" si="109"/>
        <v>550.99165800000003</v>
      </c>
    </row>
    <row r="383" spans="1:17" x14ac:dyDescent="0.25">
      <c r="A383" t="s">
        <v>91</v>
      </c>
      <c r="B383">
        <v>5</v>
      </c>
      <c r="C383" s="55">
        <v>2</v>
      </c>
      <c r="D383">
        <v>19.7</v>
      </c>
      <c r="E383">
        <v>11</v>
      </c>
      <c r="F383" s="127">
        <f t="shared" si="101"/>
        <v>304.80588599999999</v>
      </c>
      <c r="G383">
        <v>3.1415999999999999E-2</v>
      </c>
      <c r="H383" s="55" t="s">
        <v>555</v>
      </c>
      <c r="I383" s="24">
        <f t="shared" si="119"/>
        <v>166.11558741094905</v>
      </c>
      <c r="J383" s="24">
        <f t="shared" si="103"/>
        <v>2.6438055037393213</v>
      </c>
      <c r="K383" s="24" t="str">
        <f t="shared" si="104"/>
        <v>DEJAR</v>
      </c>
      <c r="L383" s="24" t="str">
        <f t="shared" si="105"/>
        <v>DEJAR</v>
      </c>
      <c r="M383" s="24" t="str">
        <f t="shared" si="106"/>
        <v>DEJAR</v>
      </c>
      <c r="O383" s="51" t="s">
        <v>424</v>
      </c>
      <c r="P383" s="123">
        <f t="shared" si="107"/>
        <v>54.293191947595247</v>
      </c>
      <c r="Q383" s="128">
        <f t="shared" si="109"/>
        <v>714.82283399999994</v>
      </c>
    </row>
    <row r="384" spans="1:17" x14ac:dyDescent="0.25">
      <c r="A384" t="s">
        <v>91</v>
      </c>
      <c r="B384">
        <v>6</v>
      </c>
      <c r="C384" s="55">
        <v>2</v>
      </c>
      <c r="D384">
        <v>21.8</v>
      </c>
      <c r="E384">
        <v>15.5</v>
      </c>
      <c r="F384" s="127">
        <f t="shared" si="101"/>
        <v>373.25349599999998</v>
      </c>
      <c r="G384">
        <v>3.1415999999999999E-2</v>
      </c>
      <c r="H384" s="55" t="s">
        <v>555</v>
      </c>
      <c r="I384" s="24">
        <f t="shared" si="119"/>
        <v>211.47626360580944</v>
      </c>
      <c r="J384" s="24">
        <f t="shared" si="103"/>
        <v>3.3657413993794472</v>
      </c>
      <c r="K384" s="24" t="str">
        <f t="shared" si="104"/>
        <v>DEJAR</v>
      </c>
      <c r="L384" s="24" t="str">
        <f t="shared" si="105"/>
        <v>DEJAR</v>
      </c>
      <c r="M384" s="24" t="str">
        <f t="shared" si="106"/>
        <v>DEJAR</v>
      </c>
      <c r="O384" s="51" t="s">
        <v>425</v>
      </c>
      <c r="P384" s="123">
        <f t="shared" si="107"/>
        <v>30.884768766838771</v>
      </c>
      <c r="Q384" s="128">
        <f t="shared" si="109"/>
        <v>340.67746019999993</v>
      </c>
    </row>
    <row r="385" spans="1:17" x14ac:dyDescent="0.25">
      <c r="A385" t="s">
        <v>91</v>
      </c>
      <c r="B385">
        <v>7</v>
      </c>
      <c r="C385" s="55">
        <v>2</v>
      </c>
      <c r="D385">
        <v>27.2</v>
      </c>
      <c r="E385">
        <v>11.8</v>
      </c>
      <c r="F385" s="127">
        <f t="shared" si="101"/>
        <v>581.07033599999988</v>
      </c>
      <c r="G385">
        <v>3.1415999999999999E-2</v>
      </c>
      <c r="H385" s="55" t="s">
        <v>555</v>
      </c>
      <c r="I385" s="24">
        <f t="shared" si="119"/>
        <v>358.38227333001254</v>
      </c>
      <c r="J385" s="24">
        <f t="shared" si="103"/>
        <v>5.7038176936913123</v>
      </c>
      <c r="K385" s="24" t="str">
        <f t="shared" si="104"/>
        <v>DEJAR</v>
      </c>
      <c r="L385" s="24" t="str">
        <f t="shared" si="105"/>
        <v>DEJAR</v>
      </c>
      <c r="M385" s="24" t="str">
        <f t="shared" si="106"/>
        <v>DEJAR</v>
      </c>
      <c r="O385" s="51" t="s">
        <v>426</v>
      </c>
      <c r="P385" s="123">
        <f t="shared" si="107"/>
        <v>42.327899926141136</v>
      </c>
      <c r="Q385" s="128">
        <f t="shared" si="109"/>
        <v>675.642968</v>
      </c>
    </row>
    <row r="386" spans="1:17" x14ac:dyDescent="0.25">
      <c r="A386" t="s">
        <v>92</v>
      </c>
      <c r="B386">
        <v>1</v>
      </c>
      <c r="C386" s="55">
        <v>1</v>
      </c>
      <c r="D386">
        <v>37.700000000000003</v>
      </c>
      <c r="E386">
        <v>27</v>
      </c>
      <c r="F386" s="127">
        <f t="shared" si="101"/>
        <v>1116.2811660000002</v>
      </c>
      <c r="G386">
        <v>3.1415999999999999E-2</v>
      </c>
      <c r="H386" s="55" t="s">
        <v>553</v>
      </c>
      <c r="I386" s="24">
        <f t="shared" ref="I386:I388" si="120">0.15991*D386^2.32764</f>
        <v>746.5017044591159</v>
      </c>
      <c r="J386" s="24">
        <f t="shared" si="103"/>
        <v>11.880915846369938</v>
      </c>
      <c r="K386" s="24" t="str">
        <f t="shared" si="104"/>
        <v>DEJAR</v>
      </c>
      <c r="L386" s="24" t="str">
        <f t="shared" si="105"/>
        <v>DEJAR</v>
      </c>
      <c r="M386" s="24" t="str">
        <f t="shared" si="106"/>
        <v>DEJAR</v>
      </c>
      <c r="O386" s="51" t="s">
        <v>427</v>
      </c>
      <c r="P386" s="123">
        <f t="shared" si="107"/>
        <v>56.767754756977006</v>
      </c>
      <c r="Q386" s="128">
        <f t="shared" si="109"/>
        <v>809.43585799999994</v>
      </c>
    </row>
    <row r="387" spans="1:17" x14ac:dyDescent="0.25">
      <c r="A387" t="s">
        <v>92</v>
      </c>
      <c r="B387">
        <v>2</v>
      </c>
      <c r="C387" s="55">
        <v>1</v>
      </c>
      <c r="D387">
        <v>37</v>
      </c>
      <c r="E387">
        <v>27</v>
      </c>
      <c r="F387" s="127">
        <f t="shared" ref="F387:F450" si="121">(3.1416/4)*D387^2</f>
        <v>1075.2126000000001</v>
      </c>
      <c r="G387">
        <v>3.1415999999999999E-2</v>
      </c>
      <c r="H387" s="55" t="s">
        <v>553</v>
      </c>
      <c r="I387" s="24">
        <f t="shared" si="120"/>
        <v>714.63566127853471</v>
      </c>
      <c r="J387" s="24">
        <f t="shared" ref="J387:J450" si="122">((I387/1000)*0.5)/G387</f>
        <v>11.373753203439882</v>
      </c>
      <c r="K387" s="24" t="str">
        <f t="shared" ref="K387:K450" si="123">+IF(D387&gt;=10,"DEJAR","DEPURAR")</f>
        <v>DEJAR</v>
      </c>
      <c r="L387" s="24" t="str">
        <f t="shared" ref="L387:L450" si="124">+IF(E387&gt;=5,"DEJAR","DEPURAR")</f>
        <v>DEJAR</v>
      </c>
      <c r="M387" s="24" t="str">
        <f t="shared" ref="M387:M450" si="125">+IF(AND(K387="DEJAR",L387="DEJAR"),"DEJAR","DEPURAR")</f>
        <v>DEJAR</v>
      </c>
      <c r="O387" s="51" t="s">
        <v>428</v>
      </c>
      <c r="P387" s="123">
        <f t="shared" si="107"/>
        <v>89.383493311228435</v>
      </c>
      <c r="Q387" s="128">
        <f t="shared" si="109"/>
        <v>1842.1242839999998</v>
      </c>
    </row>
    <row r="388" spans="1:17" x14ac:dyDescent="0.25">
      <c r="A388" t="s">
        <v>92</v>
      </c>
      <c r="B388">
        <v>3</v>
      </c>
      <c r="C388" s="55">
        <v>1</v>
      </c>
      <c r="D388">
        <v>32.5</v>
      </c>
      <c r="E388">
        <v>35</v>
      </c>
      <c r="F388" s="127">
        <f t="shared" si="121"/>
        <v>829.57875000000001</v>
      </c>
      <c r="G388">
        <v>3.1415999999999999E-2</v>
      </c>
      <c r="H388" s="55" t="s">
        <v>553</v>
      </c>
      <c r="I388" s="24">
        <f t="shared" si="120"/>
        <v>528.44015299417731</v>
      </c>
      <c r="J388" s="24">
        <f t="shared" si="122"/>
        <v>8.4103665806305283</v>
      </c>
      <c r="K388" s="24" t="str">
        <f t="shared" si="123"/>
        <v>DEJAR</v>
      </c>
      <c r="L388" s="24" t="str">
        <f t="shared" si="124"/>
        <v>DEJAR</v>
      </c>
      <c r="M388" s="24" t="str">
        <f t="shared" si="125"/>
        <v>DEJAR</v>
      </c>
      <c r="O388" s="51" t="s">
        <v>429</v>
      </c>
      <c r="P388" s="123">
        <f t="shared" si="107"/>
        <v>18.482432468811318</v>
      </c>
      <c r="Q388" s="128">
        <f t="shared" si="109"/>
        <v>486.84982500000001</v>
      </c>
    </row>
    <row r="389" spans="1:17" x14ac:dyDescent="0.25">
      <c r="A389" t="s">
        <v>92</v>
      </c>
      <c r="B389">
        <v>4</v>
      </c>
      <c r="C389" s="55">
        <v>2</v>
      </c>
      <c r="D389">
        <v>29.6</v>
      </c>
      <c r="E389">
        <v>12.5</v>
      </c>
      <c r="F389" s="127">
        <f t="shared" si="121"/>
        <v>688.13606400000003</v>
      </c>
      <c r="G389">
        <v>3.1415999999999999E-2</v>
      </c>
      <c r="H389" s="55" t="s">
        <v>555</v>
      </c>
      <c r="I389" s="24">
        <f t="shared" ref="I389:I390" si="126">0.13647*D389^2.38351</f>
        <v>438.40520103650294</v>
      </c>
      <c r="J389" s="24">
        <f t="shared" si="122"/>
        <v>6.9774191659743909</v>
      </c>
      <c r="K389" s="24" t="str">
        <f t="shared" si="123"/>
        <v>DEJAR</v>
      </c>
      <c r="L389" s="24" t="str">
        <f t="shared" si="124"/>
        <v>DEJAR</v>
      </c>
      <c r="M389" s="24" t="str">
        <f t="shared" si="125"/>
        <v>DEJAR</v>
      </c>
      <c r="O389" s="51" t="s">
        <v>430</v>
      </c>
      <c r="P389" s="123">
        <f t="shared" ref="P389:P401" si="127">SUMIF(A$2:A$2249,O389,J$2:J$2249)</f>
        <v>54.822470634512555</v>
      </c>
      <c r="Q389" s="128">
        <f t="shared" ref="Q389:Q401" si="128">AVERAGEIF(A$2:A$2300,O389,F$2:F$2300)</f>
        <v>733.18885200000011</v>
      </c>
    </row>
    <row r="390" spans="1:17" x14ac:dyDescent="0.25">
      <c r="A390" t="s">
        <v>92</v>
      </c>
      <c r="B390">
        <v>5</v>
      </c>
      <c r="C390" s="55">
        <v>2</v>
      </c>
      <c r="D390">
        <v>27.7</v>
      </c>
      <c r="E390">
        <v>12</v>
      </c>
      <c r="F390" s="127">
        <f t="shared" si="121"/>
        <v>602.62956599999995</v>
      </c>
      <c r="G390">
        <v>3.1415999999999999E-2</v>
      </c>
      <c r="H390" s="55" t="s">
        <v>555</v>
      </c>
      <c r="I390" s="24">
        <f t="shared" si="126"/>
        <v>374.28476163187099</v>
      </c>
      <c r="J390" s="24">
        <f t="shared" si="122"/>
        <v>5.9569130639144223</v>
      </c>
      <c r="K390" s="24" t="str">
        <f t="shared" si="123"/>
        <v>DEJAR</v>
      </c>
      <c r="L390" s="24" t="str">
        <f t="shared" si="124"/>
        <v>DEJAR</v>
      </c>
      <c r="M390" s="24" t="str">
        <f t="shared" si="125"/>
        <v>DEJAR</v>
      </c>
      <c r="O390" s="51" t="s">
        <v>431</v>
      </c>
      <c r="P390" s="123">
        <f t="shared" si="127"/>
        <v>43.721835362238025</v>
      </c>
      <c r="Q390" s="128">
        <f t="shared" si="128"/>
        <v>371.60219249999994</v>
      </c>
    </row>
    <row r="391" spans="1:17" x14ac:dyDescent="0.25">
      <c r="A391" t="s">
        <v>93</v>
      </c>
      <c r="B391">
        <v>1</v>
      </c>
      <c r="C391" s="55">
        <v>1</v>
      </c>
      <c r="D391">
        <v>38.700000000000003</v>
      </c>
      <c r="E391">
        <v>32</v>
      </c>
      <c r="F391" s="127">
        <f t="shared" si="121"/>
        <v>1176.2857260000003</v>
      </c>
      <c r="G391">
        <v>3.1415999999999999E-2</v>
      </c>
      <c r="H391" s="55" t="s">
        <v>553</v>
      </c>
      <c r="I391" s="24">
        <f t="shared" ref="I391:I392" si="129">0.15991*D391^2.32764</f>
        <v>793.40543999444287</v>
      </c>
      <c r="J391" s="24">
        <f t="shared" si="122"/>
        <v>12.627410236733558</v>
      </c>
      <c r="K391" s="24" t="str">
        <f t="shared" si="123"/>
        <v>DEJAR</v>
      </c>
      <c r="L391" s="24" t="str">
        <f t="shared" si="124"/>
        <v>DEJAR</v>
      </c>
      <c r="M391" s="24" t="str">
        <f t="shared" si="125"/>
        <v>DEJAR</v>
      </c>
      <c r="O391" s="51" t="s">
        <v>432</v>
      </c>
      <c r="P391" s="123">
        <f t="shared" si="127"/>
        <v>47.351236939132583</v>
      </c>
      <c r="Q391" s="128">
        <f t="shared" si="128"/>
        <v>279.81402166666663</v>
      </c>
    </row>
    <row r="392" spans="1:17" x14ac:dyDescent="0.25">
      <c r="A392" t="s">
        <v>93</v>
      </c>
      <c r="B392">
        <v>2</v>
      </c>
      <c r="C392" s="55">
        <v>1</v>
      </c>
      <c r="D392">
        <v>32</v>
      </c>
      <c r="E392">
        <v>35</v>
      </c>
      <c r="F392" s="127">
        <f t="shared" si="121"/>
        <v>804.24959999999999</v>
      </c>
      <c r="G392">
        <v>3.1415999999999999E-2</v>
      </c>
      <c r="H392" s="55" t="s">
        <v>553</v>
      </c>
      <c r="I392" s="24">
        <f t="shared" si="129"/>
        <v>509.70972386186907</v>
      </c>
      <c r="J392" s="24">
        <f t="shared" si="122"/>
        <v>8.1122632394618837</v>
      </c>
      <c r="K392" s="24" t="str">
        <f t="shared" si="123"/>
        <v>DEJAR</v>
      </c>
      <c r="L392" s="24" t="str">
        <f t="shared" si="124"/>
        <v>DEJAR</v>
      </c>
      <c r="M392" s="24" t="str">
        <f t="shared" si="125"/>
        <v>DEJAR</v>
      </c>
      <c r="O392" s="51" t="s">
        <v>433</v>
      </c>
      <c r="P392" s="123">
        <f t="shared" si="127"/>
        <v>22.186743658682861</v>
      </c>
      <c r="Q392" s="128">
        <f t="shared" si="128"/>
        <v>252.57207360000001</v>
      </c>
    </row>
    <row r="393" spans="1:17" x14ac:dyDescent="0.25">
      <c r="A393" t="s">
        <v>93</v>
      </c>
      <c r="B393">
        <v>3</v>
      </c>
      <c r="C393" s="55">
        <v>2</v>
      </c>
      <c r="D393">
        <v>38</v>
      </c>
      <c r="E393">
        <v>15</v>
      </c>
      <c r="F393" s="127">
        <f t="shared" si="121"/>
        <v>1134.1176</v>
      </c>
      <c r="G393">
        <v>3.1415999999999999E-2</v>
      </c>
      <c r="H393" s="55" t="s">
        <v>555</v>
      </c>
      <c r="I393" s="24">
        <f t="shared" ref="I393:I397" si="130">0.13647*D393^2.38351</f>
        <v>795.18319242881773</v>
      </c>
      <c r="J393" s="24">
        <f t="shared" si="122"/>
        <v>12.65570397932292</v>
      </c>
      <c r="K393" s="24" t="str">
        <f t="shared" si="123"/>
        <v>DEJAR</v>
      </c>
      <c r="L393" s="24" t="str">
        <f t="shared" si="124"/>
        <v>DEJAR</v>
      </c>
      <c r="M393" s="24" t="str">
        <f t="shared" si="125"/>
        <v>DEJAR</v>
      </c>
      <c r="O393" s="51" t="s">
        <v>434</v>
      </c>
      <c r="P393" s="123">
        <f t="shared" si="127"/>
        <v>47.616652351394301</v>
      </c>
      <c r="Q393" s="128">
        <f t="shared" si="128"/>
        <v>465.30080520000001</v>
      </c>
    </row>
    <row r="394" spans="1:17" x14ac:dyDescent="0.25">
      <c r="A394" t="s">
        <v>93</v>
      </c>
      <c r="B394">
        <v>4</v>
      </c>
      <c r="C394" s="55">
        <v>2</v>
      </c>
      <c r="D394">
        <v>30.7</v>
      </c>
      <c r="E394">
        <v>11</v>
      </c>
      <c r="F394" s="127">
        <f t="shared" si="121"/>
        <v>740.23164599999996</v>
      </c>
      <c r="G394">
        <v>3.1415999999999999E-2</v>
      </c>
      <c r="H394" s="55" t="s">
        <v>555</v>
      </c>
      <c r="I394" s="24">
        <f t="shared" si="130"/>
        <v>478.24053208131073</v>
      </c>
      <c r="J394" s="24">
        <f t="shared" si="122"/>
        <v>7.6114166679607642</v>
      </c>
      <c r="K394" s="24" t="str">
        <f t="shared" si="123"/>
        <v>DEJAR</v>
      </c>
      <c r="L394" s="24" t="str">
        <f t="shared" si="124"/>
        <v>DEJAR</v>
      </c>
      <c r="M394" s="24" t="str">
        <f t="shared" si="125"/>
        <v>DEJAR</v>
      </c>
      <c r="O394" s="51" t="s">
        <v>435</v>
      </c>
      <c r="P394" s="123">
        <f t="shared" si="127"/>
        <v>69.785872901468124</v>
      </c>
      <c r="Q394" s="128">
        <f t="shared" si="128"/>
        <v>530.46520153846154</v>
      </c>
    </row>
    <row r="395" spans="1:17" x14ac:dyDescent="0.25">
      <c r="A395" t="s">
        <v>93</v>
      </c>
      <c r="B395">
        <v>5</v>
      </c>
      <c r="C395" s="55">
        <v>2</v>
      </c>
      <c r="D395">
        <v>22.7</v>
      </c>
      <c r="E395">
        <v>13</v>
      </c>
      <c r="F395" s="127">
        <f t="shared" si="121"/>
        <v>404.70876599999997</v>
      </c>
      <c r="G395">
        <v>3.1415999999999999E-2</v>
      </c>
      <c r="H395" s="55" t="s">
        <v>555</v>
      </c>
      <c r="I395" s="24">
        <f t="shared" si="130"/>
        <v>232.88331926121816</v>
      </c>
      <c r="J395" s="24">
        <f t="shared" si="122"/>
        <v>3.7064444751276127</v>
      </c>
      <c r="K395" s="24" t="str">
        <f t="shared" si="123"/>
        <v>DEJAR</v>
      </c>
      <c r="L395" s="24" t="str">
        <f t="shared" si="124"/>
        <v>DEJAR</v>
      </c>
      <c r="M395" s="24" t="str">
        <f t="shared" si="125"/>
        <v>DEJAR</v>
      </c>
      <c r="O395" s="51" t="s">
        <v>436</v>
      </c>
      <c r="P395" s="123">
        <f t="shared" si="127"/>
        <v>65.801499627668875</v>
      </c>
      <c r="Q395" s="128">
        <f t="shared" si="128"/>
        <v>636.17399999999998</v>
      </c>
    </row>
    <row r="396" spans="1:17" x14ac:dyDescent="0.25">
      <c r="A396" t="s">
        <v>94</v>
      </c>
      <c r="B396">
        <v>1</v>
      </c>
      <c r="C396" s="55">
        <v>2</v>
      </c>
      <c r="D396">
        <v>32</v>
      </c>
      <c r="E396">
        <v>9</v>
      </c>
      <c r="F396" s="127">
        <f t="shared" si="121"/>
        <v>804.24959999999999</v>
      </c>
      <c r="G396">
        <v>3.1415999999999999E-2</v>
      </c>
      <c r="H396" s="55" t="s">
        <v>555</v>
      </c>
      <c r="I396" s="24">
        <f t="shared" si="130"/>
        <v>527.931063141393</v>
      </c>
      <c r="J396" s="24">
        <f t="shared" si="122"/>
        <v>8.4022641829226039</v>
      </c>
      <c r="K396" s="24" t="str">
        <f t="shared" si="123"/>
        <v>DEJAR</v>
      </c>
      <c r="L396" s="24" t="str">
        <f t="shared" si="124"/>
        <v>DEJAR</v>
      </c>
      <c r="M396" s="24" t="str">
        <f t="shared" si="125"/>
        <v>DEJAR</v>
      </c>
      <c r="O396" s="51" t="s">
        <v>437</v>
      </c>
      <c r="P396" s="123">
        <f t="shared" si="127"/>
        <v>151.70583067329247</v>
      </c>
      <c r="Q396" s="128">
        <f t="shared" si="128"/>
        <v>2037.8642900000002</v>
      </c>
    </row>
    <row r="397" spans="1:17" x14ac:dyDescent="0.25">
      <c r="A397" t="s">
        <v>94</v>
      </c>
      <c r="B397">
        <v>2</v>
      </c>
      <c r="C397" s="55">
        <v>2</v>
      </c>
      <c r="D397">
        <v>12</v>
      </c>
      <c r="E397">
        <v>6</v>
      </c>
      <c r="F397" s="127">
        <f t="shared" si="121"/>
        <v>113.0976</v>
      </c>
      <c r="G397">
        <v>3.1415999999999999E-2</v>
      </c>
      <c r="H397" s="55" t="s">
        <v>555</v>
      </c>
      <c r="I397" s="24">
        <f t="shared" si="130"/>
        <v>50.965522775338236</v>
      </c>
      <c r="J397" s="24">
        <f t="shared" si="122"/>
        <v>0.81113959089855869</v>
      </c>
      <c r="K397" s="24" t="str">
        <f t="shared" si="123"/>
        <v>DEJAR</v>
      </c>
      <c r="L397" s="24" t="str">
        <f t="shared" si="124"/>
        <v>DEJAR</v>
      </c>
      <c r="M397" s="24" t="str">
        <f t="shared" si="125"/>
        <v>DEJAR</v>
      </c>
      <c r="O397" s="51" t="s">
        <v>438</v>
      </c>
      <c r="P397" s="123">
        <f t="shared" si="127"/>
        <v>51.73930017980323</v>
      </c>
      <c r="Q397" s="128">
        <f t="shared" si="128"/>
        <v>399.58066500000001</v>
      </c>
    </row>
    <row r="398" spans="1:17" x14ac:dyDescent="0.25">
      <c r="A398" t="s">
        <v>94</v>
      </c>
      <c r="B398">
        <v>3</v>
      </c>
      <c r="C398" s="55">
        <v>1</v>
      </c>
      <c r="D398">
        <v>39.700000000000003</v>
      </c>
      <c r="E398">
        <v>29</v>
      </c>
      <c r="F398" s="127">
        <f t="shared" si="121"/>
        <v>1237.8610860000001</v>
      </c>
      <c r="G398">
        <v>3.1415999999999999E-2</v>
      </c>
      <c r="H398" s="55" t="s">
        <v>553</v>
      </c>
      <c r="I398" s="24">
        <f t="shared" ref="I398:I409" si="131">0.15991*D398^2.32764</f>
        <v>841.94623350718484</v>
      </c>
      <c r="J398" s="24">
        <f t="shared" si="122"/>
        <v>13.399959153093725</v>
      </c>
      <c r="K398" s="24" t="str">
        <f t="shared" si="123"/>
        <v>DEJAR</v>
      </c>
      <c r="L398" s="24" t="str">
        <f t="shared" si="124"/>
        <v>DEJAR</v>
      </c>
      <c r="M398" s="24" t="str">
        <f t="shared" si="125"/>
        <v>DEJAR</v>
      </c>
      <c r="O398" s="51" t="s">
        <v>439</v>
      </c>
      <c r="P398" s="123">
        <f t="shared" si="127"/>
        <v>106.50785400674219</v>
      </c>
      <c r="Q398" s="128">
        <f t="shared" si="128"/>
        <v>1051.4280699999999</v>
      </c>
    </row>
    <row r="399" spans="1:17" x14ac:dyDescent="0.25">
      <c r="A399" t="s">
        <v>94</v>
      </c>
      <c r="B399">
        <v>4</v>
      </c>
      <c r="C399" s="55">
        <v>1</v>
      </c>
      <c r="D399">
        <v>43.7</v>
      </c>
      <c r="E399">
        <v>27</v>
      </c>
      <c r="F399" s="127">
        <f t="shared" si="121"/>
        <v>1499.8705260000002</v>
      </c>
      <c r="G399">
        <v>3.1415999999999999E-2</v>
      </c>
      <c r="H399" s="55" t="s">
        <v>553</v>
      </c>
      <c r="I399" s="24">
        <f t="shared" si="131"/>
        <v>1052.7514183950495</v>
      </c>
      <c r="J399" s="24">
        <f t="shared" si="122"/>
        <v>16.755020027932414</v>
      </c>
      <c r="K399" s="24" t="str">
        <f t="shared" si="123"/>
        <v>DEJAR</v>
      </c>
      <c r="L399" s="24" t="str">
        <f t="shared" si="124"/>
        <v>DEJAR</v>
      </c>
      <c r="M399" s="24" t="str">
        <f t="shared" si="125"/>
        <v>DEJAR</v>
      </c>
      <c r="O399" s="51" t="s">
        <v>440</v>
      </c>
      <c r="P399" s="123">
        <f t="shared" si="127"/>
        <v>78.679344029422793</v>
      </c>
      <c r="Q399" s="128">
        <f t="shared" si="128"/>
        <v>407.31629400000003</v>
      </c>
    </row>
    <row r="400" spans="1:17" x14ac:dyDescent="0.25">
      <c r="A400" t="s">
        <v>94</v>
      </c>
      <c r="B400">
        <v>5</v>
      </c>
      <c r="C400" s="55">
        <v>1</v>
      </c>
      <c r="D400">
        <v>21.3</v>
      </c>
      <c r="E400">
        <v>19</v>
      </c>
      <c r="F400" s="127">
        <f t="shared" si="121"/>
        <v>356.32812600000005</v>
      </c>
      <c r="G400">
        <v>3.1415999999999999E-2</v>
      </c>
      <c r="H400" s="55" t="s">
        <v>553</v>
      </c>
      <c r="I400" s="24">
        <f t="shared" si="131"/>
        <v>197.63557582809386</v>
      </c>
      <c r="J400" s="24">
        <f t="shared" si="122"/>
        <v>3.1454605269304472</v>
      </c>
      <c r="K400" s="24" t="str">
        <f t="shared" si="123"/>
        <v>DEJAR</v>
      </c>
      <c r="L400" s="24" t="str">
        <f t="shared" si="124"/>
        <v>DEJAR</v>
      </c>
      <c r="M400" s="24" t="str">
        <f t="shared" si="125"/>
        <v>DEJAR</v>
      </c>
      <c r="O400" s="51" t="s">
        <v>441</v>
      </c>
      <c r="P400" s="123">
        <f t="shared" si="127"/>
        <v>37.795539553569547</v>
      </c>
      <c r="Q400" s="128">
        <f t="shared" si="128"/>
        <v>444.81739866666675</v>
      </c>
    </row>
    <row r="401" spans="1:17" x14ac:dyDescent="0.25">
      <c r="A401" t="s">
        <v>94</v>
      </c>
      <c r="B401">
        <v>6</v>
      </c>
      <c r="C401" s="55">
        <v>1</v>
      </c>
      <c r="D401">
        <v>38</v>
      </c>
      <c r="E401">
        <v>32</v>
      </c>
      <c r="F401" s="127">
        <f t="shared" si="121"/>
        <v>1134.1176</v>
      </c>
      <c r="G401">
        <v>3.1415999999999999E-2</v>
      </c>
      <c r="H401" s="55" t="s">
        <v>553</v>
      </c>
      <c r="I401" s="24">
        <f t="shared" si="131"/>
        <v>760.40176124087304</v>
      </c>
      <c r="J401" s="24">
        <f t="shared" si="122"/>
        <v>12.102141603655351</v>
      </c>
      <c r="K401" s="24" t="str">
        <f t="shared" si="123"/>
        <v>DEJAR</v>
      </c>
      <c r="L401" s="24" t="str">
        <f t="shared" si="124"/>
        <v>DEJAR</v>
      </c>
      <c r="M401" s="24" t="str">
        <f t="shared" si="125"/>
        <v>DEJAR</v>
      </c>
      <c r="O401" s="51" t="s">
        <v>442</v>
      </c>
      <c r="P401" s="123">
        <f t="shared" si="127"/>
        <v>26.190055687874437</v>
      </c>
      <c r="Q401" s="128">
        <f t="shared" si="128"/>
        <v>648.40267799999992</v>
      </c>
    </row>
    <row r="402" spans="1:17" x14ac:dyDescent="0.25">
      <c r="A402" t="s">
        <v>94</v>
      </c>
      <c r="B402">
        <v>7</v>
      </c>
      <c r="C402" s="55">
        <v>1</v>
      </c>
      <c r="D402">
        <v>19</v>
      </c>
      <c r="E402">
        <v>20</v>
      </c>
      <c r="F402" s="127">
        <f t="shared" si="121"/>
        <v>283.52940000000001</v>
      </c>
      <c r="G402">
        <v>3.1415999999999999E-2</v>
      </c>
      <c r="H402" s="55" t="s">
        <v>553</v>
      </c>
      <c r="I402" s="24">
        <f t="shared" si="131"/>
        <v>151.47942747069629</v>
      </c>
      <c r="J402" s="24">
        <f t="shared" si="122"/>
        <v>2.4108643282196378</v>
      </c>
      <c r="K402" s="24" t="str">
        <f t="shared" si="123"/>
        <v>DEJAR</v>
      </c>
      <c r="L402" s="24" t="str">
        <f t="shared" si="124"/>
        <v>DEJAR</v>
      </c>
      <c r="M402" s="24" t="str">
        <f t="shared" si="125"/>
        <v>DEJAR</v>
      </c>
    </row>
    <row r="403" spans="1:17" x14ac:dyDescent="0.25">
      <c r="A403" t="s">
        <v>94</v>
      </c>
      <c r="B403">
        <v>8</v>
      </c>
      <c r="C403" s="55">
        <v>1</v>
      </c>
      <c r="D403">
        <v>78</v>
      </c>
      <c r="E403">
        <v>40</v>
      </c>
      <c r="F403" s="127">
        <f t="shared" si="121"/>
        <v>4778.3735999999999</v>
      </c>
      <c r="G403">
        <v>3.1415999999999999E-2</v>
      </c>
      <c r="H403" s="55" t="s">
        <v>553</v>
      </c>
      <c r="I403" s="24">
        <f t="shared" si="131"/>
        <v>4054.9985596458523</v>
      </c>
      <c r="J403" s="24">
        <f t="shared" si="122"/>
        <v>64.537155583872121</v>
      </c>
      <c r="K403" s="24" t="str">
        <f t="shared" si="123"/>
        <v>DEJAR</v>
      </c>
      <c r="L403" s="24" t="str">
        <f t="shared" si="124"/>
        <v>DEJAR</v>
      </c>
      <c r="M403" s="24" t="str">
        <f t="shared" si="125"/>
        <v>DEJAR</v>
      </c>
    </row>
    <row r="404" spans="1:17" x14ac:dyDescent="0.25">
      <c r="A404" t="s">
        <v>94</v>
      </c>
      <c r="B404">
        <v>9</v>
      </c>
      <c r="C404" s="55">
        <v>1</v>
      </c>
      <c r="D404">
        <v>62</v>
      </c>
      <c r="E404">
        <v>42</v>
      </c>
      <c r="F404" s="127">
        <f t="shared" si="121"/>
        <v>3019.0776000000001</v>
      </c>
      <c r="G404">
        <v>3.1415999999999999E-2</v>
      </c>
      <c r="H404" s="55" t="s">
        <v>553</v>
      </c>
      <c r="I404" s="24">
        <f t="shared" si="131"/>
        <v>2376.3927318249489</v>
      </c>
      <c r="J404" s="24">
        <f t="shared" si="122"/>
        <v>37.821376556928776</v>
      </c>
      <c r="K404" s="24" t="str">
        <f t="shared" si="123"/>
        <v>DEJAR</v>
      </c>
      <c r="L404" s="24" t="str">
        <f t="shared" si="124"/>
        <v>DEJAR</v>
      </c>
      <c r="M404" s="24" t="str">
        <f t="shared" si="125"/>
        <v>DEJAR</v>
      </c>
    </row>
    <row r="405" spans="1:17" x14ac:dyDescent="0.25">
      <c r="A405" t="s">
        <v>94</v>
      </c>
      <c r="B405">
        <v>10</v>
      </c>
      <c r="C405" s="55">
        <v>1</v>
      </c>
      <c r="D405">
        <v>85.7</v>
      </c>
      <c r="E405">
        <v>41.2</v>
      </c>
      <c r="F405" s="127">
        <f t="shared" si="121"/>
        <v>5768.3624460000001</v>
      </c>
      <c r="G405">
        <v>3.1415999999999999E-2</v>
      </c>
      <c r="H405" s="55" t="s">
        <v>553</v>
      </c>
      <c r="I405" s="24">
        <f t="shared" si="131"/>
        <v>5048.4621390833963</v>
      </c>
      <c r="J405" s="24">
        <f t="shared" si="122"/>
        <v>80.34858255480323</v>
      </c>
      <c r="K405" s="24" t="str">
        <f t="shared" si="123"/>
        <v>DEJAR</v>
      </c>
      <c r="L405" s="24" t="str">
        <f t="shared" si="124"/>
        <v>DEJAR</v>
      </c>
      <c r="M405" s="24" t="str">
        <f t="shared" si="125"/>
        <v>DEJAR</v>
      </c>
    </row>
    <row r="406" spans="1:17" x14ac:dyDescent="0.25">
      <c r="A406" t="s">
        <v>94</v>
      </c>
      <c r="B406">
        <v>11</v>
      </c>
      <c r="C406" s="55">
        <v>1</v>
      </c>
      <c r="D406">
        <v>27</v>
      </c>
      <c r="E406">
        <v>18</v>
      </c>
      <c r="F406" s="127">
        <f t="shared" si="121"/>
        <v>572.5566</v>
      </c>
      <c r="G406">
        <v>3.1415999999999999E-2</v>
      </c>
      <c r="H406" s="55" t="s">
        <v>553</v>
      </c>
      <c r="I406" s="24">
        <f t="shared" si="131"/>
        <v>343.22204552912302</v>
      </c>
      <c r="J406" s="24">
        <f t="shared" si="122"/>
        <v>5.4625357386224058</v>
      </c>
      <c r="K406" s="24" t="str">
        <f t="shared" si="123"/>
        <v>DEJAR</v>
      </c>
      <c r="L406" s="24" t="str">
        <f t="shared" si="124"/>
        <v>DEJAR</v>
      </c>
      <c r="M406" s="24" t="str">
        <f t="shared" si="125"/>
        <v>DEJAR</v>
      </c>
    </row>
    <row r="407" spans="1:17" x14ac:dyDescent="0.25">
      <c r="A407" t="s">
        <v>95</v>
      </c>
      <c r="B407">
        <v>1</v>
      </c>
      <c r="C407" s="55">
        <v>1</v>
      </c>
      <c r="D407">
        <v>65</v>
      </c>
      <c r="E407">
        <v>30</v>
      </c>
      <c r="F407" s="127">
        <f t="shared" si="121"/>
        <v>3318.3150000000001</v>
      </c>
      <c r="G407">
        <v>3.1415999999999999E-2</v>
      </c>
      <c r="H407" s="55" t="s">
        <v>553</v>
      </c>
      <c r="I407" s="24">
        <f t="shared" si="131"/>
        <v>2652.6824781200198</v>
      </c>
      <c r="J407" s="24">
        <f t="shared" si="122"/>
        <v>42.218654159027565</v>
      </c>
      <c r="K407" s="24" t="str">
        <f t="shared" si="123"/>
        <v>DEJAR</v>
      </c>
      <c r="L407" s="24" t="str">
        <f t="shared" si="124"/>
        <v>DEJAR</v>
      </c>
      <c r="M407" s="24" t="str">
        <f t="shared" si="125"/>
        <v>DEJAR</v>
      </c>
    </row>
    <row r="408" spans="1:17" x14ac:dyDescent="0.25">
      <c r="A408" t="s">
        <v>95</v>
      </c>
      <c r="B408">
        <v>2</v>
      </c>
      <c r="C408" s="55">
        <v>1</v>
      </c>
      <c r="D408">
        <v>15</v>
      </c>
      <c r="E408">
        <v>15</v>
      </c>
      <c r="F408" s="127">
        <f t="shared" si="121"/>
        <v>176.715</v>
      </c>
      <c r="G408">
        <v>3.1415999999999999E-2</v>
      </c>
      <c r="H408" s="55" t="s">
        <v>553</v>
      </c>
      <c r="I408" s="24">
        <f t="shared" si="131"/>
        <v>87.376105084816146</v>
      </c>
      <c r="J408" s="24">
        <f t="shared" si="122"/>
        <v>1.3906306513371554</v>
      </c>
      <c r="K408" s="24" t="str">
        <f t="shared" si="123"/>
        <v>DEJAR</v>
      </c>
      <c r="L408" s="24" t="str">
        <f t="shared" si="124"/>
        <v>DEJAR</v>
      </c>
      <c r="M408" s="24" t="str">
        <f t="shared" si="125"/>
        <v>DEJAR</v>
      </c>
    </row>
    <row r="409" spans="1:17" x14ac:dyDescent="0.25">
      <c r="A409" t="s">
        <v>95</v>
      </c>
      <c r="B409">
        <v>3</v>
      </c>
      <c r="C409" s="55">
        <v>1</v>
      </c>
      <c r="D409">
        <v>57.5</v>
      </c>
      <c r="E409">
        <v>28</v>
      </c>
      <c r="F409" s="127">
        <f t="shared" si="121"/>
        <v>2596.7287499999998</v>
      </c>
      <c r="G409">
        <v>3.1415999999999999E-2</v>
      </c>
      <c r="H409" s="55" t="s">
        <v>553</v>
      </c>
      <c r="I409" s="24">
        <f t="shared" si="131"/>
        <v>1994.1089618613923</v>
      </c>
      <c r="J409" s="24">
        <f t="shared" si="122"/>
        <v>31.737155619133439</v>
      </c>
      <c r="K409" s="24" t="str">
        <f t="shared" si="123"/>
        <v>DEJAR</v>
      </c>
      <c r="L409" s="24" t="str">
        <f t="shared" si="124"/>
        <v>DEJAR</v>
      </c>
      <c r="M409" s="24" t="str">
        <f t="shared" si="125"/>
        <v>DEJAR</v>
      </c>
    </row>
    <row r="410" spans="1:17" x14ac:dyDescent="0.25">
      <c r="A410" t="s">
        <v>95</v>
      </c>
      <c r="B410">
        <v>4</v>
      </c>
      <c r="C410" s="55">
        <v>2</v>
      </c>
      <c r="D410">
        <v>54.8</v>
      </c>
      <c r="E410">
        <v>12</v>
      </c>
      <c r="F410" s="127">
        <f t="shared" si="121"/>
        <v>2358.5876159999998</v>
      </c>
      <c r="G410">
        <v>3.1415999999999999E-2</v>
      </c>
      <c r="H410" s="55" t="s">
        <v>555</v>
      </c>
      <c r="I410" s="24">
        <f t="shared" ref="I410:I418" si="132">0.13647*D410^2.38351</f>
        <v>1902.9967233469376</v>
      </c>
      <c r="J410" s="24">
        <f t="shared" si="122"/>
        <v>30.287062696507157</v>
      </c>
      <c r="K410" s="24" t="str">
        <f t="shared" si="123"/>
        <v>DEJAR</v>
      </c>
      <c r="L410" s="24" t="str">
        <f t="shared" si="124"/>
        <v>DEJAR</v>
      </c>
      <c r="M410" s="24" t="str">
        <f t="shared" si="125"/>
        <v>DEJAR</v>
      </c>
    </row>
    <row r="411" spans="1:17" x14ac:dyDescent="0.25">
      <c r="A411" t="s">
        <v>95</v>
      </c>
      <c r="B411">
        <v>5</v>
      </c>
      <c r="C411" s="55">
        <v>2</v>
      </c>
      <c r="D411">
        <v>41.5</v>
      </c>
      <c r="E411">
        <v>10</v>
      </c>
      <c r="F411" s="127">
        <f t="shared" si="121"/>
        <v>1352.65515</v>
      </c>
      <c r="G411">
        <v>3.1415999999999999E-2</v>
      </c>
      <c r="H411" s="55" t="s">
        <v>555</v>
      </c>
      <c r="I411" s="24">
        <f t="shared" si="132"/>
        <v>981.00452482913829</v>
      </c>
      <c r="J411" s="24">
        <f t="shared" si="122"/>
        <v>15.613135421905053</v>
      </c>
      <c r="K411" s="24" t="str">
        <f t="shared" si="123"/>
        <v>DEJAR</v>
      </c>
      <c r="L411" s="24" t="str">
        <f t="shared" si="124"/>
        <v>DEJAR</v>
      </c>
      <c r="M411" s="24" t="str">
        <f t="shared" si="125"/>
        <v>DEJAR</v>
      </c>
    </row>
    <row r="412" spans="1:17" x14ac:dyDescent="0.25">
      <c r="A412" t="s">
        <v>96</v>
      </c>
      <c r="B412">
        <v>1</v>
      </c>
      <c r="C412" s="55">
        <v>2</v>
      </c>
      <c r="D412">
        <v>41.5</v>
      </c>
      <c r="E412">
        <v>10</v>
      </c>
      <c r="F412" s="127">
        <f t="shared" si="121"/>
        <v>1352.65515</v>
      </c>
      <c r="G412">
        <v>3.1415999999999999E-2</v>
      </c>
      <c r="H412" s="55" t="s">
        <v>555</v>
      </c>
      <c r="I412" s="24">
        <f t="shared" si="132"/>
        <v>981.00452482913829</v>
      </c>
      <c r="J412" s="24">
        <f t="shared" si="122"/>
        <v>15.613135421905053</v>
      </c>
      <c r="K412" s="24" t="str">
        <f t="shared" si="123"/>
        <v>DEJAR</v>
      </c>
      <c r="L412" s="24" t="str">
        <f t="shared" si="124"/>
        <v>DEJAR</v>
      </c>
      <c r="M412" s="24" t="str">
        <f t="shared" si="125"/>
        <v>DEJAR</v>
      </c>
    </row>
    <row r="413" spans="1:17" x14ac:dyDescent="0.25">
      <c r="A413" t="s">
        <v>96</v>
      </c>
      <c r="B413">
        <v>2</v>
      </c>
      <c r="C413" s="55">
        <v>2</v>
      </c>
      <c r="D413">
        <v>33</v>
      </c>
      <c r="E413">
        <v>10</v>
      </c>
      <c r="F413" s="127">
        <f t="shared" si="121"/>
        <v>855.30060000000003</v>
      </c>
      <c r="G413">
        <v>3.1415999999999999E-2</v>
      </c>
      <c r="H413" s="55" t="s">
        <v>555</v>
      </c>
      <c r="I413" s="24">
        <f t="shared" si="132"/>
        <v>568.10727714388111</v>
      </c>
      <c r="J413" s="24">
        <f t="shared" si="122"/>
        <v>9.0416869929953059</v>
      </c>
      <c r="K413" s="24" t="str">
        <f t="shared" si="123"/>
        <v>DEJAR</v>
      </c>
      <c r="L413" s="24" t="str">
        <f t="shared" si="124"/>
        <v>DEJAR</v>
      </c>
      <c r="M413" s="24" t="str">
        <f t="shared" si="125"/>
        <v>DEJAR</v>
      </c>
    </row>
    <row r="414" spans="1:17" x14ac:dyDescent="0.25">
      <c r="A414" t="s">
        <v>96</v>
      </c>
      <c r="B414">
        <v>3</v>
      </c>
      <c r="C414" s="55">
        <v>2</v>
      </c>
      <c r="D414">
        <v>13</v>
      </c>
      <c r="E414">
        <v>8</v>
      </c>
      <c r="F414" s="127">
        <f t="shared" si="121"/>
        <v>132.73259999999999</v>
      </c>
      <c r="G414">
        <v>3.1415999999999999E-2</v>
      </c>
      <c r="H414" s="55" t="s">
        <v>555</v>
      </c>
      <c r="I414" s="24">
        <f t="shared" si="132"/>
        <v>61.678288096341362</v>
      </c>
      <c r="J414" s="24">
        <f t="shared" si="122"/>
        <v>0.98163814770087476</v>
      </c>
      <c r="K414" s="24" t="str">
        <f t="shared" si="123"/>
        <v>DEJAR</v>
      </c>
      <c r="L414" s="24" t="str">
        <f t="shared" si="124"/>
        <v>DEJAR</v>
      </c>
      <c r="M414" s="24" t="str">
        <f t="shared" si="125"/>
        <v>DEJAR</v>
      </c>
    </row>
    <row r="415" spans="1:17" x14ac:dyDescent="0.25">
      <c r="A415" t="s">
        <v>96</v>
      </c>
      <c r="B415">
        <v>4</v>
      </c>
      <c r="C415" s="55">
        <v>2</v>
      </c>
      <c r="D415">
        <v>63</v>
      </c>
      <c r="E415">
        <v>15</v>
      </c>
      <c r="F415" s="127">
        <f t="shared" si="121"/>
        <v>3117.2525999999998</v>
      </c>
      <c r="G415">
        <v>3.1415999999999999E-2</v>
      </c>
      <c r="H415" s="55" t="s">
        <v>555</v>
      </c>
      <c r="I415" s="24">
        <f t="shared" si="132"/>
        <v>2653.2818400598117</v>
      </c>
      <c r="J415" s="24">
        <f t="shared" si="122"/>
        <v>42.228193278262857</v>
      </c>
      <c r="K415" s="24" t="str">
        <f t="shared" si="123"/>
        <v>DEJAR</v>
      </c>
      <c r="L415" s="24" t="str">
        <f t="shared" si="124"/>
        <v>DEJAR</v>
      </c>
      <c r="M415" s="24" t="str">
        <f t="shared" si="125"/>
        <v>DEJAR</v>
      </c>
    </row>
    <row r="416" spans="1:17" x14ac:dyDescent="0.25">
      <c r="A416" t="s">
        <v>96</v>
      </c>
      <c r="B416">
        <v>5</v>
      </c>
      <c r="C416" s="55">
        <v>2</v>
      </c>
      <c r="D416">
        <v>28</v>
      </c>
      <c r="E416">
        <v>7</v>
      </c>
      <c r="F416" s="127">
        <f t="shared" si="121"/>
        <v>615.75360000000001</v>
      </c>
      <c r="G416">
        <v>3.1415999999999999E-2</v>
      </c>
      <c r="H416" s="55" t="s">
        <v>555</v>
      </c>
      <c r="I416" s="24">
        <f t="shared" si="132"/>
        <v>384.0191047547313</v>
      </c>
      <c r="J416" s="24">
        <f t="shared" si="122"/>
        <v>6.1118395842044064</v>
      </c>
      <c r="K416" s="24" t="str">
        <f t="shared" si="123"/>
        <v>DEJAR</v>
      </c>
      <c r="L416" s="24" t="str">
        <f t="shared" si="124"/>
        <v>DEJAR</v>
      </c>
      <c r="M416" s="24" t="str">
        <f t="shared" si="125"/>
        <v>DEJAR</v>
      </c>
    </row>
    <row r="417" spans="1:13" x14ac:dyDescent="0.25">
      <c r="A417" t="s">
        <v>96</v>
      </c>
      <c r="B417">
        <v>6</v>
      </c>
      <c r="C417" s="55">
        <v>2</v>
      </c>
      <c r="D417">
        <v>28</v>
      </c>
      <c r="E417">
        <v>7</v>
      </c>
      <c r="F417" s="127">
        <f t="shared" si="121"/>
        <v>615.75360000000001</v>
      </c>
      <c r="G417">
        <v>3.1415999999999999E-2</v>
      </c>
      <c r="H417" s="55" t="s">
        <v>555</v>
      </c>
      <c r="I417" s="24">
        <f t="shared" si="132"/>
        <v>384.0191047547313</v>
      </c>
      <c r="J417" s="24">
        <f t="shared" si="122"/>
        <v>6.1118395842044064</v>
      </c>
      <c r="K417" s="24" t="str">
        <f t="shared" si="123"/>
        <v>DEJAR</v>
      </c>
      <c r="L417" s="24" t="str">
        <f t="shared" si="124"/>
        <v>DEJAR</v>
      </c>
      <c r="M417" s="24" t="str">
        <f t="shared" si="125"/>
        <v>DEJAR</v>
      </c>
    </row>
    <row r="418" spans="1:13" x14ac:dyDescent="0.25">
      <c r="A418" t="s">
        <v>96</v>
      </c>
      <c r="B418">
        <v>7</v>
      </c>
      <c r="C418" s="55">
        <v>2</v>
      </c>
      <c r="D418">
        <v>30</v>
      </c>
      <c r="E418">
        <v>7</v>
      </c>
      <c r="F418" s="127">
        <f t="shared" si="121"/>
        <v>706.86</v>
      </c>
      <c r="G418">
        <v>3.1415999999999999E-2</v>
      </c>
      <c r="H418" s="55" t="s">
        <v>555</v>
      </c>
      <c r="I418" s="24">
        <f t="shared" si="132"/>
        <v>452.65828470787153</v>
      </c>
      <c r="J418" s="24">
        <f t="shared" si="122"/>
        <v>7.2042635075737129</v>
      </c>
      <c r="K418" s="24" t="str">
        <f t="shared" si="123"/>
        <v>DEJAR</v>
      </c>
      <c r="L418" s="24" t="str">
        <f t="shared" si="124"/>
        <v>DEJAR</v>
      </c>
      <c r="M418" s="24" t="str">
        <f t="shared" si="125"/>
        <v>DEJAR</v>
      </c>
    </row>
    <row r="419" spans="1:13" x14ac:dyDescent="0.25">
      <c r="A419" t="s">
        <v>97</v>
      </c>
      <c r="B419">
        <v>1</v>
      </c>
      <c r="C419" s="55">
        <v>1</v>
      </c>
      <c r="D419">
        <v>27.7</v>
      </c>
      <c r="E419">
        <v>12</v>
      </c>
      <c r="F419" s="127">
        <f t="shared" si="121"/>
        <v>602.62956599999995</v>
      </c>
      <c r="G419">
        <v>3.1415999999999999E-2</v>
      </c>
      <c r="H419" s="55" t="s">
        <v>553</v>
      </c>
      <c r="I419" s="24">
        <f t="shared" ref="I419:I421" si="133">0.15991*D419^2.32764</f>
        <v>364.29166353430634</v>
      </c>
      <c r="J419" s="24">
        <f t="shared" si="122"/>
        <v>5.7978683399272084</v>
      </c>
      <c r="K419" s="24" t="str">
        <f t="shared" si="123"/>
        <v>DEJAR</v>
      </c>
      <c r="L419" s="24" t="str">
        <f t="shared" si="124"/>
        <v>DEJAR</v>
      </c>
      <c r="M419" s="24" t="str">
        <f t="shared" si="125"/>
        <v>DEJAR</v>
      </c>
    </row>
    <row r="420" spans="1:13" x14ac:dyDescent="0.25">
      <c r="A420" t="s">
        <v>97</v>
      </c>
      <c r="B420">
        <v>2</v>
      </c>
      <c r="C420" s="55">
        <v>1</v>
      </c>
      <c r="D420">
        <v>25</v>
      </c>
      <c r="E420">
        <v>12</v>
      </c>
      <c r="F420" s="127">
        <f t="shared" si="121"/>
        <v>490.875</v>
      </c>
      <c r="G420">
        <v>3.1415999999999999E-2</v>
      </c>
      <c r="H420" s="55" t="s">
        <v>553</v>
      </c>
      <c r="I420" s="24">
        <f t="shared" si="133"/>
        <v>286.93049335184679</v>
      </c>
      <c r="J420" s="24">
        <f t="shared" si="122"/>
        <v>4.5666299553069578</v>
      </c>
      <c r="K420" s="24" t="str">
        <f t="shared" si="123"/>
        <v>DEJAR</v>
      </c>
      <c r="L420" s="24" t="str">
        <f t="shared" si="124"/>
        <v>DEJAR</v>
      </c>
      <c r="M420" s="24" t="str">
        <f t="shared" si="125"/>
        <v>DEJAR</v>
      </c>
    </row>
    <row r="421" spans="1:13" x14ac:dyDescent="0.25">
      <c r="A421" t="s">
        <v>97</v>
      </c>
      <c r="B421">
        <v>3</v>
      </c>
      <c r="C421" s="55">
        <v>1</v>
      </c>
      <c r="D421">
        <v>20.399999999999999</v>
      </c>
      <c r="E421">
        <v>11</v>
      </c>
      <c r="F421" s="127">
        <f t="shared" si="121"/>
        <v>326.85206399999998</v>
      </c>
      <c r="G421">
        <v>3.1415999999999999E-2</v>
      </c>
      <c r="H421" s="55" t="s">
        <v>553</v>
      </c>
      <c r="I421" s="24">
        <f t="shared" si="133"/>
        <v>178.74058960182708</v>
      </c>
      <c r="J421" s="24">
        <f t="shared" si="122"/>
        <v>2.844738184393734</v>
      </c>
      <c r="K421" s="24" t="str">
        <f t="shared" si="123"/>
        <v>DEJAR</v>
      </c>
      <c r="L421" s="24" t="str">
        <f t="shared" si="124"/>
        <v>DEJAR</v>
      </c>
      <c r="M421" s="24" t="str">
        <f t="shared" si="125"/>
        <v>DEJAR</v>
      </c>
    </row>
    <row r="422" spans="1:13" x14ac:dyDescent="0.25">
      <c r="A422" t="s">
        <v>97</v>
      </c>
      <c r="B422">
        <v>4</v>
      </c>
      <c r="C422" s="55">
        <v>2</v>
      </c>
      <c r="D422">
        <v>20.6</v>
      </c>
      <c r="E422">
        <v>4</v>
      </c>
      <c r="F422" s="127">
        <f t="shared" si="121"/>
        <v>333.29234400000007</v>
      </c>
      <c r="G422">
        <v>3.1415999999999999E-2</v>
      </c>
      <c r="H422" s="55" t="s">
        <v>555</v>
      </c>
      <c r="I422" s="24">
        <f t="shared" ref="I422:I426" si="134">0.13647*D422^2.38351</f>
        <v>184.77910106498567</v>
      </c>
      <c r="J422" s="24">
        <f t="shared" si="122"/>
        <v>2.9408438544847475</v>
      </c>
      <c r="K422" s="24" t="str">
        <f t="shared" si="123"/>
        <v>DEJAR</v>
      </c>
      <c r="L422" s="24" t="str">
        <f t="shared" si="124"/>
        <v>DEPURAR</v>
      </c>
      <c r="M422" s="24" t="str">
        <f t="shared" si="125"/>
        <v>DEPURAR</v>
      </c>
    </row>
    <row r="423" spans="1:13" x14ac:dyDescent="0.25">
      <c r="A423" t="s">
        <v>97</v>
      </c>
      <c r="B423">
        <v>5</v>
      </c>
      <c r="C423" s="55">
        <v>2</v>
      </c>
      <c r="D423">
        <v>15.7</v>
      </c>
      <c r="E423">
        <v>4</v>
      </c>
      <c r="F423" s="127">
        <f t="shared" si="121"/>
        <v>193.59324599999999</v>
      </c>
      <c r="G423">
        <v>3.1415999999999999E-2</v>
      </c>
      <c r="H423" s="55" t="s">
        <v>555</v>
      </c>
      <c r="I423" s="24">
        <f t="shared" si="134"/>
        <v>96.711021847370617</v>
      </c>
      <c r="J423" s="24">
        <f t="shared" si="122"/>
        <v>1.5392001185283075</v>
      </c>
      <c r="K423" s="24" t="str">
        <f t="shared" si="123"/>
        <v>DEJAR</v>
      </c>
      <c r="L423" s="24" t="str">
        <f t="shared" si="124"/>
        <v>DEPURAR</v>
      </c>
      <c r="M423" s="24" t="str">
        <f t="shared" si="125"/>
        <v>DEPURAR</v>
      </c>
    </row>
    <row r="424" spans="1:13" x14ac:dyDescent="0.25">
      <c r="A424" t="s">
        <v>97</v>
      </c>
      <c r="B424">
        <v>6</v>
      </c>
      <c r="C424" s="55">
        <v>2</v>
      </c>
      <c r="D424">
        <v>14.3</v>
      </c>
      <c r="E424">
        <v>4</v>
      </c>
      <c r="F424" s="127">
        <f t="shared" si="121"/>
        <v>160.60644600000001</v>
      </c>
      <c r="G424">
        <v>3.1415999999999999E-2</v>
      </c>
      <c r="H424" s="55" t="s">
        <v>555</v>
      </c>
      <c r="I424" s="24">
        <f t="shared" si="134"/>
        <v>77.409130668892431</v>
      </c>
      <c r="J424" s="24">
        <f t="shared" si="122"/>
        <v>1.2320016976841806</v>
      </c>
      <c r="K424" s="24" t="str">
        <f t="shared" si="123"/>
        <v>DEJAR</v>
      </c>
      <c r="L424" s="24" t="str">
        <f t="shared" si="124"/>
        <v>DEPURAR</v>
      </c>
      <c r="M424" s="24" t="str">
        <f t="shared" si="125"/>
        <v>DEPURAR</v>
      </c>
    </row>
    <row r="425" spans="1:13" x14ac:dyDescent="0.25">
      <c r="A425" t="s">
        <v>97</v>
      </c>
      <c r="B425">
        <v>7</v>
      </c>
      <c r="C425" s="55">
        <v>2</v>
      </c>
      <c r="D425">
        <v>16.2</v>
      </c>
      <c r="E425">
        <v>4.5</v>
      </c>
      <c r="F425" s="127">
        <f t="shared" si="121"/>
        <v>206.12037599999999</v>
      </c>
      <c r="G425">
        <v>3.1415999999999999E-2</v>
      </c>
      <c r="H425" s="55" t="s">
        <v>555</v>
      </c>
      <c r="I425" s="24">
        <f t="shared" si="134"/>
        <v>104.21454190956685</v>
      </c>
      <c r="J425" s="24">
        <f t="shared" si="122"/>
        <v>1.6586220701166101</v>
      </c>
      <c r="K425" s="24" t="str">
        <f t="shared" si="123"/>
        <v>DEJAR</v>
      </c>
      <c r="L425" s="24" t="str">
        <f t="shared" si="124"/>
        <v>DEPURAR</v>
      </c>
      <c r="M425" s="24" t="str">
        <f t="shared" si="125"/>
        <v>DEPURAR</v>
      </c>
    </row>
    <row r="426" spans="1:13" x14ac:dyDescent="0.25">
      <c r="A426" t="s">
        <v>97</v>
      </c>
      <c r="B426">
        <v>8</v>
      </c>
      <c r="C426" s="55">
        <v>2</v>
      </c>
      <c r="D426">
        <v>17.600000000000001</v>
      </c>
      <c r="E426">
        <v>5</v>
      </c>
      <c r="F426" s="127">
        <f t="shared" si="121"/>
        <v>243.28550400000003</v>
      </c>
      <c r="G426">
        <v>3.1415999999999999E-2</v>
      </c>
      <c r="H426" s="55" t="s">
        <v>555</v>
      </c>
      <c r="I426" s="24">
        <f t="shared" si="134"/>
        <v>126.97817779124865</v>
      </c>
      <c r="J426" s="24">
        <f t="shared" si="122"/>
        <v>2.0209157402477822</v>
      </c>
      <c r="K426" s="24" t="str">
        <f t="shared" si="123"/>
        <v>DEJAR</v>
      </c>
      <c r="L426" s="24" t="str">
        <f t="shared" si="124"/>
        <v>DEJAR</v>
      </c>
      <c r="M426" s="24" t="str">
        <f t="shared" si="125"/>
        <v>DEJAR</v>
      </c>
    </row>
    <row r="427" spans="1:13" x14ac:dyDescent="0.25">
      <c r="A427" t="s">
        <v>98</v>
      </c>
      <c r="B427">
        <v>1</v>
      </c>
      <c r="C427" s="55">
        <v>1</v>
      </c>
      <c r="D427">
        <v>18</v>
      </c>
      <c r="E427">
        <v>21</v>
      </c>
      <c r="F427" s="127">
        <f t="shared" si="121"/>
        <v>254.46959999999999</v>
      </c>
      <c r="G427">
        <v>3.1415999999999999E-2</v>
      </c>
      <c r="H427" s="55" t="s">
        <v>553</v>
      </c>
      <c r="I427" s="24">
        <f t="shared" ref="I427:I433" si="135">0.15991*D427^2.32764</f>
        <v>133.5666756910525</v>
      </c>
      <c r="J427" s="24">
        <f t="shared" si="122"/>
        <v>2.1257746958723658</v>
      </c>
      <c r="K427" s="24" t="str">
        <f t="shared" si="123"/>
        <v>DEJAR</v>
      </c>
      <c r="L427" s="24" t="str">
        <f t="shared" si="124"/>
        <v>DEJAR</v>
      </c>
      <c r="M427" s="24" t="str">
        <f t="shared" si="125"/>
        <v>DEJAR</v>
      </c>
    </row>
    <row r="428" spans="1:13" x14ac:dyDescent="0.25">
      <c r="A428" t="s">
        <v>98</v>
      </c>
      <c r="B428">
        <v>2</v>
      </c>
      <c r="C428" s="55">
        <v>1</v>
      </c>
      <c r="D428">
        <v>22</v>
      </c>
      <c r="E428">
        <v>25</v>
      </c>
      <c r="F428" s="127">
        <f t="shared" si="121"/>
        <v>380.1336</v>
      </c>
      <c r="G428">
        <v>3.1415999999999999E-2</v>
      </c>
      <c r="H428" s="55" t="s">
        <v>553</v>
      </c>
      <c r="I428" s="24">
        <f t="shared" si="135"/>
        <v>213.08474152497325</v>
      </c>
      <c r="J428" s="24">
        <f t="shared" si="122"/>
        <v>3.3913410606852121</v>
      </c>
      <c r="K428" s="24" t="str">
        <f t="shared" si="123"/>
        <v>DEJAR</v>
      </c>
      <c r="L428" s="24" t="str">
        <f t="shared" si="124"/>
        <v>DEJAR</v>
      </c>
      <c r="M428" s="24" t="str">
        <f t="shared" si="125"/>
        <v>DEJAR</v>
      </c>
    </row>
    <row r="429" spans="1:13" x14ac:dyDescent="0.25">
      <c r="A429" t="s">
        <v>98</v>
      </c>
      <c r="B429">
        <v>3</v>
      </c>
      <c r="C429" s="55">
        <v>1</v>
      </c>
      <c r="D429">
        <v>27.8</v>
      </c>
      <c r="E429">
        <v>32</v>
      </c>
      <c r="F429" s="127">
        <f t="shared" si="121"/>
        <v>606.98853600000007</v>
      </c>
      <c r="G429">
        <v>3.1415999999999999E-2</v>
      </c>
      <c r="H429" s="55" t="s">
        <v>553</v>
      </c>
      <c r="I429" s="24">
        <f t="shared" si="135"/>
        <v>367.36015705094513</v>
      </c>
      <c r="J429" s="24">
        <f t="shared" si="122"/>
        <v>5.8467048168281313</v>
      </c>
      <c r="K429" s="24" t="str">
        <f t="shared" si="123"/>
        <v>DEJAR</v>
      </c>
      <c r="L429" s="24" t="str">
        <f t="shared" si="124"/>
        <v>DEJAR</v>
      </c>
      <c r="M429" s="24" t="str">
        <f t="shared" si="125"/>
        <v>DEJAR</v>
      </c>
    </row>
    <row r="430" spans="1:13" x14ac:dyDescent="0.25">
      <c r="A430" t="s">
        <v>98</v>
      </c>
      <c r="B430">
        <v>4</v>
      </c>
      <c r="C430" s="55">
        <v>1</v>
      </c>
      <c r="D430">
        <v>38.700000000000003</v>
      </c>
      <c r="E430">
        <v>27</v>
      </c>
      <c r="F430" s="127">
        <f t="shared" si="121"/>
        <v>1176.2857260000003</v>
      </c>
      <c r="G430">
        <v>3.1415999999999999E-2</v>
      </c>
      <c r="H430" s="55" t="s">
        <v>553</v>
      </c>
      <c r="I430" s="24">
        <f t="shared" si="135"/>
        <v>793.40543999444287</v>
      </c>
      <c r="J430" s="24">
        <f t="shared" si="122"/>
        <v>12.627410236733558</v>
      </c>
      <c r="K430" s="24" t="str">
        <f t="shared" si="123"/>
        <v>DEJAR</v>
      </c>
      <c r="L430" s="24" t="str">
        <f t="shared" si="124"/>
        <v>DEJAR</v>
      </c>
      <c r="M430" s="24" t="str">
        <f t="shared" si="125"/>
        <v>DEJAR</v>
      </c>
    </row>
    <row r="431" spans="1:13" x14ac:dyDescent="0.25">
      <c r="A431" t="s">
        <v>98</v>
      </c>
      <c r="B431">
        <v>5</v>
      </c>
      <c r="C431" s="55">
        <v>1</v>
      </c>
      <c r="D431">
        <v>47</v>
      </c>
      <c r="E431">
        <v>38</v>
      </c>
      <c r="F431" s="127">
        <f t="shared" si="121"/>
        <v>1734.9485999999999</v>
      </c>
      <c r="G431">
        <v>3.1415999999999999E-2</v>
      </c>
      <c r="H431" s="55" t="s">
        <v>553</v>
      </c>
      <c r="I431" s="24">
        <f t="shared" si="135"/>
        <v>1247.146526062053</v>
      </c>
      <c r="J431" s="24">
        <f t="shared" si="122"/>
        <v>19.848907022887268</v>
      </c>
      <c r="K431" s="24" t="str">
        <f t="shared" si="123"/>
        <v>DEJAR</v>
      </c>
      <c r="L431" s="24" t="str">
        <f t="shared" si="124"/>
        <v>DEJAR</v>
      </c>
      <c r="M431" s="24" t="str">
        <f t="shared" si="125"/>
        <v>DEJAR</v>
      </c>
    </row>
    <row r="432" spans="1:13" x14ac:dyDescent="0.25">
      <c r="A432" t="s">
        <v>98</v>
      </c>
      <c r="B432">
        <v>6</v>
      </c>
      <c r="C432" s="55">
        <v>1</v>
      </c>
      <c r="D432">
        <v>10.7</v>
      </c>
      <c r="E432">
        <v>13</v>
      </c>
      <c r="F432" s="127">
        <f t="shared" si="121"/>
        <v>89.920445999999984</v>
      </c>
      <c r="G432">
        <v>3.1415999999999999E-2</v>
      </c>
      <c r="H432" s="55" t="s">
        <v>553</v>
      </c>
      <c r="I432" s="24">
        <f t="shared" si="135"/>
        <v>39.802511781201105</v>
      </c>
      <c r="J432" s="24">
        <f t="shared" si="122"/>
        <v>0.63347516840465212</v>
      </c>
      <c r="K432" s="24" t="str">
        <f t="shared" si="123"/>
        <v>DEJAR</v>
      </c>
      <c r="L432" s="24" t="str">
        <f t="shared" si="124"/>
        <v>DEJAR</v>
      </c>
      <c r="M432" s="24" t="str">
        <f t="shared" si="125"/>
        <v>DEJAR</v>
      </c>
    </row>
    <row r="433" spans="1:13" x14ac:dyDescent="0.25">
      <c r="A433" t="s">
        <v>98</v>
      </c>
      <c r="B433">
        <v>7</v>
      </c>
      <c r="C433" s="55">
        <v>1</v>
      </c>
      <c r="D433">
        <v>18</v>
      </c>
      <c r="E433">
        <v>21</v>
      </c>
      <c r="F433" s="127">
        <f t="shared" si="121"/>
        <v>254.46959999999999</v>
      </c>
      <c r="G433">
        <v>3.1415999999999999E-2</v>
      </c>
      <c r="H433" s="55" t="s">
        <v>553</v>
      </c>
      <c r="I433" s="24">
        <f t="shared" si="135"/>
        <v>133.5666756910525</v>
      </c>
      <c r="J433" s="24">
        <f t="shared" si="122"/>
        <v>2.1257746958723658</v>
      </c>
      <c r="K433" s="24" t="str">
        <f t="shared" si="123"/>
        <v>DEJAR</v>
      </c>
      <c r="L433" s="24" t="str">
        <f t="shared" si="124"/>
        <v>DEJAR</v>
      </c>
      <c r="M433" s="24" t="str">
        <f t="shared" si="125"/>
        <v>DEJAR</v>
      </c>
    </row>
    <row r="434" spans="1:13" x14ac:dyDescent="0.25">
      <c r="A434" t="s">
        <v>98</v>
      </c>
      <c r="B434">
        <v>8</v>
      </c>
      <c r="C434" s="55">
        <v>2</v>
      </c>
      <c r="D434">
        <v>12.7</v>
      </c>
      <c r="E434">
        <v>10</v>
      </c>
      <c r="F434" s="127">
        <f t="shared" si="121"/>
        <v>126.67716599999999</v>
      </c>
      <c r="G434">
        <v>3.1415999999999999E-2</v>
      </c>
      <c r="H434" s="55" t="s">
        <v>555</v>
      </c>
      <c r="I434" s="24">
        <f t="shared" ref="I434:I438" si="136">0.13647*D434^2.38351</f>
        <v>58.339727802004475</v>
      </c>
      <c r="J434" s="24">
        <f t="shared" si="122"/>
        <v>0.92850343458754259</v>
      </c>
      <c r="K434" s="24" t="str">
        <f t="shared" si="123"/>
        <v>DEJAR</v>
      </c>
      <c r="L434" s="24" t="str">
        <f t="shared" si="124"/>
        <v>DEJAR</v>
      </c>
      <c r="M434" s="24" t="str">
        <f t="shared" si="125"/>
        <v>DEJAR</v>
      </c>
    </row>
    <row r="435" spans="1:13" x14ac:dyDescent="0.25">
      <c r="A435" t="s">
        <v>99</v>
      </c>
      <c r="B435">
        <v>1</v>
      </c>
      <c r="C435" s="55">
        <v>2</v>
      </c>
      <c r="D435">
        <v>15</v>
      </c>
      <c r="E435">
        <v>12</v>
      </c>
      <c r="F435" s="127">
        <f t="shared" si="121"/>
        <v>176.715</v>
      </c>
      <c r="G435">
        <v>3.1415999999999999E-2</v>
      </c>
      <c r="H435" s="55" t="s">
        <v>555</v>
      </c>
      <c r="I435" s="24">
        <f t="shared" si="136"/>
        <v>86.748598761993364</v>
      </c>
      <c r="J435" s="24">
        <f t="shared" si="122"/>
        <v>1.3806436013813561</v>
      </c>
      <c r="K435" s="24" t="str">
        <f t="shared" si="123"/>
        <v>DEJAR</v>
      </c>
      <c r="L435" s="24" t="str">
        <f t="shared" si="124"/>
        <v>DEJAR</v>
      </c>
      <c r="M435" s="24" t="str">
        <f t="shared" si="125"/>
        <v>DEJAR</v>
      </c>
    </row>
    <row r="436" spans="1:13" x14ac:dyDescent="0.25">
      <c r="A436" t="s">
        <v>99</v>
      </c>
      <c r="B436">
        <v>2</v>
      </c>
      <c r="C436" s="55">
        <v>2</v>
      </c>
      <c r="D436">
        <v>32</v>
      </c>
      <c r="E436">
        <v>19</v>
      </c>
      <c r="F436" s="127">
        <f t="shared" si="121"/>
        <v>804.24959999999999</v>
      </c>
      <c r="G436">
        <v>3.1415999999999999E-2</v>
      </c>
      <c r="H436" s="55" t="s">
        <v>555</v>
      </c>
      <c r="I436" s="24">
        <f t="shared" si="136"/>
        <v>527.931063141393</v>
      </c>
      <c r="J436" s="24">
        <f t="shared" si="122"/>
        <v>8.4022641829226039</v>
      </c>
      <c r="K436" s="24" t="str">
        <f t="shared" si="123"/>
        <v>DEJAR</v>
      </c>
      <c r="L436" s="24" t="str">
        <f t="shared" si="124"/>
        <v>DEJAR</v>
      </c>
      <c r="M436" s="24" t="str">
        <f t="shared" si="125"/>
        <v>DEJAR</v>
      </c>
    </row>
    <row r="437" spans="1:13" x14ac:dyDescent="0.25">
      <c r="A437" t="s">
        <v>99</v>
      </c>
      <c r="B437">
        <v>3</v>
      </c>
      <c r="C437" s="55">
        <v>2</v>
      </c>
      <c r="D437">
        <v>18.7</v>
      </c>
      <c r="E437">
        <v>11</v>
      </c>
      <c r="F437" s="127">
        <f t="shared" si="121"/>
        <v>274.64652599999999</v>
      </c>
      <c r="G437">
        <v>3.1415999999999999E-2</v>
      </c>
      <c r="H437" s="55" t="s">
        <v>555</v>
      </c>
      <c r="I437" s="24">
        <f t="shared" si="136"/>
        <v>146.7183313800314</v>
      </c>
      <c r="J437" s="24">
        <f t="shared" si="122"/>
        <v>2.3350893076781163</v>
      </c>
      <c r="K437" s="24" t="str">
        <f t="shared" si="123"/>
        <v>DEJAR</v>
      </c>
      <c r="L437" s="24" t="str">
        <f t="shared" si="124"/>
        <v>DEJAR</v>
      </c>
      <c r="M437" s="24" t="str">
        <f t="shared" si="125"/>
        <v>DEJAR</v>
      </c>
    </row>
    <row r="438" spans="1:13" x14ac:dyDescent="0.25">
      <c r="A438" t="s">
        <v>99</v>
      </c>
      <c r="B438">
        <v>4</v>
      </c>
      <c r="C438" s="55">
        <v>2</v>
      </c>
      <c r="D438">
        <v>12</v>
      </c>
      <c r="E438">
        <v>17</v>
      </c>
      <c r="F438" s="127">
        <f t="shared" si="121"/>
        <v>113.0976</v>
      </c>
      <c r="G438">
        <v>3.1415999999999999E-2</v>
      </c>
      <c r="H438" s="55" t="s">
        <v>555</v>
      </c>
      <c r="I438" s="24">
        <f t="shared" si="136"/>
        <v>50.965522775338236</v>
      </c>
      <c r="J438" s="24">
        <f t="shared" si="122"/>
        <v>0.81113959089855869</v>
      </c>
      <c r="K438" s="24" t="str">
        <f t="shared" si="123"/>
        <v>DEJAR</v>
      </c>
      <c r="L438" s="24" t="str">
        <f t="shared" si="124"/>
        <v>DEJAR</v>
      </c>
      <c r="M438" s="24" t="str">
        <f t="shared" si="125"/>
        <v>DEJAR</v>
      </c>
    </row>
    <row r="439" spans="1:13" x14ac:dyDescent="0.25">
      <c r="A439" t="s">
        <v>99</v>
      </c>
      <c r="B439">
        <v>5</v>
      </c>
      <c r="C439" s="55">
        <v>1</v>
      </c>
      <c r="D439">
        <v>32</v>
      </c>
      <c r="E439">
        <v>30</v>
      </c>
      <c r="F439" s="127">
        <f t="shared" si="121"/>
        <v>804.24959999999999</v>
      </c>
      <c r="G439">
        <v>3.1415999999999999E-2</v>
      </c>
      <c r="H439" s="55" t="s">
        <v>553</v>
      </c>
      <c r="I439" s="24">
        <f t="shared" ref="I439:I450" si="137">0.15991*D439^2.32764</f>
        <v>509.70972386186907</v>
      </c>
      <c r="J439" s="24">
        <f t="shared" si="122"/>
        <v>8.1122632394618837</v>
      </c>
      <c r="K439" s="24" t="str">
        <f t="shared" si="123"/>
        <v>DEJAR</v>
      </c>
      <c r="L439" s="24" t="str">
        <f t="shared" si="124"/>
        <v>DEJAR</v>
      </c>
      <c r="M439" s="24" t="str">
        <f t="shared" si="125"/>
        <v>DEJAR</v>
      </c>
    </row>
    <row r="440" spans="1:13" x14ac:dyDescent="0.25">
      <c r="A440" t="s">
        <v>99</v>
      </c>
      <c r="B440">
        <v>6</v>
      </c>
      <c r="C440" s="55">
        <v>1</v>
      </c>
      <c r="D440">
        <v>35</v>
      </c>
      <c r="E440">
        <v>34</v>
      </c>
      <c r="F440" s="127">
        <f t="shared" si="121"/>
        <v>962.11500000000001</v>
      </c>
      <c r="G440">
        <v>3.1415999999999999E-2</v>
      </c>
      <c r="H440" s="55" t="s">
        <v>553</v>
      </c>
      <c r="I440" s="24">
        <f t="shared" si="137"/>
        <v>627.92845814933332</v>
      </c>
      <c r="J440" s="24">
        <f t="shared" si="122"/>
        <v>9.9937684324760205</v>
      </c>
      <c r="K440" s="24" t="str">
        <f t="shared" si="123"/>
        <v>DEJAR</v>
      </c>
      <c r="L440" s="24" t="str">
        <f t="shared" si="124"/>
        <v>DEJAR</v>
      </c>
      <c r="M440" s="24" t="str">
        <f t="shared" si="125"/>
        <v>DEJAR</v>
      </c>
    </row>
    <row r="441" spans="1:13" x14ac:dyDescent="0.25">
      <c r="A441" t="s">
        <v>99</v>
      </c>
      <c r="B441">
        <v>7</v>
      </c>
      <c r="C441" s="55">
        <v>1</v>
      </c>
      <c r="D441">
        <v>30</v>
      </c>
      <c r="E441">
        <v>32</v>
      </c>
      <c r="F441" s="127">
        <f t="shared" si="121"/>
        <v>706.86</v>
      </c>
      <c r="G441">
        <v>3.1415999999999999E-2</v>
      </c>
      <c r="H441" s="55" t="s">
        <v>553</v>
      </c>
      <c r="I441" s="24">
        <f t="shared" si="137"/>
        <v>438.61364745199307</v>
      </c>
      <c r="J441" s="24">
        <f t="shared" si="122"/>
        <v>6.9807366859560904</v>
      </c>
      <c r="K441" s="24" t="str">
        <f t="shared" si="123"/>
        <v>DEJAR</v>
      </c>
      <c r="L441" s="24" t="str">
        <f t="shared" si="124"/>
        <v>DEJAR</v>
      </c>
      <c r="M441" s="24" t="str">
        <f t="shared" si="125"/>
        <v>DEJAR</v>
      </c>
    </row>
    <row r="442" spans="1:13" x14ac:dyDescent="0.25">
      <c r="A442" t="s">
        <v>99</v>
      </c>
      <c r="B442">
        <v>8</v>
      </c>
      <c r="C442" s="55">
        <v>1</v>
      </c>
      <c r="D442">
        <v>68.7</v>
      </c>
      <c r="E442">
        <v>38</v>
      </c>
      <c r="F442" s="127">
        <f t="shared" si="121"/>
        <v>3706.8445260000003</v>
      </c>
      <c r="G442">
        <v>3.1415999999999999E-2</v>
      </c>
      <c r="H442" s="55" t="s">
        <v>553</v>
      </c>
      <c r="I442" s="24">
        <f t="shared" si="137"/>
        <v>3017.5161470155058</v>
      </c>
      <c r="J442" s="24">
        <f t="shared" si="122"/>
        <v>48.025148762024216</v>
      </c>
      <c r="K442" s="24" t="str">
        <f t="shared" si="123"/>
        <v>DEJAR</v>
      </c>
      <c r="L442" s="24" t="str">
        <f t="shared" si="124"/>
        <v>DEJAR</v>
      </c>
      <c r="M442" s="24" t="str">
        <f t="shared" si="125"/>
        <v>DEJAR</v>
      </c>
    </row>
    <row r="443" spans="1:13" x14ac:dyDescent="0.25">
      <c r="A443" t="s">
        <v>99</v>
      </c>
      <c r="B443">
        <v>9</v>
      </c>
      <c r="C443" s="55">
        <v>1</v>
      </c>
      <c r="D443">
        <v>42.5</v>
      </c>
      <c r="E443">
        <v>30</v>
      </c>
      <c r="F443" s="127">
        <f t="shared" si="121"/>
        <v>1418.6287500000001</v>
      </c>
      <c r="G443">
        <v>3.1415999999999999E-2</v>
      </c>
      <c r="H443" s="55" t="s">
        <v>553</v>
      </c>
      <c r="I443" s="24">
        <f t="shared" si="137"/>
        <v>986.68569633279151</v>
      </c>
      <c r="J443" s="24">
        <f t="shared" si="122"/>
        <v>15.703553863203327</v>
      </c>
      <c r="K443" s="24" t="str">
        <f t="shared" si="123"/>
        <v>DEJAR</v>
      </c>
      <c r="L443" s="24" t="str">
        <f t="shared" si="124"/>
        <v>DEJAR</v>
      </c>
      <c r="M443" s="24" t="str">
        <f t="shared" si="125"/>
        <v>DEJAR</v>
      </c>
    </row>
    <row r="444" spans="1:13" x14ac:dyDescent="0.25">
      <c r="A444" t="s">
        <v>99</v>
      </c>
      <c r="B444">
        <v>10</v>
      </c>
      <c r="C444" s="55">
        <v>1</v>
      </c>
      <c r="D444">
        <v>42</v>
      </c>
      <c r="E444">
        <v>31</v>
      </c>
      <c r="F444" s="127">
        <f t="shared" si="121"/>
        <v>1385.4456</v>
      </c>
      <c r="G444">
        <v>3.1415999999999999E-2</v>
      </c>
      <c r="H444" s="55" t="s">
        <v>553</v>
      </c>
      <c r="I444" s="24">
        <f t="shared" si="137"/>
        <v>959.87703555110068</v>
      </c>
      <c r="J444" s="24">
        <f t="shared" si="122"/>
        <v>15.276881772840284</v>
      </c>
      <c r="K444" s="24" t="str">
        <f t="shared" si="123"/>
        <v>DEJAR</v>
      </c>
      <c r="L444" s="24" t="str">
        <f t="shared" si="124"/>
        <v>DEJAR</v>
      </c>
      <c r="M444" s="24" t="str">
        <f t="shared" si="125"/>
        <v>DEJAR</v>
      </c>
    </row>
    <row r="445" spans="1:13" x14ac:dyDescent="0.25">
      <c r="A445" t="s">
        <v>99</v>
      </c>
      <c r="B445">
        <v>11</v>
      </c>
      <c r="C445" s="55">
        <v>1</v>
      </c>
      <c r="D445">
        <v>46.7</v>
      </c>
      <c r="E445">
        <v>32</v>
      </c>
      <c r="F445" s="127">
        <f t="shared" si="121"/>
        <v>1712.8710060000003</v>
      </c>
      <c r="G445">
        <v>3.1415999999999999E-2</v>
      </c>
      <c r="H445" s="55" t="s">
        <v>553</v>
      </c>
      <c r="I445" s="24">
        <f t="shared" si="137"/>
        <v>1228.695781363426</v>
      </c>
      <c r="J445" s="24">
        <f t="shared" si="122"/>
        <v>19.555254987322161</v>
      </c>
      <c r="K445" s="24" t="str">
        <f t="shared" si="123"/>
        <v>DEJAR</v>
      </c>
      <c r="L445" s="24" t="str">
        <f t="shared" si="124"/>
        <v>DEJAR</v>
      </c>
      <c r="M445" s="24" t="str">
        <f t="shared" si="125"/>
        <v>DEJAR</v>
      </c>
    </row>
    <row r="446" spans="1:13" x14ac:dyDescent="0.25">
      <c r="A446" t="s">
        <v>99</v>
      </c>
      <c r="B446">
        <v>12</v>
      </c>
      <c r="C446" s="55">
        <v>1</v>
      </c>
      <c r="D446">
        <v>47.9</v>
      </c>
      <c r="E446">
        <v>33</v>
      </c>
      <c r="F446" s="127">
        <f t="shared" si="121"/>
        <v>1802.0296139999998</v>
      </c>
      <c r="G446">
        <v>3.1415999999999999E-2</v>
      </c>
      <c r="H446" s="55" t="s">
        <v>553</v>
      </c>
      <c r="I446" s="24">
        <f t="shared" si="137"/>
        <v>1303.4422005936087</v>
      </c>
      <c r="J446" s="24">
        <f t="shared" si="122"/>
        <v>20.744878415355373</v>
      </c>
      <c r="K446" s="24" t="str">
        <f t="shared" si="123"/>
        <v>DEJAR</v>
      </c>
      <c r="L446" s="24" t="str">
        <f t="shared" si="124"/>
        <v>DEJAR</v>
      </c>
      <c r="M446" s="24" t="str">
        <f t="shared" si="125"/>
        <v>DEJAR</v>
      </c>
    </row>
    <row r="447" spans="1:13" x14ac:dyDescent="0.25">
      <c r="A447" t="s">
        <v>99</v>
      </c>
      <c r="B447">
        <v>13</v>
      </c>
      <c r="C447" s="55">
        <v>1</v>
      </c>
      <c r="D447">
        <v>42.7</v>
      </c>
      <c r="E447">
        <v>31</v>
      </c>
      <c r="F447" s="127">
        <f t="shared" si="121"/>
        <v>1432.011966</v>
      </c>
      <c r="G447">
        <v>3.1415999999999999E-2</v>
      </c>
      <c r="H447" s="55" t="s">
        <v>553</v>
      </c>
      <c r="I447" s="24">
        <f t="shared" si="137"/>
        <v>997.5272360320339</v>
      </c>
      <c r="J447" s="24">
        <f t="shared" si="122"/>
        <v>15.87610192309705</v>
      </c>
      <c r="K447" s="24" t="str">
        <f t="shared" si="123"/>
        <v>DEJAR</v>
      </c>
      <c r="L447" s="24" t="str">
        <f t="shared" si="124"/>
        <v>DEJAR</v>
      </c>
      <c r="M447" s="24" t="str">
        <f t="shared" si="125"/>
        <v>DEJAR</v>
      </c>
    </row>
    <row r="448" spans="1:13" x14ac:dyDescent="0.25">
      <c r="A448" t="s">
        <v>99</v>
      </c>
      <c r="B448">
        <v>14</v>
      </c>
      <c r="C448" s="55">
        <v>1</v>
      </c>
      <c r="D448">
        <v>57</v>
      </c>
      <c r="E448">
        <v>37</v>
      </c>
      <c r="F448" s="127">
        <f t="shared" si="121"/>
        <v>2551.7646</v>
      </c>
      <c r="G448">
        <v>3.1415999999999999E-2</v>
      </c>
      <c r="H448" s="55" t="s">
        <v>553</v>
      </c>
      <c r="I448" s="24">
        <f t="shared" si="137"/>
        <v>1953.9802616688428</v>
      </c>
      <c r="J448" s="24">
        <f t="shared" si="122"/>
        <v>31.098489013064089</v>
      </c>
      <c r="K448" s="24" t="str">
        <f t="shared" si="123"/>
        <v>DEJAR</v>
      </c>
      <c r="L448" s="24" t="str">
        <f t="shared" si="124"/>
        <v>DEJAR</v>
      </c>
      <c r="M448" s="24" t="str">
        <f t="shared" si="125"/>
        <v>DEJAR</v>
      </c>
    </row>
    <row r="449" spans="1:13" x14ac:dyDescent="0.25">
      <c r="A449" t="s">
        <v>99</v>
      </c>
      <c r="B449">
        <v>15</v>
      </c>
      <c r="C449" s="55">
        <v>1</v>
      </c>
      <c r="D449">
        <v>52.7</v>
      </c>
      <c r="E449">
        <v>36</v>
      </c>
      <c r="F449" s="127">
        <f t="shared" si="121"/>
        <v>2181.2835660000005</v>
      </c>
      <c r="G449">
        <v>3.1415999999999999E-2</v>
      </c>
      <c r="H449" s="55" t="s">
        <v>553</v>
      </c>
      <c r="I449" s="24">
        <f t="shared" si="137"/>
        <v>1627.9118468003221</v>
      </c>
      <c r="J449" s="24">
        <f t="shared" si="122"/>
        <v>25.908961147191274</v>
      </c>
      <c r="K449" s="24" t="str">
        <f t="shared" si="123"/>
        <v>DEJAR</v>
      </c>
      <c r="L449" s="24" t="str">
        <f t="shared" si="124"/>
        <v>DEJAR</v>
      </c>
      <c r="M449" s="24" t="str">
        <f t="shared" si="125"/>
        <v>DEJAR</v>
      </c>
    </row>
    <row r="450" spans="1:13" x14ac:dyDescent="0.25">
      <c r="A450" t="s">
        <v>100</v>
      </c>
      <c r="B450">
        <v>1</v>
      </c>
      <c r="C450" s="55">
        <v>1</v>
      </c>
      <c r="D450">
        <v>47</v>
      </c>
      <c r="E450">
        <v>12</v>
      </c>
      <c r="F450" s="127">
        <f t="shared" si="121"/>
        <v>1734.9485999999999</v>
      </c>
      <c r="G450">
        <v>3.1415999999999999E-2</v>
      </c>
      <c r="H450" s="55" t="s">
        <v>553</v>
      </c>
      <c r="I450" s="24">
        <f t="shared" si="137"/>
        <v>1247.146526062053</v>
      </c>
      <c r="J450" s="24">
        <f t="shared" si="122"/>
        <v>19.848907022887268</v>
      </c>
      <c r="K450" s="24" t="str">
        <f t="shared" si="123"/>
        <v>DEJAR</v>
      </c>
      <c r="L450" s="24" t="str">
        <f t="shared" si="124"/>
        <v>DEJAR</v>
      </c>
      <c r="M450" s="24" t="str">
        <f t="shared" si="125"/>
        <v>DEJAR</v>
      </c>
    </row>
    <row r="451" spans="1:13" x14ac:dyDescent="0.25">
      <c r="A451" t="s">
        <v>100</v>
      </c>
      <c r="B451">
        <v>2</v>
      </c>
      <c r="C451" s="55">
        <v>2</v>
      </c>
      <c r="D451">
        <v>23</v>
      </c>
      <c r="E451">
        <v>9</v>
      </c>
      <c r="F451" s="127">
        <f t="shared" ref="F451:F514" si="138">(3.1416/4)*D451^2</f>
        <v>415.47660000000002</v>
      </c>
      <c r="G451">
        <v>3.1415999999999999E-2</v>
      </c>
      <c r="H451" s="55" t="s">
        <v>555</v>
      </c>
      <c r="I451" s="24">
        <f t="shared" ref="I451:I464" si="139">0.13647*D451^2.38351</f>
        <v>240.28635306200815</v>
      </c>
      <c r="J451" s="24">
        <f t="shared" ref="J451:J514" si="140">((I451/1000)*0.5)/G451</f>
        <v>3.8242671419341763</v>
      </c>
      <c r="K451" s="24" t="str">
        <f t="shared" ref="K451:K514" si="141">+IF(D451&gt;=10,"DEJAR","DEPURAR")</f>
        <v>DEJAR</v>
      </c>
      <c r="L451" s="24" t="str">
        <f t="shared" ref="L451:L514" si="142">+IF(E451&gt;=5,"DEJAR","DEPURAR")</f>
        <v>DEJAR</v>
      </c>
      <c r="M451" s="24" t="str">
        <f t="shared" ref="M451:M514" si="143">+IF(AND(K451="DEJAR",L451="DEJAR"),"DEJAR","DEPURAR")</f>
        <v>DEJAR</v>
      </c>
    </row>
    <row r="452" spans="1:13" x14ac:dyDescent="0.25">
      <c r="A452" t="s">
        <v>100</v>
      </c>
      <c r="B452">
        <v>3</v>
      </c>
      <c r="C452" s="55">
        <v>2</v>
      </c>
      <c r="D452">
        <v>25.4</v>
      </c>
      <c r="E452">
        <v>10</v>
      </c>
      <c r="F452" s="127">
        <f t="shared" si="138"/>
        <v>506.70866399999994</v>
      </c>
      <c r="G452">
        <v>3.1415999999999999E-2</v>
      </c>
      <c r="H452" s="55" t="s">
        <v>555</v>
      </c>
      <c r="I452" s="24">
        <f t="shared" si="139"/>
        <v>304.41945453935597</v>
      </c>
      <c r="J452" s="24">
        <f t="shared" si="140"/>
        <v>4.8449747666691492</v>
      </c>
      <c r="K452" s="24" t="str">
        <f t="shared" si="141"/>
        <v>DEJAR</v>
      </c>
      <c r="L452" s="24" t="str">
        <f t="shared" si="142"/>
        <v>DEJAR</v>
      </c>
      <c r="M452" s="24" t="str">
        <f t="shared" si="143"/>
        <v>DEJAR</v>
      </c>
    </row>
    <row r="453" spans="1:13" x14ac:dyDescent="0.25">
      <c r="A453" t="s">
        <v>100</v>
      </c>
      <c r="B453">
        <v>4</v>
      </c>
      <c r="C453" s="55">
        <v>2</v>
      </c>
      <c r="D453">
        <v>23.8</v>
      </c>
      <c r="E453">
        <v>12</v>
      </c>
      <c r="F453" s="127">
        <f t="shared" si="138"/>
        <v>444.88197600000001</v>
      </c>
      <c r="G453">
        <v>3.1415999999999999E-2</v>
      </c>
      <c r="H453" s="55" t="s">
        <v>555</v>
      </c>
      <c r="I453" s="24">
        <f t="shared" si="139"/>
        <v>260.68865685840007</v>
      </c>
      <c r="J453" s="24">
        <f t="shared" si="140"/>
        <v>4.1489791325821255</v>
      </c>
      <c r="K453" s="24" t="str">
        <f t="shared" si="141"/>
        <v>DEJAR</v>
      </c>
      <c r="L453" s="24" t="str">
        <f t="shared" si="142"/>
        <v>DEJAR</v>
      </c>
      <c r="M453" s="24" t="str">
        <f t="shared" si="143"/>
        <v>DEJAR</v>
      </c>
    </row>
    <row r="454" spans="1:13" x14ac:dyDescent="0.25">
      <c r="A454" t="s">
        <v>100</v>
      </c>
      <c r="B454">
        <v>5</v>
      </c>
      <c r="C454" s="55">
        <v>2</v>
      </c>
      <c r="D454">
        <v>29.9</v>
      </c>
      <c r="E454">
        <v>13</v>
      </c>
      <c r="F454" s="127">
        <f t="shared" si="138"/>
        <v>702.15545399999985</v>
      </c>
      <c r="G454">
        <v>3.1415999999999999E-2</v>
      </c>
      <c r="H454" s="55" t="s">
        <v>555</v>
      </c>
      <c r="I454" s="24">
        <f t="shared" si="139"/>
        <v>449.07018873644921</v>
      </c>
      <c r="J454" s="24">
        <f t="shared" si="140"/>
        <v>7.147157320098823</v>
      </c>
      <c r="K454" s="24" t="str">
        <f t="shared" si="141"/>
        <v>DEJAR</v>
      </c>
      <c r="L454" s="24" t="str">
        <f t="shared" si="142"/>
        <v>DEJAR</v>
      </c>
      <c r="M454" s="24" t="str">
        <f t="shared" si="143"/>
        <v>DEJAR</v>
      </c>
    </row>
    <row r="455" spans="1:13" x14ac:dyDescent="0.25">
      <c r="A455" t="s">
        <v>100</v>
      </c>
      <c r="B455">
        <v>6</v>
      </c>
      <c r="C455" s="55">
        <v>2</v>
      </c>
      <c r="D455">
        <v>20.6</v>
      </c>
      <c r="E455">
        <v>9</v>
      </c>
      <c r="F455" s="127">
        <f t="shared" si="138"/>
        <v>333.29234400000007</v>
      </c>
      <c r="G455">
        <v>3.1415999999999999E-2</v>
      </c>
      <c r="H455" s="55" t="s">
        <v>555</v>
      </c>
      <c r="I455" s="24">
        <f t="shared" si="139"/>
        <v>184.77910106498567</v>
      </c>
      <c r="J455" s="24">
        <f t="shared" si="140"/>
        <v>2.9408438544847475</v>
      </c>
      <c r="K455" s="24" t="str">
        <f t="shared" si="141"/>
        <v>DEJAR</v>
      </c>
      <c r="L455" s="24" t="str">
        <f t="shared" si="142"/>
        <v>DEJAR</v>
      </c>
      <c r="M455" s="24" t="str">
        <f t="shared" si="143"/>
        <v>DEJAR</v>
      </c>
    </row>
    <row r="456" spans="1:13" x14ac:dyDescent="0.25">
      <c r="A456" t="s">
        <v>100</v>
      </c>
      <c r="B456">
        <v>7</v>
      </c>
      <c r="C456" s="55">
        <v>2</v>
      </c>
      <c r="D456">
        <v>40</v>
      </c>
      <c r="E456">
        <v>14</v>
      </c>
      <c r="F456" s="127">
        <f t="shared" si="138"/>
        <v>1256.6399999999999</v>
      </c>
      <c r="G456">
        <v>3.1415999999999999E-2</v>
      </c>
      <c r="H456" s="55" t="s">
        <v>555</v>
      </c>
      <c r="I456" s="24">
        <f t="shared" si="139"/>
        <v>898.59335245759792</v>
      </c>
      <c r="J456" s="24">
        <f t="shared" si="140"/>
        <v>14.301523944130347</v>
      </c>
      <c r="K456" s="24" t="str">
        <f t="shared" si="141"/>
        <v>DEJAR</v>
      </c>
      <c r="L456" s="24" t="str">
        <f t="shared" si="142"/>
        <v>DEJAR</v>
      </c>
      <c r="M456" s="24" t="str">
        <f t="shared" si="143"/>
        <v>DEJAR</v>
      </c>
    </row>
    <row r="457" spans="1:13" x14ac:dyDescent="0.25">
      <c r="A457" t="s">
        <v>100</v>
      </c>
      <c r="B457">
        <v>8</v>
      </c>
      <c r="C457" s="55">
        <v>2</v>
      </c>
      <c r="D457">
        <v>26</v>
      </c>
      <c r="E457">
        <v>9</v>
      </c>
      <c r="F457" s="127">
        <f t="shared" si="138"/>
        <v>530.93039999999996</v>
      </c>
      <c r="G457">
        <v>3.1415999999999999E-2</v>
      </c>
      <c r="H457" s="55" t="s">
        <v>555</v>
      </c>
      <c r="I457" s="24">
        <f t="shared" si="139"/>
        <v>321.84021980583157</v>
      </c>
      <c r="J457" s="24">
        <f t="shared" si="140"/>
        <v>5.1222342087762849</v>
      </c>
      <c r="K457" s="24" t="str">
        <f t="shared" si="141"/>
        <v>DEJAR</v>
      </c>
      <c r="L457" s="24" t="str">
        <f t="shared" si="142"/>
        <v>DEJAR</v>
      </c>
      <c r="M457" s="24" t="str">
        <f t="shared" si="143"/>
        <v>DEJAR</v>
      </c>
    </row>
    <row r="458" spans="1:13" x14ac:dyDescent="0.25">
      <c r="A458" t="s">
        <v>100</v>
      </c>
      <c r="B458">
        <v>9</v>
      </c>
      <c r="C458" s="55">
        <v>2</v>
      </c>
      <c r="D458">
        <v>24.6</v>
      </c>
      <c r="E458">
        <v>8</v>
      </c>
      <c r="F458" s="127">
        <f t="shared" si="138"/>
        <v>475.29266400000006</v>
      </c>
      <c r="G458">
        <v>3.1415999999999999E-2</v>
      </c>
      <c r="H458" s="55" t="s">
        <v>555</v>
      </c>
      <c r="I458" s="24">
        <f t="shared" si="139"/>
        <v>282.06222580395382</v>
      </c>
      <c r="J458" s="24">
        <f t="shared" si="140"/>
        <v>4.4891492520364444</v>
      </c>
      <c r="K458" s="24" t="str">
        <f t="shared" si="141"/>
        <v>DEJAR</v>
      </c>
      <c r="L458" s="24" t="str">
        <f t="shared" si="142"/>
        <v>DEJAR</v>
      </c>
      <c r="M458" s="24" t="str">
        <f t="shared" si="143"/>
        <v>DEJAR</v>
      </c>
    </row>
    <row r="459" spans="1:13" x14ac:dyDescent="0.25">
      <c r="A459" t="s">
        <v>101</v>
      </c>
      <c r="B459">
        <v>1</v>
      </c>
      <c r="C459" s="55">
        <v>2</v>
      </c>
      <c r="D459">
        <v>24.4</v>
      </c>
      <c r="E459">
        <v>9</v>
      </c>
      <c r="F459" s="127">
        <f t="shared" si="138"/>
        <v>467.59574399999991</v>
      </c>
      <c r="G459">
        <v>3.1415999999999999E-2</v>
      </c>
      <c r="H459" s="55" t="s">
        <v>555</v>
      </c>
      <c r="I459" s="24">
        <f t="shared" si="139"/>
        <v>276.62709532143464</v>
      </c>
      <c r="J459" s="24">
        <f t="shared" si="140"/>
        <v>4.4026466660528811</v>
      </c>
      <c r="K459" s="24" t="str">
        <f t="shared" si="141"/>
        <v>DEJAR</v>
      </c>
      <c r="L459" s="24" t="str">
        <f t="shared" si="142"/>
        <v>DEJAR</v>
      </c>
      <c r="M459" s="24" t="str">
        <f t="shared" si="143"/>
        <v>DEJAR</v>
      </c>
    </row>
    <row r="460" spans="1:13" x14ac:dyDescent="0.25">
      <c r="A460" t="s">
        <v>101</v>
      </c>
      <c r="B460">
        <v>2</v>
      </c>
      <c r="C460" s="55">
        <v>2</v>
      </c>
      <c r="D460">
        <v>12.7</v>
      </c>
      <c r="E460">
        <v>9</v>
      </c>
      <c r="F460" s="127">
        <f t="shared" si="138"/>
        <v>126.67716599999999</v>
      </c>
      <c r="G460">
        <v>3.1415999999999999E-2</v>
      </c>
      <c r="H460" s="55" t="s">
        <v>555</v>
      </c>
      <c r="I460" s="24">
        <f t="shared" si="139"/>
        <v>58.339727802004475</v>
      </c>
      <c r="J460" s="24">
        <f t="shared" si="140"/>
        <v>0.92850343458754259</v>
      </c>
      <c r="K460" s="24" t="str">
        <f t="shared" si="141"/>
        <v>DEJAR</v>
      </c>
      <c r="L460" s="24" t="str">
        <f t="shared" si="142"/>
        <v>DEJAR</v>
      </c>
      <c r="M460" s="24" t="str">
        <f t="shared" si="143"/>
        <v>DEJAR</v>
      </c>
    </row>
    <row r="461" spans="1:13" x14ac:dyDescent="0.25">
      <c r="A461" t="s">
        <v>101</v>
      </c>
      <c r="B461">
        <v>3</v>
      </c>
      <c r="C461" s="55">
        <v>2</v>
      </c>
      <c r="D461">
        <v>14.5</v>
      </c>
      <c r="E461">
        <v>10</v>
      </c>
      <c r="F461" s="127">
        <f t="shared" si="138"/>
        <v>165.13034999999999</v>
      </c>
      <c r="G461">
        <v>3.1415999999999999E-2</v>
      </c>
      <c r="H461" s="55" t="s">
        <v>555</v>
      </c>
      <c r="I461" s="24">
        <f t="shared" si="139"/>
        <v>80.014636857912052</v>
      </c>
      <c r="J461" s="24">
        <f t="shared" si="140"/>
        <v>1.2734695196382744</v>
      </c>
      <c r="K461" s="24" t="str">
        <f t="shared" si="141"/>
        <v>DEJAR</v>
      </c>
      <c r="L461" s="24" t="str">
        <f t="shared" si="142"/>
        <v>DEJAR</v>
      </c>
      <c r="M461" s="24" t="str">
        <f t="shared" si="143"/>
        <v>DEJAR</v>
      </c>
    </row>
    <row r="462" spans="1:13" x14ac:dyDescent="0.25">
      <c r="A462" t="s">
        <v>101</v>
      </c>
      <c r="B462">
        <v>4</v>
      </c>
      <c r="C462" s="55">
        <v>2</v>
      </c>
      <c r="D462">
        <v>14.8</v>
      </c>
      <c r="E462">
        <v>9</v>
      </c>
      <c r="F462" s="127">
        <f t="shared" si="138"/>
        <v>172.03401600000001</v>
      </c>
      <c r="G462">
        <v>3.1415999999999999E-2</v>
      </c>
      <c r="H462" s="55" t="s">
        <v>555</v>
      </c>
      <c r="I462" s="24">
        <f t="shared" si="139"/>
        <v>84.017101121722348</v>
      </c>
      <c r="J462" s="24">
        <f t="shared" si="140"/>
        <v>1.3371705678909211</v>
      </c>
      <c r="K462" s="24" t="str">
        <f t="shared" si="141"/>
        <v>DEJAR</v>
      </c>
      <c r="L462" s="24" t="str">
        <f t="shared" si="142"/>
        <v>DEJAR</v>
      </c>
      <c r="M462" s="24" t="str">
        <f t="shared" si="143"/>
        <v>DEJAR</v>
      </c>
    </row>
    <row r="463" spans="1:13" x14ac:dyDescent="0.25">
      <c r="A463" t="s">
        <v>101</v>
      </c>
      <c r="B463">
        <v>5</v>
      </c>
      <c r="C463" s="55">
        <v>2</v>
      </c>
      <c r="D463">
        <v>13.6</v>
      </c>
      <c r="E463">
        <v>9</v>
      </c>
      <c r="F463" s="127">
        <f t="shared" si="138"/>
        <v>145.26758399999997</v>
      </c>
      <c r="G463">
        <v>3.1415999999999999E-2</v>
      </c>
      <c r="H463" s="55" t="s">
        <v>555</v>
      </c>
      <c r="I463" s="24">
        <f t="shared" si="139"/>
        <v>68.681301287968367</v>
      </c>
      <c r="J463" s="24">
        <f t="shared" si="140"/>
        <v>1.093094303666418</v>
      </c>
      <c r="K463" s="24" t="str">
        <f t="shared" si="141"/>
        <v>DEJAR</v>
      </c>
      <c r="L463" s="24" t="str">
        <f t="shared" si="142"/>
        <v>DEJAR</v>
      </c>
      <c r="M463" s="24" t="str">
        <f t="shared" si="143"/>
        <v>DEJAR</v>
      </c>
    </row>
    <row r="464" spans="1:13" x14ac:dyDescent="0.25">
      <c r="A464" t="s">
        <v>101</v>
      </c>
      <c r="B464">
        <v>6</v>
      </c>
      <c r="C464" s="55">
        <v>2</v>
      </c>
      <c r="D464">
        <v>15</v>
      </c>
      <c r="E464">
        <v>9</v>
      </c>
      <c r="F464" s="127">
        <f t="shared" si="138"/>
        <v>176.715</v>
      </c>
      <c r="G464">
        <v>3.1415999999999999E-2</v>
      </c>
      <c r="H464" s="55" t="s">
        <v>555</v>
      </c>
      <c r="I464" s="24">
        <f t="shared" si="139"/>
        <v>86.748598761993364</v>
      </c>
      <c r="J464" s="24">
        <f t="shared" si="140"/>
        <v>1.3806436013813561</v>
      </c>
      <c r="K464" s="24" t="str">
        <f t="shared" si="141"/>
        <v>DEJAR</v>
      </c>
      <c r="L464" s="24" t="str">
        <f t="shared" si="142"/>
        <v>DEJAR</v>
      </c>
      <c r="M464" s="24" t="str">
        <f t="shared" si="143"/>
        <v>DEJAR</v>
      </c>
    </row>
    <row r="465" spans="1:13" x14ac:dyDescent="0.25">
      <c r="A465" t="s">
        <v>101</v>
      </c>
      <c r="B465">
        <v>7</v>
      </c>
      <c r="C465" s="55">
        <v>1</v>
      </c>
      <c r="D465">
        <v>40.1</v>
      </c>
      <c r="E465">
        <v>16</v>
      </c>
      <c r="F465" s="127">
        <f t="shared" si="138"/>
        <v>1262.9310540000001</v>
      </c>
      <c r="G465">
        <v>3.1415999999999999E-2</v>
      </c>
      <c r="H465" s="55" t="s">
        <v>553</v>
      </c>
      <c r="I465" s="24">
        <f t="shared" ref="I465:I466" si="144">0.15991*D465^2.32764</f>
        <v>861.82401319078087</v>
      </c>
      <c r="J465" s="24">
        <f t="shared" si="140"/>
        <v>13.716323102730788</v>
      </c>
      <c r="K465" s="24" t="str">
        <f t="shared" si="141"/>
        <v>DEJAR</v>
      </c>
      <c r="L465" s="24" t="str">
        <f t="shared" si="142"/>
        <v>DEJAR</v>
      </c>
      <c r="M465" s="24" t="str">
        <f t="shared" si="143"/>
        <v>DEJAR</v>
      </c>
    </row>
    <row r="466" spans="1:13" x14ac:dyDescent="0.25">
      <c r="A466" t="s">
        <v>101</v>
      </c>
      <c r="B466">
        <v>8</v>
      </c>
      <c r="C466" s="55">
        <v>1</v>
      </c>
      <c r="D466">
        <v>44.6</v>
      </c>
      <c r="E466">
        <v>17</v>
      </c>
      <c r="F466" s="127">
        <f t="shared" si="138"/>
        <v>1562.2862640000001</v>
      </c>
      <c r="G466">
        <v>3.1415999999999999E-2</v>
      </c>
      <c r="H466" s="55" t="s">
        <v>553</v>
      </c>
      <c r="I466" s="24">
        <f t="shared" si="144"/>
        <v>1103.9093551375877</v>
      </c>
      <c r="J466" s="24">
        <f t="shared" si="140"/>
        <v>17.56922197506983</v>
      </c>
      <c r="K466" s="24" t="str">
        <f t="shared" si="141"/>
        <v>DEJAR</v>
      </c>
      <c r="L466" s="24" t="str">
        <f t="shared" si="142"/>
        <v>DEJAR</v>
      </c>
      <c r="M466" s="24" t="str">
        <f t="shared" si="143"/>
        <v>DEJAR</v>
      </c>
    </row>
    <row r="467" spans="1:13" x14ac:dyDescent="0.25">
      <c r="A467" t="s">
        <v>102</v>
      </c>
      <c r="B467">
        <v>1</v>
      </c>
      <c r="C467" s="55">
        <v>2</v>
      </c>
      <c r="D467">
        <v>20</v>
      </c>
      <c r="E467">
        <v>12</v>
      </c>
      <c r="F467" s="127">
        <f t="shared" si="138"/>
        <v>314.15999999999997</v>
      </c>
      <c r="G467">
        <v>3.1415999999999999E-2</v>
      </c>
      <c r="H467" s="55" t="s">
        <v>555</v>
      </c>
      <c r="I467" s="24">
        <f t="shared" ref="I467:I475" si="145">0.13647*D467^2.38351</f>
        <v>172.20874292148596</v>
      </c>
      <c r="J467" s="24">
        <f t="shared" si="140"/>
        <v>2.7407808588217146</v>
      </c>
      <c r="K467" s="24" t="str">
        <f t="shared" si="141"/>
        <v>DEJAR</v>
      </c>
      <c r="L467" s="24" t="str">
        <f t="shared" si="142"/>
        <v>DEJAR</v>
      </c>
      <c r="M467" s="24" t="str">
        <f t="shared" si="143"/>
        <v>DEJAR</v>
      </c>
    </row>
    <row r="468" spans="1:13" x14ac:dyDescent="0.25">
      <c r="A468" t="s">
        <v>102</v>
      </c>
      <c r="B468">
        <v>2</v>
      </c>
      <c r="C468" s="55">
        <v>2</v>
      </c>
      <c r="D468">
        <v>87.7</v>
      </c>
      <c r="E468">
        <v>14</v>
      </c>
      <c r="F468" s="127">
        <f t="shared" si="138"/>
        <v>6040.7391660000003</v>
      </c>
      <c r="G468">
        <v>3.1415999999999999E-2</v>
      </c>
      <c r="H468" s="55" t="s">
        <v>555</v>
      </c>
      <c r="I468" s="24">
        <f t="shared" si="145"/>
        <v>5837.0868111413129</v>
      </c>
      <c r="J468" s="24">
        <f t="shared" si="140"/>
        <v>92.899904684576526</v>
      </c>
      <c r="K468" s="24" t="str">
        <f t="shared" si="141"/>
        <v>DEJAR</v>
      </c>
      <c r="L468" s="24" t="str">
        <f t="shared" si="142"/>
        <v>DEJAR</v>
      </c>
      <c r="M468" s="24" t="str">
        <f t="shared" si="143"/>
        <v>DEJAR</v>
      </c>
    </row>
    <row r="469" spans="1:13" x14ac:dyDescent="0.25">
      <c r="A469" t="s">
        <v>102</v>
      </c>
      <c r="B469">
        <v>3</v>
      </c>
      <c r="C469" s="55">
        <v>2</v>
      </c>
      <c r="D469">
        <v>16</v>
      </c>
      <c r="E469">
        <v>6</v>
      </c>
      <c r="F469" s="127">
        <f t="shared" si="138"/>
        <v>201.0624</v>
      </c>
      <c r="G469">
        <v>3.1415999999999999E-2</v>
      </c>
      <c r="H469" s="55" t="s">
        <v>555</v>
      </c>
      <c r="I469" s="24">
        <f t="shared" si="145"/>
        <v>101.17406776284028</v>
      </c>
      <c r="J469" s="24">
        <f t="shared" si="140"/>
        <v>1.610231534295268</v>
      </c>
      <c r="K469" s="24" t="str">
        <f t="shared" si="141"/>
        <v>DEJAR</v>
      </c>
      <c r="L469" s="24" t="str">
        <f t="shared" si="142"/>
        <v>DEJAR</v>
      </c>
      <c r="M469" s="24" t="str">
        <f t="shared" si="143"/>
        <v>DEJAR</v>
      </c>
    </row>
    <row r="470" spans="1:13" x14ac:dyDescent="0.25">
      <c r="A470" t="s">
        <v>102</v>
      </c>
      <c r="B470">
        <v>4</v>
      </c>
      <c r="C470" s="55">
        <v>2</v>
      </c>
      <c r="D470">
        <v>12.6</v>
      </c>
      <c r="E470">
        <v>5</v>
      </c>
      <c r="F470" s="127">
        <f t="shared" si="138"/>
        <v>124.69010399999999</v>
      </c>
      <c r="G470">
        <v>3.1415999999999999E-2</v>
      </c>
      <c r="H470" s="55" t="s">
        <v>555</v>
      </c>
      <c r="I470" s="24">
        <f t="shared" si="145"/>
        <v>57.25077756729295</v>
      </c>
      <c r="J470" s="24">
        <f t="shared" si="140"/>
        <v>0.91117229385174681</v>
      </c>
      <c r="K470" s="24" t="str">
        <f t="shared" si="141"/>
        <v>DEJAR</v>
      </c>
      <c r="L470" s="24" t="str">
        <f t="shared" si="142"/>
        <v>DEJAR</v>
      </c>
      <c r="M470" s="24" t="str">
        <f t="shared" si="143"/>
        <v>DEJAR</v>
      </c>
    </row>
    <row r="471" spans="1:13" x14ac:dyDescent="0.25">
      <c r="A471" t="s">
        <v>103</v>
      </c>
      <c r="B471">
        <v>1</v>
      </c>
      <c r="C471" s="55">
        <v>2</v>
      </c>
      <c r="D471">
        <v>13.7</v>
      </c>
      <c r="E471">
        <v>4</v>
      </c>
      <c r="F471" s="127">
        <f t="shared" si="138"/>
        <v>147.41172599999999</v>
      </c>
      <c r="G471">
        <v>3.1415999999999999E-2</v>
      </c>
      <c r="H471" s="55" t="s">
        <v>555</v>
      </c>
      <c r="I471" s="24">
        <f t="shared" si="145"/>
        <v>69.891124909374383</v>
      </c>
      <c r="J471" s="24">
        <f t="shared" si="140"/>
        <v>1.1123491996017059</v>
      </c>
      <c r="K471" s="24" t="str">
        <f t="shared" si="141"/>
        <v>DEJAR</v>
      </c>
      <c r="L471" s="24" t="str">
        <f t="shared" si="142"/>
        <v>DEPURAR</v>
      </c>
      <c r="M471" s="24" t="str">
        <f t="shared" si="143"/>
        <v>DEPURAR</v>
      </c>
    </row>
    <row r="472" spans="1:13" x14ac:dyDescent="0.25">
      <c r="A472" t="s">
        <v>103</v>
      </c>
      <c r="B472">
        <v>2</v>
      </c>
      <c r="C472" s="55">
        <v>2</v>
      </c>
      <c r="D472">
        <v>24</v>
      </c>
      <c r="E472">
        <v>7</v>
      </c>
      <c r="F472" s="127">
        <f t="shared" si="138"/>
        <v>452.3904</v>
      </c>
      <c r="G472">
        <v>3.1415999999999999E-2</v>
      </c>
      <c r="H472" s="55" t="s">
        <v>555</v>
      </c>
      <c r="I472" s="24">
        <f t="shared" si="145"/>
        <v>265.94050449183845</v>
      </c>
      <c r="J472" s="24">
        <f t="shared" si="140"/>
        <v>4.2325646882454562</v>
      </c>
      <c r="K472" s="24" t="str">
        <f t="shared" si="141"/>
        <v>DEJAR</v>
      </c>
      <c r="L472" s="24" t="str">
        <f t="shared" si="142"/>
        <v>DEJAR</v>
      </c>
      <c r="M472" s="24" t="str">
        <f t="shared" si="143"/>
        <v>DEJAR</v>
      </c>
    </row>
    <row r="473" spans="1:13" x14ac:dyDescent="0.25">
      <c r="A473" t="s">
        <v>103</v>
      </c>
      <c r="B473">
        <v>3</v>
      </c>
      <c r="C473" s="55">
        <v>2</v>
      </c>
      <c r="D473">
        <v>16</v>
      </c>
      <c r="E473">
        <v>8</v>
      </c>
      <c r="F473" s="127">
        <f t="shared" si="138"/>
        <v>201.0624</v>
      </c>
      <c r="G473">
        <v>3.1415999999999999E-2</v>
      </c>
      <c r="H473" s="55" t="s">
        <v>555</v>
      </c>
      <c r="I473" s="24">
        <f t="shared" si="145"/>
        <v>101.17406776284028</v>
      </c>
      <c r="J473" s="24">
        <f t="shared" si="140"/>
        <v>1.610231534295268</v>
      </c>
      <c r="K473" s="24" t="str">
        <f t="shared" si="141"/>
        <v>DEJAR</v>
      </c>
      <c r="L473" s="24" t="str">
        <f t="shared" si="142"/>
        <v>DEJAR</v>
      </c>
      <c r="M473" s="24" t="str">
        <f t="shared" si="143"/>
        <v>DEJAR</v>
      </c>
    </row>
    <row r="474" spans="1:13" x14ac:dyDescent="0.25">
      <c r="A474" t="s">
        <v>103</v>
      </c>
      <c r="B474">
        <v>4</v>
      </c>
      <c r="C474" s="55">
        <v>2</v>
      </c>
      <c r="D474">
        <v>12.4</v>
      </c>
      <c r="E474">
        <v>8</v>
      </c>
      <c r="F474" s="127">
        <f t="shared" si="138"/>
        <v>120.76310400000001</v>
      </c>
      <c r="G474">
        <v>3.1415999999999999E-2</v>
      </c>
      <c r="H474" s="55" t="s">
        <v>555</v>
      </c>
      <c r="I474" s="24">
        <f t="shared" si="145"/>
        <v>55.108515511219728</v>
      </c>
      <c r="J474" s="24">
        <f t="shared" si="140"/>
        <v>0.87707721401864869</v>
      </c>
      <c r="K474" s="24" t="str">
        <f t="shared" si="141"/>
        <v>DEJAR</v>
      </c>
      <c r="L474" s="24" t="str">
        <f t="shared" si="142"/>
        <v>DEJAR</v>
      </c>
      <c r="M474" s="24" t="str">
        <f t="shared" si="143"/>
        <v>DEJAR</v>
      </c>
    </row>
    <row r="475" spans="1:13" x14ac:dyDescent="0.25">
      <c r="A475" t="s">
        <v>103</v>
      </c>
      <c r="B475">
        <v>5</v>
      </c>
      <c r="C475" s="55">
        <v>2</v>
      </c>
      <c r="D475">
        <v>16</v>
      </c>
      <c r="E475">
        <v>9</v>
      </c>
      <c r="F475" s="127">
        <f t="shared" si="138"/>
        <v>201.0624</v>
      </c>
      <c r="G475">
        <v>3.1415999999999999E-2</v>
      </c>
      <c r="H475" s="55" t="s">
        <v>555</v>
      </c>
      <c r="I475" s="24">
        <f t="shared" si="145"/>
        <v>101.17406776284028</v>
      </c>
      <c r="J475" s="24">
        <f t="shared" si="140"/>
        <v>1.610231534295268</v>
      </c>
      <c r="K475" s="24" t="str">
        <f t="shared" si="141"/>
        <v>DEJAR</v>
      </c>
      <c r="L475" s="24" t="str">
        <f t="shared" si="142"/>
        <v>DEJAR</v>
      </c>
      <c r="M475" s="24" t="str">
        <f t="shared" si="143"/>
        <v>DEJAR</v>
      </c>
    </row>
    <row r="476" spans="1:13" x14ac:dyDescent="0.25">
      <c r="A476" t="s">
        <v>103</v>
      </c>
      <c r="B476">
        <v>6</v>
      </c>
      <c r="C476" s="55">
        <v>1</v>
      </c>
      <c r="D476">
        <v>41</v>
      </c>
      <c r="E476">
        <v>15</v>
      </c>
      <c r="F476" s="127">
        <f t="shared" si="138"/>
        <v>1320.2574</v>
      </c>
      <c r="G476">
        <v>3.1415999999999999E-2</v>
      </c>
      <c r="H476" s="55" t="s">
        <v>553</v>
      </c>
      <c r="I476" s="24">
        <f t="shared" ref="I476:I478" si="146">0.15991*D476^2.32764</f>
        <v>907.5192366572752</v>
      </c>
      <c r="J476" s="24">
        <f t="shared" si="140"/>
        <v>14.443583471117826</v>
      </c>
      <c r="K476" s="24" t="str">
        <f t="shared" si="141"/>
        <v>DEJAR</v>
      </c>
      <c r="L476" s="24" t="str">
        <f t="shared" si="142"/>
        <v>DEJAR</v>
      </c>
      <c r="M476" s="24" t="str">
        <f t="shared" si="143"/>
        <v>DEJAR</v>
      </c>
    </row>
    <row r="477" spans="1:13" x14ac:dyDescent="0.25">
      <c r="A477" t="s">
        <v>103</v>
      </c>
      <c r="B477">
        <v>7</v>
      </c>
      <c r="C477" s="55">
        <v>1</v>
      </c>
      <c r="D477">
        <v>20.8</v>
      </c>
      <c r="E477">
        <v>12</v>
      </c>
      <c r="F477" s="127">
        <f t="shared" si="138"/>
        <v>339.795456</v>
      </c>
      <c r="G477">
        <v>3.1415999999999999E-2</v>
      </c>
      <c r="H477" s="55" t="s">
        <v>553</v>
      </c>
      <c r="I477" s="24">
        <f t="shared" si="146"/>
        <v>187.00471827783079</v>
      </c>
      <c r="J477" s="24">
        <f t="shared" si="140"/>
        <v>2.9762655697388403</v>
      </c>
      <c r="K477" s="24" t="str">
        <f t="shared" si="141"/>
        <v>DEJAR</v>
      </c>
      <c r="L477" s="24" t="str">
        <f t="shared" si="142"/>
        <v>DEJAR</v>
      </c>
      <c r="M477" s="24" t="str">
        <f t="shared" si="143"/>
        <v>DEJAR</v>
      </c>
    </row>
    <row r="478" spans="1:13" x14ac:dyDescent="0.25">
      <c r="A478" t="s">
        <v>103</v>
      </c>
      <c r="B478">
        <v>8</v>
      </c>
      <c r="C478" s="55">
        <v>1</v>
      </c>
      <c r="D478">
        <v>62.3</v>
      </c>
      <c r="E478">
        <v>20</v>
      </c>
      <c r="F478" s="127">
        <f t="shared" si="138"/>
        <v>3048.3651659999996</v>
      </c>
      <c r="G478">
        <v>3.1415999999999999E-2</v>
      </c>
      <c r="H478" s="55" t="s">
        <v>553</v>
      </c>
      <c r="I478" s="24">
        <f t="shared" si="146"/>
        <v>2403.2435212722407</v>
      </c>
      <c r="J478" s="24">
        <f t="shared" si="140"/>
        <v>38.248719144261536</v>
      </c>
      <c r="K478" s="24" t="str">
        <f t="shared" si="141"/>
        <v>DEJAR</v>
      </c>
      <c r="L478" s="24" t="str">
        <f t="shared" si="142"/>
        <v>DEJAR</v>
      </c>
      <c r="M478" s="24" t="str">
        <f t="shared" si="143"/>
        <v>DEJAR</v>
      </c>
    </row>
    <row r="479" spans="1:13" x14ac:dyDescent="0.25">
      <c r="A479" t="s">
        <v>104</v>
      </c>
      <c r="B479">
        <v>1</v>
      </c>
      <c r="C479" s="55">
        <v>2</v>
      </c>
      <c r="D479">
        <v>35.4</v>
      </c>
      <c r="E479">
        <v>10</v>
      </c>
      <c r="F479" s="127">
        <f t="shared" si="138"/>
        <v>984.23186399999986</v>
      </c>
      <c r="G479">
        <v>3.1415999999999999E-2</v>
      </c>
      <c r="H479" s="55" t="s">
        <v>555</v>
      </c>
      <c r="I479" s="24">
        <f t="shared" ref="I479:I481" si="147">0.13647*D479^2.38351</f>
        <v>671.58649861553909</v>
      </c>
      <c r="J479" s="24">
        <f t="shared" si="140"/>
        <v>10.68860610223356</v>
      </c>
      <c r="K479" s="24" t="str">
        <f t="shared" si="141"/>
        <v>DEJAR</v>
      </c>
      <c r="L479" s="24" t="str">
        <f t="shared" si="142"/>
        <v>DEJAR</v>
      </c>
      <c r="M479" s="24" t="str">
        <f t="shared" si="143"/>
        <v>DEJAR</v>
      </c>
    </row>
    <row r="480" spans="1:13" x14ac:dyDescent="0.25">
      <c r="A480" t="s">
        <v>104</v>
      </c>
      <c r="B480">
        <v>2</v>
      </c>
      <c r="C480" s="55">
        <v>2</v>
      </c>
      <c r="D480">
        <v>13.5</v>
      </c>
      <c r="E480">
        <v>9</v>
      </c>
      <c r="F480" s="127">
        <f t="shared" si="138"/>
        <v>143.13915</v>
      </c>
      <c r="G480">
        <v>3.1415999999999999E-2</v>
      </c>
      <c r="H480" s="55" t="s">
        <v>555</v>
      </c>
      <c r="I480" s="24">
        <f t="shared" si="147"/>
        <v>67.483722687063675</v>
      </c>
      <c r="J480" s="24">
        <f t="shared" si="140"/>
        <v>1.0740342928295086</v>
      </c>
      <c r="K480" s="24" t="str">
        <f t="shared" si="141"/>
        <v>DEJAR</v>
      </c>
      <c r="L480" s="24" t="str">
        <f t="shared" si="142"/>
        <v>DEJAR</v>
      </c>
      <c r="M480" s="24" t="str">
        <f t="shared" si="143"/>
        <v>DEJAR</v>
      </c>
    </row>
    <row r="481" spans="1:13" x14ac:dyDescent="0.25">
      <c r="A481" t="s">
        <v>104</v>
      </c>
      <c r="B481">
        <v>3</v>
      </c>
      <c r="C481" s="55">
        <v>2</v>
      </c>
      <c r="D481">
        <v>41.3</v>
      </c>
      <c r="E481">
        <v>11</v>
      </c>
      <c r="F481" s="127">
        <f t="shared" si="138"/>
        <v>1339.6489259999998</v>
      </c>
      <c r="G481">
        <v>3.1415999999999999E-2</v>
      </c>
      <c r="H481" s="55" t="s">
        <v>555</v>
      </c>
      <c r="I481" s="24">
        <f t="shared" si="147"/>
        <v>969.77347041025325</v>
      </c>
      <c r="J481" s="24">
        <f t="shared" si="140"/>
        <v>15.434388057204185</v>
      </c>
      <c r="K481" s="24" t="str">
        <f t="shared" si="141"/>
        <v>DEJAR</v>
      </c>
      <c r="L481" s="24" t="str">
        <f t="shared" si="142"/>
        <v>DEJAR</v>
      </c>
      <c r="M481" s="24" t="str">
        <f t="shared" si="143"/>
        <v>DEJAR</v>
      </c>
    </row>
    <row r="482" spans="1:13" x14ac:dyDescent="0.25">
      <c r="A482" t="s">
        <v>104</v>
      </c>
      <c r="B482">
        <v>4</v>
      </c>
      <c r="C482" s="55">
        <v>1</v>
      </c>
      <c r="D482">
        <v>43</v>
      </c>
      <c r="E482">
        <v>21</v>
      </c>
      <c r="F482" s="127">
        <f t="shared" si="138"/>
        <v>1452.2046</v>
      </c>
      <c r="G482">
        <v>3.1415999999999999E-2</v>
      </c>
      <c r="H482" s="55" t="s">
        <v>553</v>
      </c>
      <c r="I482" s="24">
        <f t="shared" ref="I482:I488" si="148">0.15991*D482^2.32764</f>
        <v>1013.9163800149536</v>
      </c>
      <c r="J482" s="24">
        <f t="shared" si="140"/>
        <v>16.136942640930634</v>
      </c>
      <c r="K482" s="24" t="str">
        <f t="shared" si="141"/>
        <v>DEJAR</v>
      </c>
      <c r="L482" s="24" t="str">
        <f t="shared" si="142"/>
        <v>DEJAR</v>
      </c>
      <c r="M482" s="24" t="str">
        <f t="shared" si="143"/>
        <v>DEJAR</v>
      </c>
    </row>
    <row r="483" spans="1:13" x14ac:dyDescent="0.25">
      <c r="A483" t="s">
        <v>104</v>
      </c>
      <c r="B483">
        <v>5</v>
      </c>
      <c r="C483" s="55">
        <v>1</v>
      </c>
      <c r="D483">
        <v>48.5</v>
      </c>
      <c r="E483">
        <v>22</v>
      </c>
      <c r="F483" s="127">
        <f t="shared" si="138"/>
        <v>1847.45715</v>
      </c>
      <c r="G483">
        <v>3.1415999999999999E-2</v>
      </c>
      <c r="H483" s="55" t="s">
        <v>553</v>
      </c>
      <c r="I483" s="24">
        <f t="shared" si="148"/>
        <v>1341.7621101230454</v>
      </c>
      <c r="J483" s="24">
        <f t="shared" si="140"/>
        <v>21.354757291237675</v>
      </c>
      <c r="K483" s="24" t="str">
        <f t="shared" si="141"/>
        <v>DEJAR</v>
      </c>
      <c r="L483" s="24" t="str">
        <f t="shared" si="142"/>
        <v>DEJAR</v>
      </c>
      <c r="M483" s="24" t="str">
        <f t="shared" si="143"/>
        <v>DEJAR</v>
      </c>
    </row>
    <row r="484" spans="1:13" x14ac:dyDescent="0.25">
      <c r="A484" t="s">
        <v>105</v>
      </c>
      <c r="B484">
        <v>1</v>
      </c>
      <c r="C484" s="55">
        <v>1</v>
      </c>
      <c r="D484">
        <v>42</v>
      </c>
      <c r="E484">
        <v>15</v>
      </c>
      <c r="F484" s="127">
        <f t="shared" si="138"/>
        <v>1385.4456</v>
      </c>
      <c r="G484">
        <v>3.1415999999999999E-2</v>
      </c>
      <c r="H484" s="55" t="s">
        <v>553</v>
      </c>
      <c r="I484" s="24">
        <f t="shared" si="148"/>
        <v>959.87703555110068</v>
      </c>
      <c r="J484" s="24">
        <f t="shared" si="140"/>
        <v>15.276881772840284</v>
      </c>
      <c r="K484" s="24" t="str">
        <f t="shared" si="141"/>
        <v>DEJAR</v>
      </c>
      <c r="L484" s="24" t="str">
        <f t="shared" si="142"/>
        <v>DEJAR</v>
      </c>
      <c r="M484" s="24" t="str">
        <f t="shared" si="143"/>
        <v>DEJAR</v>
      </c>
    </row>
    <row r="485" spans="1:13" x14ac:dyDescent="0.25">
      <c r="A485" t="s">
        <v>105</v>
      </c>
      <c r="B485">
        <v>2</v>
      </c>
      <c r="C485" s="55">
        <v>1</v>
      </c>
      <c r="D485">
        <v>58</v>
      </c>
      <c r="E485">
        <v>17</v>
      </c>
      <c r="F485" s="127">
        <f t="shared" si="138"/>
        <v>2642.0855999999999</v>
      </c>
      <c r="G485">
        <v>3.1415999999999999E-2</v>
      </c>
      <c r="H485" s="55" t="s">
        <v>553</v>
      </c>
      <c r="I485" s="24">
        <f t="shared" si="148"/>
        <v>2034.703622167259</v>
      </c>
      <c r="J485" s="24">
        <f t="shared" si="140"/>
        <v>32.383238193392842</v>
      </c>
      <c r="K485" s="24" t="str">
        <f t="shared" si="141"/>
        <v>DEJAR</v>
      </c>
      <c r="L485" s="24" t="str">
        <f t="shared" si="142"/>
        <v>DEJAR</v>
      </c>
      <c r="M485" s="24" t="str">
        <f t="shared" si="143"/>
        <v>DEJAR</v>
      </c>
    </row>
    <row r="486" spans="1:13" x14ac:dyDescent="0.25">
      <c r="A486" t="s">
        <v>105</v>
      </c>
      <c r="B486">
        <v>3</v>
      </c>
      <c r="C486" s="55">
        <v>1</v>
      </c>
      <c r="D486">
        <v>68</v>
      </c>
      <c r="E486">
        <v>20</v>
      </c>
      <c r="F486" s="127">
        <f t="shared" si="138"/>
        <v>3631.6896000000002</v>
      </c>
      <c r="G486">
        <v>3.1415999999999999E-2</v>
      </c>
      <c r="H486" s="55" t="s">
        <v>553</v>
      </c>
      <c r="I486" s="24">
        <f t="shared" si="148"/>
        <v>2946.433670869239</v>
      </c>
      <c r="J486" s="24">
        <f t="shared" si="140"/>
        <v>46.893838662930342</v>
      </c>
      <c r="K486" s="24" t="str">
        <f t="shared" si="141"/>
        <v>DEJAR</v>
      </c>
      <c r="L486" s="24" t="str">
        <f t="shared" si="142"/>
        <v>DEJAR</v>
      </c>
      <c r="M486" s="24" t="str">
        <f t="shared" si="143"/>
        <v>DEJAR</v>
      </c>
    </row>
    <row r="487" spans="1:13" x14ac:dyDescent="0.25">
      <c r="A487" t="s">
        <v>105</v>
      </c>
      <c r="B487">
        <v>4</v>
      </c>
      <c r="C487" s="55">
        <v>1</v>
      </c>
      <c r="D487">
        <v>65.5</v>
      </c>
      <c r="E487">
        <v>28</v>
      </c>
      <c r="F487" s="127">
        <f t="shared" si="138"/>
        <v>3369.5623500000002</v>
      </c>
      <c r="G487">
        <v>3.1415999999999999E-2</v>
      </c>
      <c r="H487" s="55" t="s">
        <v>553</v>
      </c>
      <c r="I487" s="24">
        <f t="shared" si="148"/>
        <v>2700.4212869020057</v>
      </c>
      <c r="J487" s="24">
        <f t="shared" si="140"/>
        <v>42.978439121816997</v>
      </c>
      <c r="K487" s="24" t="str">
        <f t="shared" si="141"/>
        <v>DEJAR</v>
      </c>
      <c r="L487" s="24" t="str">
        <f t="shared" si="142"/>
        <v>DEJAR</v>
      </c>
      <c r="M487" s="24" t="str">
        <f t="shared" si="143"/>
        <v>DEJAR</v>
      </c>
    </row>
    <row r="488" spans="1:13" x14ac:dyDescent="0.25">
      <c r="A488" t="s">
        <v>105</v>
      </c>
      <c r="B488">
        <v>5</v>
      </c>
      <c r="C488" s="55">
        <v>1</v>
      </c>
      <c r="D488">
        <v>64</v>
      </c>
      <c r="E488">
        <v>30</v>
      </c>
      <c r="F488" s="127">
        <f t="shared" si="138"/>
        <v>3216.9983999999999</v>
      </c>
      <c r="G488">
        <v>3.1415999999999999E-2</v>
      </c>
      <c r="H488" s="55" t="s">
        <v>553</v>
      </c>
      <c r="I488" s="24">
        <f t="shared" si="148"/>
        <v>2558.6588107559451</v>
      </c>
      <c r="J488" s="24">
        <f t="shared" si="140"/>
        <v>40.722224515468952</v>
      </c>
      <c r="K488" s="24" t="str">
        <f t="shared" si="141"/>
        <v>DEJAR</v>
      </c>
      <c r="L488" s="24" t="str">
        <f t="shared" si="142"/>
        <v>DEJAR</v>
      </c>
      <c r="M488" s="24" t="str">
        <f t="shared" si="143"/>
        <v>DEJAR</v>
      </c>
    </row>
    <row r="489" spans="1:13" x14ac:dyDescent="0.25">
      <c r="A489" t="s">
        <v>105</v>
      </c>
      <c r="B489">
        <v>6</v>
      </c>
      <c r="C489" s="55">
        <v>2</v>
      </c>
      <c r="D489">
        <v>16</v>
      </c>
      <c r="E489">
        <v>7</v>
      </c>
      <c r="F489" s="127">
        <f t="shared" si="138"/>
        <v>201.0624</v>
      </c>
      <c r="G489">
        <v>3.1415999999999999E-2</v>
      </c>
      <c r="H489" s="55" t="s">
        <v>555</v>
      </c>
      <c r="I489" s="24">
        <f t="shared" ref="I489:I495" si="149">0.13647*D489^2.38351</f>
        <v>101.17406776284028</v>
      </c>
      <c r="J489" s="24">
        <f t="shared" si="140"/>
        <v>1.610231534295268</v>
      </c>
      <c r="K489" s="24" t="str">
        <f t="shared" si="141"/>
        <v>DEJAR</v>
      </c>
      <c r="L489" s="24" t="str">
        <f t="shared" si="142"/>
        <v>DEJAR</v>
      </c>
      <c r="M489" s="24" t="str">
        <f t="shared" si="143"/>
        <v>DEJAR</v>
      </c>
    </row>
    <row r="490" spans="1:13" x14ac:dyDescent="0.25">
      <c r="A490" t="s">
        <v>105</v>
      </c>
      <c r="B490">
        <v>7</v>
      </c>
      <c r="C490" s="55">
        <v>2</v>
      </c>
      <c r="D490">
        <v>37.6</v>
      </c>
      <c r="E490">
        <v>13</v>
      </c>
      <c r="F490" s="127">
        <f t="shared" si="138"/>
        <v>1110.3671040000002</v>
      </c>
      <c r="G490">
        <v>3.1415999999999999E-2</v>
      </c>
      <c r="H490" s="55" t="s">
        <v>555</v>
      </c>
      <c r="I490" s="24">
        <f t="shared" si="149"/>
        <v>775.37745959700032</v>
      </c>
      <c r="J490" s="24">
        <f t="shared" si="140"/>
        <v>12.340486688263947</v>
      </c>
      <c r="K490" s="24" t="str">
        <f t="shared" si="141"/>
        <v>DEJAR</v>
      </c>
      <c r="L490" s="24" t="str">
        <f t="shared" si="142"/>
        <v>DEJAR</v>
      </c>
      <c r="M490" s="24" t="str">
        <f t="shared" si="143"/>
        <v>DEJAR</v>
      </c>
    </row>
    <row r="491" spans="1:13" x14ac:dyDescent="0.25">
      <c r="A491" t="s">
        <v>106</v>
      </c>
      <c r="B491">
        <v>1</v>
      </c>
      <c r="C491" s="55">
        <v>2</v>
      </c>
      <c r="D491">
        <v>43</v>
      </c>
      <c r="E491">
        <v>8</v>
      </c>
      <c r="F491" s="127">
        <f t="shared" si="138"/>
        <v>1452.2046</v>
      </c>
      <c r="G491">
        <v>3.1415999999999999E-2</v>
      </c>
      <c r="H491" s="55" t="s">
        <v>555</v>
      </c>
      <c r="I491" s="24">
        <f t="shared" si="149"/>
        <v>1067.6418523356226</v>
      </c>
      <c r="J491" s="24">
        <f t="shared" si="140"/>
        <v>16.992008090393789</v>
      </c>
      <c r="K491" s="24" t="str">
        <f t="shared" si="141"/>
        <v>DEJAR</v>
      </c>
      <c r="L491" s="24" t="str">
        <f t="shared" si="142"/>
        <v>DEJAR</v>
      </c>
      <c r="M491" s="24" t="str">
        <f t="shared" si="143"/>
        <v>DEJAR</v>
      </c>
    </row>
    <row r="492" spans="1:13" x14ac:dyDescent="0.25">
      <c r="A492" t="s">
        <v>106</v>
      </c>
      <c r="B492">
        <v>2</v>
      </c>
      <c r="C492" s="55">
        <v>2</v>
      </c>
      <c r="D492">
        <v>40</v>
      </c>
      <c r="E492">
        <v>8</v>
      </c>
      <c r="F492" s="127">
        <f t="shared" si="138"/>
        <v>1256.6399999999999</v>
      </c>
      <c r="G492">
        <v>3.1415999999999999E-2</v>
      </c>
      <c r="H492" s="55" t="s">
        <v>555</v>
      </c>
      <c r="I492" s="24">
        <f t="shared" si="149"/>
        <v>898.59335245759792</v>
      </c>
      <c r="J492" s="24">
        <f t="shared" si="140"/>
        <v>14.301523944130347</v>
      </c>
      <c r="K492" s="24" t="str">
        <f t="shared" si="141"/>
        <v>DEJAR</v>
      </c>
      <c r="L492" s="24" t="str">
        <f t="shared" si="142"/>
        <v>DEJAR</v>
      </c>
      <c r="M492" s="24" t="str">
        <f t="shared" si="143"/>
        <v>DEJAR</v>
      </c>
    </row>
    <row r="493" spans="1:13" x14ac:dyDescent="0.25">
      <c r="A493" t="s">
        <v>106</v>
      </c>
      <c r="B493">
        <v>3</v>
      </c>
      <c r="C493" s="55">
        <v>2</v>
      </c>
      <c r="D493">
        <v>13</v>
      </c>
      <c r="E493">
        <v>7</v>
      </c>
      <c r="F493" s="127">
        <f t="shared" si="138"/>
        <v>132.73259999999999</v>
      </c>
      <c r="G493">
        <v>3.1415999999999999E-2</v>
      </c>
      <c r="H493" s="55" t="s">
        <v>555</v>
      </c>
      <c r="I493" s="24">
        <f t="shared" si="149"/>
        <v>61.678288096341362</v>
      </c>
      <c r="J493" s="24">
        <f t="shared" si="140"/>
        <v>0.98163814770087476</v>
      </c>
      <c r="K493" s="24" t="str">
        <f t="shared" si="141"/>
        <v>DEJAR</v>
      </c>
      <c r="L493" s="24" t="str">
        <f t="shared" si="142"/>
        <v>DEJAR</v>
      </c>
      <c r="M493" s="24" t="str">
        <f t="shared" si="143"/>
        <v>DEJAR</v>
      </c>
    </row>
    <row r="494" spans="1:13" x14ac:dyDescent="0.25">
      <c r="A494" t="s">
        <v>106</v>
      </c>
      <c r="B494">
        <v>4</v>
      </c>
      <c r="C494" s="55">
        <v>2</v>
      </c>
      <c r="D494">
        <v>15.3</v>
      </c>
      <c r="E494">
        <v>9</v>
      </c>
      <c r="F494" s="127">
        <f t="shared" si="138"/>
        <v>183.85428600000003</v>
      </c>
      <c r="G494">
        <v>3.1415999999999999E-2</v>
      </c>
      <c r="H494" s="55" t="s">
        <v>555</v>
      </c>
      <c r="I494" s="24">
        <f t="shared" si="149"/>
        <v>90.941280252043242</v>
      </c>
      <c r="J494" s="24">
        <f t="shared" si="140"/>
        <v>1.4473720437363644</v>
      </c>
      <c r="K494" s="24" t="str">
        <f t="shared" si="141"/>
        <v>DEJAR</v>
      </c>
      <c r="L494" s="24" t="str">
        <f t="shared" si="142"/>
        <v>DEJAR</v>
      </c>
      <c r="M494" s="24" t="str">
        <f t="shared" si="143"/>
        <v>DEJAR</v>
      </c>
    </row>
    <row r="495" spans="1:13" x14ac:dyDescent="0.25">
      <c r="A495" t="s">
        <v>106</v>
      </c>
      <c r="B495">
        <v>5</v>
      </c>
      <c r="C495" s="55">
        <v>2</v>
      </c>
      <c r="D495">
        <v>13.6</v>
      </c>
      <c r="E495">
        <v>8</v>
      </c>
      <c r="F495" s="127">
        <f t="shared" si="138"/>
        <v>145.26758399999997</v>
      </c>
      <c r="G495">
        <v>3.1415999999999999E-2</v>
      </c>
      <c r="H495" s="55" t="s">
        <v>555</v>
      </c>
      <c r="I495" s="24">
        <f t="shared" si="149"/>
        <v>68.681301287968367</v>
      </c>
      <c r="J495" s="24">
        <f t="shared" si="140"/>
        <v>1.093094303666418</v>
      </c>
      <c r="K495" s="24" t="str">
        <f t="shared" si="141"/>
        <v>DEJAR</v>
      </c>
      <c r="L495" s="24" t="str">
        <f t="shared" si="142"/>
        <v>DEJAR</v>
      </c>
      <c r="M495" s="24" t="str">
        <f t="shared" si="143"/>
        <v>DEJAR</v>
      </c>
    </row>
    <row r="496" spans="1:13" x14ac:dyDescent="0.25">
      <c r="A496" t="s">
        <v>106</v>
      </c>
      <c r="B496">
        <v>6</v>
      </c>
      <c r="C496" s="55">
        <v>1</v>
      </c>
      <c r="D496">
        <v>21</v>
      </c>
      <c r="E496">
        <v>9</v>
      </c>
      <c r="F496" s="127">
        <f t="shared" si="138"/>
        <v>346.3614</v>
      </c>
      <c r="G496">
        <v>3.1415999999999999E-2</v>
      </c>
      <c r="H496" s="55" t="s">
        <v>553</v>
      </c>
      <c r="I496" s="24">
        <f t="shared" ref="I496:I500" si="150">0.15991*D496^2.32764</f>
        <v>191.21684246269251</v>
      </c>
      <c r="J496" s="24">
        <f t="shared" si="140"/>
        <v>3.0433034514688777</v>
      </c>
      <c r="K496" s="24" t="str">
        <f t="shared" si="141"/>
        <v>DEJAR</v>
      </c>
      <c r="L496" s="24" t="str">
        <f t="shared" si="142"/>
        <v>DEJAR</v>
      </c>
      <c r="M496" s="24" t="str">
        <f t="shared" si="143"/>
        <v>DEJAR</v>
      </c>
    </row>
    <row r="497" spans="1:13" x14ac:dyDescent="0.25">
      <c r="A497" t="s">
        <v>106</v>
      </c>
      <c r="B497">
        <v>7</v>
      </c>
      <c r="C497" s="55">
        <v>1</v>
      </c>
      <c r="D497">
        <v>47</v>
      </c>
      <c r="E497">
        <v>18</v>
      </c>
      <c r="F497" s="127">
        <f t="shared" si="138"/>
        <v>1734.9485999999999</v>
      </c>
      <c r="G497">
        <v>3.1415999999999999E-2</v>
      </c>
      <c r="H497" s="55" t="s">
        <v>553</v>
      </c>
      <c r="I497" s="24">
        <f t="shared" si="150"/>
        <v>1247.146526062053</v>
      </c>
      <c r="J497" s="24">
        <f t="shared" si="140"/>
        <v>19.848907022887268</v>
      </c>
      <c r="K497" s="24" t="str">
        <f t="shared" si="141"/>
        <v>DEJAR</v>
      </c>
      <c r="L497" s="24" t="str">
        <f t="shared" si="142"/>
        <v>DEJAR</v>
      </c>
      <c r="M497" s="24" t="str">
        <f t="shared" si="143"/>
        <v>DEJAR</v>
      </c>
    </row>
    <row r="498" spans="1:13" x14ac:dyDescent="0.25">
      <c r="A498" t="s">
        <v>107</v>
      </c>
      <c r="B498">
        <v>1</v>
      </c>
      <c r="C498" s="55">
        <v>1</v>
      </c>
      <c r="D498">
        <v>10</v>
      </c>
      <c r="E498">
        <v>10</v>
      </c>
      <c r="F498" s="127">
        <f t="shared" si="138"/>
        <v>78.539999999999992</v>
      </c>
      <c r="G498">
        <v>3.1415999999999999E-2</v>
      </c>
      <c r="H498" s="55" t="s">
        <v>553</v>
      </c>
      <c r="I498" s="24">
        <f t="shared" si="150"/>
        <v>34.002873775253192</v>
      </c>
      <c r="J498" s="24">
        <f t="shared" si="140"/>
        <v>0.54117127857227509</v>
      </c>
      <c r="K498" s="24" t="str">
        <f t="shared" si="141"/>
        <v>DEJAR</v>
      </c>
      <c r="L498" s="24" t="str">
        <f t="shared" si="142"/>
        <v>DEJAR</v>
      </c>
      <c r="M498" s="24" t="str">
        <f t="shared" si="143"/>
        <v>DEJAR</v>
      </c>
    </row>
    <row r="499" spans="1:13" x14ac:dyDescent="0.25">
      <c r="A499" t="s">
        <v>107</v>
      </c>
      <c r="B499">
        <v>2</v>
      </c>
      <c r="C499" s="55">
        <v>1</v>
      </c>
      <c r="D499">
        <v>33.700000000000003</v>
      </c>
      <c r="E499">
        <v>16</v>
      </c>
      <c r="F499" s="127">
        <f t="shared" si="138"/>
        <v>891.97092600000019</v>
      </c>
      <c r="G499">
        <v>3.1415999999999999E-2</v>
      </c>
      <c r="H499" s="55" t="s">
        <v>553</v>
      </c>
      <c r="I499" s="24">
        <f t="shared" si="150"/>
        <v>574.97384001593127</v>
      </c>
      <c r="J499" s="24">
        <f t="shared" si="140"/>
        <v>9.1509714797544461</v>
      </c>
      <c r="K499" s="24" t="str">
        <f t="shared" si="141"/>
        <v>DEJAR</v>
      </c>
      <c r="L499" s="24" t="str">
        <f t="shared" si="142"/>
        <v>DEJAR</v>
      </c>
      <c r="M499" s="24" t="str">
        <f t="shared" si="143"/>
        <v>DEJAR</v>
      </c>
    </row>
    <row r="500" spans="1:13" x14ac:dyDescent="0.25">
      <c r="A500" t="s">
        <v>107</v>
      </c>
      <c r="B500">
        <v>3</v>
      </c>
      <c r="C500" s="55">
        <v>1</v>
      </c>
      <c r="D500">
        <v>46.6</v>
      </c>
      <c r="E500">
        <v>19</v>
      </c>
      <c r="F500" s="127">
        <f t="shared" si="138"/>
        <v>1705.543224</v>
      </c>
      <c r="G500">
        <v>3.1415999999999999E-2</v>
      </c>
      <c r="H500" s="55" t="s">
        <v>553</v>
      </c>
      <c r="I500" s="24">
        <f t="shared" si="150"/>
        <v>1222.5803700359311</v>
      </c>
      <c r="J500" s="24">
        <f t="shared" si="140"/>
        <v>19.457925420739926</v>
      </c>
      <c r="K500" s="24" t="str">
        <f t="shared" si="141"/>
        <v>DEJAR</v>
      </c>
      <c r="L500" s="24" t="str">
        <f t="shared" si="142"/>
        <v>DEJAR</v>
      </c>
      <c r="M500" s="24" t="str">
        <f t="shared" si="143"/>
        <v>DEJAR</v>
      </c>
    </row>
    <row r="501" spans="1:13" x14ac:dyDescent="0.25">
      <c r="A501" t="s">
        <v>107</v>
      </c>
      <c r="B501">
        <v>4</v>
      </c>
      <c r="C501" s="55">
        <v>2</v>
      </c>
      <c r="D501">
        <v>18</v>
      </c>
      <c r="E501">
        <v>11</v>
      </c>
      <c r="F501" s="127">
        <f t="shared" si="138"/>
        <v>254.46959999999999</v>
      </c>
      <c r="G501">
        <v>3.1415999999999999E-2</v>
      </c>
      <c r="H501" s="55" t="s">
        <v>555</v>
      </c>
      <c r="I501" s="24">
        <f t="shared" ref="I501:I511" si="151">0.13647*D501^2.38351</f>
        <v>133.96512701589552</v>
      </c>
      <c r="J501" s="24">
        <f t="shared" si="140"/>
        <v>2.132116230836127</v>
      </c>
      <c r="K501" s="24" t="str">
        <f t="shared" si="141"/>
        <v>DEJAR</v>
      </c>
      <c r="L501" s="24" t="str">
        <f t="shared" si="142"/>
        <v>DEJAR</v>
      </c>
      <c r="M501" s="24" t="str">
        <f t="shared" si="143"/>
        <v>DEJAR</v>
      </c>
    </row>
    <row r="502" spans="1:13" x14ac:dyDescent="0.25">
      <c r="A502" t="s">
        <v>107</v>
      </c>
      <c r="B502">
        <v>5</v>
      </c>
      <c r="C502" s="55">
        <v>2</v>
      </c>
      <c r="D502">
        <v>18.2</v>
      </c>
      <c r="E502">
        <v>8</v>
      </c>
      <c r="F502" s="127">
        <f t="shared" si="138"/>
        <v>260.15589599999998</v>
      </c>
      <c r="G502">
        <v>3.1415999999999999E-2</v>
      </c>
      <c r="H502" s="55" t="s">
        <v>555</v>
      </c>
      <c r="I502" s="24">
        <f t="shared" si="151"/>
        <v>137.54029311020668</v>
      </c>
      <c r="J502" s="24">
        <f t="shared" si="140"/>
        <v>2.1890166334066508</v>
      </c>
      <c r="K502" s="24" t="str">
        <f t="shared" si="141"/>
        <v>DEJAR</v>
      </c>
      <c r="L502" s="24" t="str">
        <f t="shared" si="142"/>
        <v>DEJAR</v>
      </c>
      <c r="M502" s="24" t="str">
        <f t="shared" si="143"/>
        <v>DEJAR</v>
      </c>
    </row>
    <row r="503" spans="1:13" x14ac:dyDescent="0.25">
      <c r="A503" t="s">
        <v>107</v>
      </c>
      <c r="B503">
        <v>6</v>
      </c>
      <c r="C503" s="55">
        <v>2</v>
      </c>
      <c r="D503">
        <v>15</v>
      </c>
      <c r="E503">
        <v>7</v>
      </c>
      <c r="F503" s="127">
        <f t="shared" si="138"/>
        <v>176.715</v>
      </c>
      <c r="G503">
        <v>3.1415999999999999E-2</v>
      </c>
      <c r="H503" s="55" t="s">
        <v>555</v>
      </c>
      <c r="I503" s="24">
        <f t="shared" si="151"/>
        <v>86.748598761993364</v>
      </c>
      <c r="J503" s="24">
        <f t="shared" si="140"/>
        <v>1.3806436013813561</v>
      </c>
      <c r="K503" s="24" t="str">
        <f t="shared" si="141"/>
        <v>DEJAR</v>
      </c>
      <c r="L503" s="24" t="str">
        <f t="shared" si="142"/>
        <v>DEJAR</v>
      </c>
      <c r="M503" s="24" t="str">
        <f t="shared" si="143"/>
        <v>DEJAR</v>
      </c>
    </row>
    <row r="504" spans="1:13" x14ac:dyDescent="0.25">
      <c r="A504" t="s">
        <v>107</v>
      </c>
      <c r="B504">
        <v>7</v>
      </c>
      <c r="C504" s="55">
        <v>2</v>
      </c>
      <c r="D504">
        <v>29.4</v>
      </c>
      <c r="E504">
        <v>12</v>
      </c>
      <c r="F504" s="127">
        <f t="shared" si="138"/>
        <v>678.86834399999987</v>
      </c>
      <c r="G504">
        <v>3.1415999999999999E-2</v>
      </c>
      <c r="H504" s="55" t="s">
        <v>555</v>
      </c>
      <c r="I504" s="24">
        <f t="shared" si="151"/>
        <v>431.37774618379171</v>
      </c>
      <c r="J504" s="24">
        <f t="shared" si="140"/>
        <v>6.8655740098006071</v>
      </c>
      <c r="K504" s="24" t="str">
        <f t="shared" si="141"/>
        <v>DEJAR</v>
      </c>
      <c r="L504" s="24" t="str">
        <f t="shared" si="142"/>
        <v>DEJAR</v>
      </c>
      <c r="M504" s="24" t="str">
        <f t="shared" si="143"/>
        <v>DEJAR</v>
      </c>
    </row>
    <row r="505" spans="1:13" x14ac:dyDescent="0.25">
      <c r="A505" t="s">
        <v>107</v>
      </c>
      <c r="B505">
        <v>8</v>
      </c>
      <c r="C505" s="55">
        <v>2</v>
      </c>
      <c r="D505">
        <v>25.4</v>
      </c>
      <c r="E505">
        <v>6</v>
      </c>
      <c r="F505" s="127">
        <f t="shared" si="138"/>
        <v>506.70866399999994</v>
      </c>
      <c r="G505">
        <v>3.1415999999999999E-2</v>
      </c>
      <c r="H505" s="55" t="s">
        <v>555</v>
      </c>
      <c r="I505" s="24">
        <f t="shared" si="151"/>
        <v>304.41945453935597</v>
      </c>
      <c r="J505" s="24">
        <f t="shared" si="140"/>
        <v>4.8449747666691492</v>
      </c>
      <c r="K505" s="24" t="str">
        <f t="shared" si="141"/>
        <v>DEJAR</v>
      </c>
      <c r="L505" s="24" t="str">
        <f t="shared" si="142"/>
        <v>DEJAR</v>
      </c>
      <c r="M505" s="24" t="str">
        <f t="shared" si="143"/>
        <v>DEJAR</v>
      </c>
    </row>
    <row r="506" spans="1:13" x14ac:dyDescent="0.25">
      <c r="A506" t="s">
        <v>107</v>
      </c>
      <c r="B506">
        <v>9</v>
      </c>
      <c r="C506" s="55">
        <v>2</v>
      </c>
      <c r="D506">
        <v>40.299999999999997</v>
      </c>
      <c r="E506">
        <v>9</v>
      </c>
      <c r="F506" s="127">
        <f t="shared" si="138"/>
        <v>1275.5602859999997</v>
      </c>
      <c r="G506">
        <v>3.1415999999999999E-2</v>
      </c>
      <c r="H506" s="55" t="s">
        <v>555</v>
      </c>
      <c r="I506" s="24">
        <f t="shared" si="151"/>
        <v>914.74031937260099</v>
      </c>
      <c r="J506" s="24">
        <f t="shared" si="140"/>
        <v>14.558510303230854</v>
      </c>
      <c r="K506" s="24" t="str">
        <f t="shared" si="141"/>
        <v>DEJAR</v>
      </c>
      <c r="L506" s="24" t="str">
        <f t="shared" si="142"/>
        <v>DEJAR</v>
      </c>
      <c r="M506" s="24" t="str">
        <f t="shared" si="143"/>
        <v>DEJAR</v>
      </c>
    </row>
    <row r="507" spans="1:13" x14ac:dyDescent="0.25">
      <c r="A507" t="s">
        <v>107</v>
      </c>
      <c r="B507">
        <v>10</v>
      </c>
      <c r="C507" s="55">
        <v>2</v>
      </c>
      <c r="D507">
        <v>29.5</v>
      </c>
      <c r="E507">
        <v>7</v>
      </c>
      <c r="F507" s="127">
        <f t="shared" si="138"/>
        <v>683.49434999999994</v>
      </c>
      <c r="G507">
        <v>3.1415999999999999E-2</v>
      </c>
      <c r="H507" s="55" t="s">
        <v>555</v>
      </c>
      <c r="I507" s="24">
        <f t="shared" si="151"/>
        <v>434.88323416778957</v>
      </c>
      <c r="J507" s="24">
        <f t="shared" si="140"/>
        <v>6.9213654533961924</v>
      </c>
      <c r="K507" s="24" t="str">
        <f t="shared" si="141"/>
        <v>DEJAR</v>
      </c>
      <c r="L507" s="24" t="str">
        <f t="shared" si="142"/>
        <v>DEJAR</v>
      </c>
      <c r="M507" s="24" t="str">
        <f t="shared" si="143"/>
        <v>DEJAR</v>
      </c>
    </row>
    <row r="508" spans="1:13" x14ac:dyDescent="0.25">
      <c r="A508" t="s">
        <v>107</v>
      </c>
      <c r="B508">
        <v>11</v>
      </c>
      <c r="C508" s="55">
        <v>2</v>
      </c>
      <c r="D508">
        <v>27.4</v>
      </c>
      <c r="E508">
        <v>13</v>
      </c>
      <c r="F508" s="127">
        <f t="shared" si="138"/>
        <v>589.64690399999995</v>
      </c>
      <c r="G508">
        <v>3.1415999999999999E-2</v>
      </c>
      <c r="H508" s="55" t="s">
        <v>555</v>
      </c>
      <c r="I508" s="24">
        <f t="shared" si="151"/>
        <v>364.69519011576085</v>
      </c>
      <c r="J508" s="24">
        <f t="shared" si="140"/>
        <v>5.8042906499197997</v>
      </c>
      <c r="K508" s="24" t="str">
        <f t="shared" si="141"/>
        <v>DEJAR</v>
      </c>
      <c r="L508" s="24" t="str">
        <f t="shared" si="142"/>
        <v>DEJAR</v>
      </c>
      <c r="M508" s="24" t="str">
        <f t="shared" si="143"/>
        <v>DEJAR</v>
      </c>
    </row>
    <row r="509" spans="1:13" x14ac:dyDescent="0.25">
      <c r="A509" t="s">
        <v>107</v>
      </c>
      <c r="B509">
        <v>12</v>
      </c>
      <c r="C509" s="55">
        <v>2</v>
      </c>
      <c r="D509">
        <v>24.9</v>
      </c>
      <c r="E509">
        <v>9</v>
      </c>
      <c r="F509" s="127">
        <f t="shared" si="138"/>
        <v>486.95585399999987</v>
      </c>
      <c r="G509">
        <v>3.1415999999999999E-2</v>
      </c>
      <c r="H509" s="55" t="s">
        <v>555</v>
      </c>
      <c r="I509" s="24">
        <f t="shared" si="151"/>
        <v>290.33025620356744</v>
      </c>
      <c r="J509" s="24">
        <f t="shared" si="140"/>
        <v>4.6207387350962481</v>
      </c>
      <c r="K509" s="24" t="str">
        <f t="shared" si="141"/>
        <v>DEJAR</v>
      </c>
      <c r="L509" s="24" t="str">
        <f t="shared" si="142"/>
        <v>DEJAR</v>
      </c>
      <c r="M509" s="24" t="str">
        <f t="shared" si="143"/>
        <v>DEJAR</v>
      </c>
    </row>
    <row r="510" spans="1:13" x14ac:dyDescent="0.25">
      <c r="A510" t="s">
        <v>107</v>
      </c>
      <c r="B510">
        <v>13</v>
      </c>
      <c r="C510" s="55">
        <v>2</v>
      </c>
      <c r="D510">
        <v>18</v>
      </c>
      <c r="E510">
        <v>6</v>
      </c>
      <c r="F510" s="127">
        <f t="shared" si="138"/>
        <v>254.46959999999999</v>
      </c>
      <c r="G510">
        <v>3.1415999999999999E-2</v>
      </c>
      <c r="H510" s="55" t="s">
        <v>555</v>
      </c>
      <c r="I510" s="24">
        <f t="shared" si="151"/>
        <v>133.96512701589552</v>
      </c>
      <c r="J510" s="24">
        <f t="shared" si="140"/>
        <v>2.132116230836127</v>
      </c>
      <c r="K510" s="24" t="str">
        <f t="shared" si="141"/>
        <v>DEJAR</v>
      </c>
      <c r="L510" s="24" t="str">
        <f t="shared" si="142"/>
        <v>DEJAR</v>
      </c>
      <c r="M510" s="24" t="str">
        <f t="shared" si="143"/>
        <v>DEJAR</v>
      </c>
    </row>
    <row r="511" spans="1:13" x14ac:dyDescent="0.25">
      <c r="A511" t="s">
        <v>107</v>
      </c>
      <c r="B511">
        <v>14</v>
      </c>
      <c r="C511" s="55">
        <v>2</v>
      </c>
      <c r="D511">
        <v>14</v>
      </c>
      <c r="E511">
        <v>5</v>
      </c>
      <c r="F511" s="127">
        <f t="shared" si="138"/>
        <v>153.9384</v>
      </c>
      <c r="G511">
        <v>3.1415999999999999E-2</v>
      </c>
      <c r="H511" s="55" t="s">
        <v>555</v>
      </c>
      <c r="I511" s="24">
        <f t="shared" si="151"/>
        <v>73.59440964790268</v>
      </c>
      <c r="J511" s="24">
        <f t="shared" si="140"/>
        <v>1.1712886689569435</v>
      </c>
      <c r="K511" s="24" t="str">
        <f t="shared" si="141"/>
        <v>DEJAR</v>
      </c>
      <c r="L511" s="24" t="str">
        <f t="shared" si="142"/>
        <v>DEJAR</v>
      </c>
      <c r="M511" s="24" t="str">
        <f t="shared" si="143"/>
        <v>DEJAR</v>
      </c>
    </row>
    <row r="512" spans="1:13" x14ac:dyDescent="0.25">
      <c r="A512" t="s">
        <v>108</v>
      </c>
      <c r="B512">
        <v>1</v>
      </c>
      <c r="C512" s="55">
        <v>1</v>
      </c>
      <c r="D512">
        <v>32.5</v>
      </c>
      <c r="E512">
        <v>28</v>
      </c>
      <c r="F512" s="127">
        <f t="shared" si="138"/>
        <v>829.57875000000001</v>
      </c>
      <c r="G512">
        <v>3.1415999999999999E-2</v>
      </c>
      <c r="H512" s="55" t="s">
        <v>553</v>
      </c>
      <c r="I512" s="24">
        <f t="shared" ref="I512:I519" si="152">0.15991*D512^2.32764</f>
        <v>528.44015299417731</v>
      </c>
      <c r="J512" s="24">
        <f t="shared" si="140"/>
        <v>8.4103665806305283</v>
      </c>
      <c r="K512" s="24" t="str">
        <f t="shared" si="141"/>
        <v>DEJAR</v>
      </c>
      <c r="L512" s="24" t="str">
        <f t="shared" si="142"/>
        <v>DEJAR</v>
      </c>
      <c r="M512" s="24" t="str">
        <f t="shared" si="143"/>
        <v>DEJAR</v>
      </c>
    </row>
    <row r="513" spans="1:13" x14ac:dyDescent="0.25">
      <c r="A513" t="s">
        <v>108</v>
      </c>
      <c r="B513">
        <v>2</v>
      </c>
      <c r="C513" s="55">
        <v>1</v>
      </c>
      <c r="D513">
        <v>29.2</v>
      </c>
      <c r="E513">
        <v>28</v>
      </c>
      <c r="F513" s="127">
        <f t="shared" si="138"/>
        <v>669.663456</v>
      </c>
      <c r="G513">
        <v>3.1415999999999999E-2</v>
      </c>
      <c r="H513" s="55" t="s">
        <v>553</v>
      </c>
      <c r="I513" s="24">
        <f t="shared" si="152"/>
        <v>411.8692449880686</v>
      </c>
      <c r="J513" s="24">
        <f t="shared" si="140"/>
        <v>6.5550872960922559</v>
      </c>
      <c r="K513" s="24" t="str">
        <f t="shared" si="141"/>
        <v>DEJAR</v>
      </c>
      <c r="L513" s="24" t="str">
        <f t="shared" si="142"/>
        <v>DEJAR</v>
      </c>
      <c r="M513" s="24" t="str">
        <f t="shared" si="143"/>
        <v>DEJAR</v>
      </c>
    </row>
    <row r="514" spans="1:13" x14ac:dyDescent="0.25">
      <c r="A514" t="s">
        <v>108</v>
      </c>
      <c r="B514">
        <v>3</v>
      </c>
      <c r="C514" s="55">
        <v>1</v>
      </c>
      <c r="D514">
        <v>37.6</v>
      </c>
      <c r="E514">
        <v>26</v>
      </c>
      <c r="F514" s="127">
        <f t="shared" si="138"/>
        <v>1110.3671040000002</v>
      </c>
      <c r="G514">
        <v>3.1415999999999999E-2</v>
      </c>
      <c r="H514" s="55" t="s">
        <v>553</v>
      </c>
      <c r="I514" s="24">
        <f t="shared" si="152"/>
        <v>741.90083289979054</v>
      </c>
      <c r="J514" s="24">
        <f t="shared" si="140"/>
        <v>11.807690872482025</v>
      </c>
      <c r="K514" s="24" t="str">
        <f t="shared" si="141"/>
        <v>DEJAR</v>
      </c>
      <c r="L514" s="24" t="str">
        <f t="shared" si="142"/>
        <v>DEJAR</v>
      </c>
      <c r="M514" s="24" t="str">
        <f t="shared" si="143"/>
        <v>DEJAR</v>
      </c>
    </row>
    <row r="515" spans="1:13" x14ac:dyDescent="0.25">
      <c r="A515" t="s">
        <v>108</v>
      </c>
      <c r="B515">
        <v>4</v>
      </c>
      <c r="C515" s="55">
        <v>1</v>
      </c>
      <c r="D515">
        <v>18</v>
      </c>
      <c r="E515">
        <v>12</v>
      </c>
      <c r="F515" s="127">
        <f t="shared" ref="F515:F578" si="153">(3.1416/4)*D515^2</f>
        <v>254.46959999999999</v>
      </c>
      <c r="G515">
        <v>3.1415999999999999E-2</v>
      </c>
      <c r="H515" s="55" t="s">
        <v>553</v>
      </c>
      <c r="I515" s="24">
        <f t="shared" si="152"/>
        <v>133.5666756910525</v>
      </c>
      <c r="J515" s="24">
        <f t="shared" ref="J515:J578" si="154">((I515/1000)*0.5)/G515</f>
        <v>2.1257746958723658</v>
      </c>
      <c r="K515" s="24" t="str">
        <f t="shared" ref="K515:K578" si="155">+IF(D515&gt;=10,"DEJAR","DEPURAR")</f>
        <v>DEJAR</v>
      </c>
      <c r="L515" s="24" t="str">
        <f t="shared" ref="L515:L578" si="156">+IF(E515&gt;=5,"DEJAR","DEPURAR")</f>
        <v>DEJAR</v>
      </c>
      <c r="M515" s="24" t="str">
        <f t="shared" ref="M515:M578" si="157">+IF(AND(K515="DEJAR",L515="DEJAR"),"DEJAR","DEPURAR")</f>
        <v>DEJAR</v>
      </c>
    </row>
    <row r="516" spans="1:13" x14ac:dyDescent="0.25">
      <c r="A516" t="s">
        <v>109</v>
      </c>
      <c r="B516">
        <v>1</v>
      </c>
      <c r="C516" s="55">
        <v>1</v>
      </c>
      <c r="D516">
        <v>12</v>
      </c>
      <c r="E516">
        <v>18</v>
      </c>
      <c r="F516" s="127">
        <f t="shared" si="153"/>
        <v>113.0976</v>
      </c>
      <c r="G516">
        <v>3.1415999999999999E-2</v>
      </c>
      <c r="H516" s="55" t="s">
        <v>553</v>
      </c>
      <c r="I516" s="24">
        <f t="shared" si="152"/>
        <v>51.978178813240163</v>
      </c>
      <c r="J516" s="24">
        <f t="shared" si="154"/>
        <v>0.82725647461866825</v>
      </c>
      <c r="K516" s="24" t="str">
        <f t="shared" si="155"/>
        <v>DEJAR</v>
      </c>
      <c r="L516" s="24" t="str">
        <f t="shared" si="156"/>
        <v>DEJAR</v>
      </c>
      <c r="M516" s="24" t="str">
        <f t="shared" si="157"/>
        <v>DEJAR</v>
      </c>
    </row>
    <row r="517" spans="1:13" x14ac:dyDescent="0.25">
      <c r="A517" t="s">
        <v>109</v>
      </c>
      <c r="B517">
        <v>2</v>
      </c>
      <c r="C517" s="55">
        <v>1</v>
      </c>
      <c r="D517">
        <v>71</v>
      </c>
      <c r="E517">
        <v>28</v>
      </c>
      <c r="F517" s="127">
        <f t="shared" si="153"/>
        <v>3959.2013999999999</v>
      </c>
      <c r="G517">
        <v>3.1415999999999999E-2</v>
      </c>
      <c r="H517" s="55" t="s">
        <v>553</v>
      </c>
      <c r="I517" s="24">
        <f t="shared" si="152"/>
        <v>3257.9064244933761</v>
      </c>
      <c r="J517" s="24">
        <f t="shared" si="154"/>
        <v>51.851069908539856</v>
      </c>
      <c r="K517" s="24" t="str">
        <f t="shared" si="155"/>
        <v>DEJAR</v>
      </c>
      <c r="L517" s="24" t="str">
        <f t="shared" si="156"/>
        <v>DEJAR</v>
      </c>
      <c r="M517" s="24" t="str">
        <f t="shared" si="157"/>
        <v>DEJAR</v>
      </c>
    </row>
    <row r="518" spans="1:13" x14ac:dyDescent="0.25">
      <c r="A518" t="s">
        <v>109</v>
      </c>
      <c r="B518">
        <v>3</v>
      </c>
      <c r="C518" s="55">
        <v>1</v>
      </c>
      <c r="D518">
        <v>16.7</v>
      </c>
      <c r="E518">
        <v>21</v>
      </c>
      <c r="F518" s="127">
        <f t="shared" si="153"/>
        <v>219.04020599999998</v>
      </c>
      <c r="G518">
        <v>3.1415999999999999E-2</v>
      </c>
      <c r="H518" s="55" t="s">
        <v>553</v>
      </c>
      <c r="I518" s="24">
        <f t="shared" si="152"/>
        <v>112.18102146929911</v>
      </c>
      <c r="J518" s="24">
        <f t="shared" si="154"/>
        <v>1.7854122337232479</v>
      </c>
      <c r="K518" s="24" t="str">
        <f t="shared" si="155"/>
        <v>DEJAR</v>
      </c>
      <c r="L518" s="24" t="str">
        <f t="shared" si="156"/>
        <v>DEJAR</v>
      </c>
      <c r="M518" s="24" t="str">
        <f t="shared" si="157"/>
        <v>DEJAR</v>
      </c>
    </row>
    <row r="519" spans="1:13" x14ac:dyDescent="0.25">
      <c r="A519" t="s">
        <v>109</v>
      </c>
      <c r="B519">
        <v>4</v>
      </c>
      <c r="C519" s="55">
        <v>1</v>
      </c>
      <c r="D519">
        <v>22</v>
      </c>
      <c r="E519">
        <v>10</v>
      </c>
      <c r="F519" s="127">
        <f t="shared" si="153"/>
        <v>380.1336</v>
      </c>
      <c r="G519">
        <v>3.1415999999999999E-2</v>
      </c>
      <c r="H519" s="55" t="s">
        <v>553</v>
      </c>
      <c r="I519" s="24">
        <f t="shared" si="152"/>
        <v>213.08474152497325</v>
      </c>
      <c r="J519" s="24">
        <f t="shared" si="154"/>
        <v>3.3913410606852121</v>
      </c>
      <c r="K519" s="24" t="str">
        <f t="shared" si="155"/>
        <v>DEJAR</v>
      </c>
      <c r="L519" s="24" t="str">
        <f t="shared" si="156"/>
        <v>DEJAR</v>
      </c>
      <c r="M519" s="24" t="str">
        <f t="shared" si="157"/>
        <v>DEJAR</v>
      </c>
    </row>
    <row r="520" spans="1:13" x14ac:dyDescent="0.25">
      <c r="A520" t="s">
        <v>109</v>
      </c>
      <c r="B520">
        <v>5</v>
      </c>
      <c r="C520" s="55">
        <v>2</v>
      </c>
      <c r="D520">
        <v>35</v>
      </c>
      <c r="E520">
        <v>12</v>
      </c>
      <c r="F520" s="127">
        <f t="shared" si="153"/>
        <v>962.11500000000001</v>
      </c>
      <c r="G520">
        <v>3.1415999999999999E-2</v>
      </c>
      <c r="H520" s="55" t="s">
        <v>555</v>
      </c>
      <c r="I520" s="24">
        <f t="shared" ref="I520:I526" si="158">0.13647*D520^2.38351</f>
        <v>653.64029291244719</v>
      </c>
      <c r="J520" s="24">
        <f t="shared" si="154"/>
        <v>10.402984035403094</v>
      </c>
      <c r="K520" s="24" t="str">
        <f t="shared" si="155"/>
        <v>DEJAR</v>
      </c>
      <c r="L520" s="24" t="str">
        <f t="shared" si="156"/>
        <v>DEJAR</v>
      </c>
      <c r="M520" s="24" t="str">
        <f t="shared" si="157"/>
        <v>DEJAR</v>
      </c>
    </row>
    <row r="521" spans="1:13" x14ac:dyDescent="0.25">
      <c r="A521" t="s">
        <v>109</v>
      </c>
      <c r="B521">
        <v>6</v>
      </c>
      <c r="C521" s="55">
        <v>2</v>
      </c>
      <c r="D521">
        <v>21</v>
      </c>
      <c r="E521">
        <v>10</v>
      </c>
      <c r="F521" s="127">
        <f t="shared" si="153"/>
        <v>346.3614</v>
      </c>
      <c r="G521">
        <v>3.1415999999999999E-2</v>
      </c>
      <c r="H521" s="55" t="s">
        <v>555</v>
      </c>
      <c r="I521" s="24">
        <f t="shared" si="158"/>
        <v>193.44615534703902</v>
      </c>
      <c r="J521" s="24">
        <f t="shared" si="154"/>
        <v>3.0787839850241761</v>
      </c>
      <c r="K521" s="24" t="str">
        <f t="shared" si="155"/>
        <v>DEJAR</v>
      </c>
      <c r="L521" s="24" t="str">
        <f t="shared" si="156"/>
        <v>DEJAR</v>
      </c>
      <c r="M521" s="24" t="str">
        <f t="shared" si="157"/>
        <v>DEJAR</v>
      </c>
    </row>
    <row r="522" spans="1:13" x14ac:dyDescent="0.25">
      <c r="A522" t="s">
        <v>109</v>
      </c>
      <c r="B522">
        <v>7</v>
      </c>
      <c r="C522" s="55">
        <v>2</v>
      </c>
      <c r="D522">
        <v>11</v>
      </c>
      <c r="E522">
        <v>10</v>
      </c>
      <c r="F522" s="127">
        <f t="shared" si="153"/>
        <v>95.0334</v>
      </c>
      <c r="G522">
        <v>3.1415999999999999E-2</v>
      </c>
      <c r="H522" s="55" t="s">
        <v>555</v>
      </c>
      <c r="I522" s="24">
        <f t="shared" si="158"/>
        <v>41.419711592222448</v>
      </c>
      <c r="J522" s="24">
        <f t="shared" si="154"/>
        <v>0.65921364260603599</v>
      </c>
      <c r="K522" s="24" t="str">
        <f t="shared" si="155"/>
        <v>DEJAR</v>
      </c>
      <c r="L522" s="24" t="str">
        <f t="shared" si="156"/>
        <v>DEJAR</v>
      </c>
      <c r="M522" s="24" t="str">
        <f t="shared" si="157"/>
        <v>DEJAR</v>
      </c>
    </row>
    <row r="523" spans="1:13" x14ac:dyDescent="0.25">
      <c r="A523" t="s">
        <v>109</v>
      </c>
      <c r="B523">
        <v>8</v>
      </c>
      <c r="C523" s="55">
        <v>2</v>
      </c>
      <c r="D523">
        <v>82.3</v>
      </c>
      <c r="E523">
        <v>18</v>
      </c>
      <c r="F523" s="127">
        <f t="shared" si="153"/>
        <v>5319.7419659999996</v>
      </c>
      <c r="G523">
        <v>3.1415999999999999E-2</v>
      </c>
      <c r="H523" s="55" t="s">
        <v>555</v>
      </c>
      <c r="I523" s="24">
        <f t="shared" si="158"/>
        <v>5016.6274797929427</v>
      </c>
      <c r="J523" s="24">
        <f t="shared" si="154"/>
        <v>79.84191940082988</v>
      </c>
      <c r="K523" s="24" t="str">
        <f t="shared" si="155"/>
        <v>DEJAR</v>
      </c>
      <c r="L523" s="24" t="str">
        <f t="shared" si="156"/>
        <v>DEJAR</v>
      </c>
      <c r="M523" s="24" t="str">
        <f t="shared" si="157"/>
        <v>DEJAR</v>
      </c>
    </row>
    <row r="524" spans="1:13" x14ac:dyDescent="0.25">
      <c r="A524" t="s">
        <v>110</v>
      </c>
      <c r="B524">
        <v>1</v>
      </c>
      <c r="C524" s="55">
        <v>2</v>
      </c>
      <c r="D524">
        <v>58.7</v>
      </c>
      <c r="E524">
        <v>18</v>
      </c>
      <c r="F524" s="127">
        <f t="shared" si="153"/>
        <v>2706.2449260000003</v>
      </c>
      <c r="G524">
        <v>3.1415999999999999E-2</v>
      </c>
      <c r="H524" s="55" t="s">
        <v>555</v>
      </c>
      <c r="I524" s="24">
        <f t="shared" si="158"/>
        <v>2241.835759208117</v>
      </c>
      <c r="J524" s="24">
        <f t="shared" si="154"/>
        <v>35.679840832825896</v>
      </c>
      <c r="K524" s="24" t="str">
        <f t="shared" si="155"/>
        <v>DEJAR</v>
      </c>
      <c r="L524" s="24" t="str">
        <f t="shared" si="156"/>
        <v>DEJAR</v>
      </c>
      <c r="M524" s="24" t="str">
        <f t="shared" si="157"/>
        <v>DEJAR</v>
      </c>
    </row>
    <row r="525" spans="1:13" x14ac:dyDescent="0.25">
      <c r="A525" t="s">
        <v>110</v>
      </c>
      <c r="B525">
        <v>2</v>
      </c>
      <c r="C525" s="55">
        <v>2</v>
      </c>
      <c r="D525">
        <v>15.6</v>
      </c>
      <c r="E525">
        <v>7</v>
      </c>
      <c r="F525" s="127">
        <f t="shared" si="153"/>
        <v>191.13494399999999</v>
      </c>
      <c r="G525">
        <v>3.1415999999999999E-2</v>
      </c>
      <c r="H525" s="55" t="s">
        <v>555</v>
      </c>
      <c r="I525" s="24">
        <f t="shared" si="158"/>
        <v>95.249258395738735</v>
      </c>
      <c r="J525" s="24">
        <f t="shared" si="154"/>
        <v>1.5159354850353122</v>
      </c>
      <c r="K525" s="24" t="str">
        <f t="shared" si="155"/>
        <v>DEJAR</v>
      </c>
      <c r="L525" s="24" t="str">
        <f t="shared" si="156"/>
        <v>DEJAR</v>
      </c>
      <c r="M525" s="24" t="str">
        <f t="shared" si="157"/>
        <v>DEJAR</v>
      </c>
    </row>
    <row r="526" spans="1:13" x14ac:dyDescent="0.25">
      <c r="A526" t="s">
        <v>110</v>
      </c>
      <c r="B526">
        <v>3</v>
      </c>
      <c r="C526" s="55">
        <v>2</v>
      </c>
      <c r="D526">
        <v>29.9</v>
      </c>
      <c r="E526">
        <v>21</v>
      </c>
      <c r="F526" s="127">
        <f t="shared" si="153"/>
        <v>702.15545399999985</v>
      </c>
      <c r="G526">
        <v>3.1415999999999999E-2</v>
      </c>
      <c r="H526" s="55" t="s">
        <v>555</v>
      </c>
      <c r="I526" s="24">
        <f t="shared" si="158"/>
        <v>449.07018873644921</v>
      </c>
      <c r="J526" s="24">
        <f t="shared" si="154"/>
        <v>7.147157320098823</v>
      </c>
      <c r="K526" s="24" t="str">
        <f t="shared" si="155"/>
        <v>DEJAR</v>
      </c>
      <c r="L526" s="24" t="str">
        <f t="shared" si="156"/>
        <v>DEJAR</v>
      </c>
      <c r="M526" s="24" t="str">
        <f t="shared" si="157"/>
        <v>DEJAR</v>
      </c>
    </row>
    <row r="527" spans="1:13" x14ac:dyDescent="0.25">
      <c r="A527" t="s">
        <v>110</v>
      </c>
      <c r="B527">
        <v>4</v>
      </c>
      <c r="C527" s="55">
        <v>1</v>
      </c>
      <c r="D527">
        <v>57</v>
      </c>
      <c r="E527">
        <v>28</v>
      </c>
      <c r="F527" s="127">
        <f t="shared" si="153"/>
        <v>2551.7646</v>
      </c>
      <c r="G527">
        <v>3.1415999999999999E-2</v>
      </c>
      <c r="H527" s="55" t="s">
        <v>553</v>
      </c>
      <c r="I527" s="24">
        <f t="shared" ref="I527:I531" si="159">0.15991*D527^2.32764</f>
        <v>1953.9802616688428</v>
      </c>
      <c r="J527" s="24">
        <f t="shared" si="154"/>
        <v>31.098489013064089</v>
      </c>
      <c r="K527" s="24" t="str">
        <f t="shared" si="155"/>
        <v>DEJAR</v>
      </c>
      <c r="L527" s="24" t="str">
        <f t="shared" si="156"/>
        <v>DEJAR</v>
      </c>
      <c r="M527" s="24" t="str">
        <f t="shared" si="157"/>
        <v>DEJAR</v>
      </c>
    </row>
    <row r="528" spans="1:13" x14ac:dyDescent="0.25">
      <c r="A528" t="s">
        <v>110</v>
      </c>
      <c r="B528">
        <v>5</v>
      </c>
      <c r="C528" s="55">
        <v>1</v>
      </c>
      <c r="D528">
        <v>10.7</v>
      </c>
      <c r="E528">
        <v>8</v>
      </c>
      <c r="F528" s="127">
        <f t="shared" si="153"/>
        <v>89.920445999999984</v>
      </c>
      <c r="G528">
        <v>3.1415999999999999E-2</v>
      </c>
      <c r="H528" s="55" t="s">
        <v>553</v>
      </c>
      <c r="I528" s="24">
        <f t="shared" si="159"/>
        <v>39.802511781201105</v>
      </c>
      <c r="J528" s="24">
        <f t="shared" si="154"/>
        <v>0.63347516840465212</v>
      </c>
      <c r="K528" s="24" t="str">
        <f t="shared" si="155"/>
        <v>DEJAR</v>
      </c>
      <c r="L528" s="24" t="str">
        <f t="shared" si="156"/>
        <v>DEJAR</v>
      </c>
      <c r="M528" s="24" t="str">
        <f t="shared" si="157"/>
        <v>DEJAR</v>
      </c>
    </row>
    <row r="529" spans="1:13" x14ac:dyDescent="0.25">
      <c r="A529" t="s">
        <v>110</v>
      </c>
      <c r="B529">
        <v>6</v>
      </c>
      <c r="C529" s="55">
        <v>1</v>
      </c>
      <c r="D529">
        <v>12</v>
      </c>
      <c r="E529">
        <v>10</v>
      </c>
      <c r="F529" s="127">
        <f t="shared" si="153"/>
        <v>113.0976</v>
      </c>
      <c r="G529">
        <v>3.1415999999999999E-2</v>
      </c>
      <c r="H529" s="55" t="s">
        <v>553</v>
      </c>
      <c r="I529" s="24">
        <f t="shared" si="159"/>
        <v>51.978178813240163</v>
      </c>
      <c r="J529" s="24">
        <f t="shared" si="154"/>
        <v>0.82725647461866825</v>
      </c>
      <c r="K529" s="24" t="str">
        <f t="shared" si="155"/>
        <v>DEJAR</v>
      </c>
      <c r="L529" s="24" t="str">
        <f t="shared" si="156"/>
        <v>DEJAR</v>
      </c>
      <c r="M529" s="24" t="str">
        <f t="shared" si="157"/>
        <v>DEJAR</v>
      </c>
    </row>
    <row r="530" spans="1:13" x14ac:dyDescent="0.25">
      <c r="A530" t="s">
        <v>110</v>
      </c>
      <c r="B530">
        <v>7</v>
      </c>
      <c r="C530" s="55">
        <v>1</v>
      </c>
      <c r="D530">
        <v>20.2</v>
      </c>
      <c r="E530">
        <v>14</v>
      </c>
      <c r="F530" s="127">
        <f t="shared" si="153"/>
        <v>320.47461599999997</v>
      </c>
      <c r="G530">
        <v>3.1415999999999999E-2</v>
      </c>
      <c r="H530" s="55" t="s">
        <v>553</v>
      </c>
      <c r="I530" s="24">
        <f t="shared" si="159"/>
        <v>174.68824625996916</v>
      </c>
      <c r="J530" s="24">
        <f t="shared" si="154"/>
        <v>2.7802432878146353</v>
      </c>
      <c r="K530" s="24" t="str">
        <f t="shared" si="155"/>
        <v>DEJAR</v>
      </c>
      <c r="L530" s="24" t="str">
        <f t="shared" si="156"/>
        <v>DEJAR</v>
      </c>
      <c r="M530" s="24" t="str">
        <f t="shared" si="157"/>
        <v>DEJAR</v>
      </c>
    </row>
    <row r="531" spans="1:13" x14ac:dyDescent="0.25">
      <c r="A531" t="s">
        <v>110</v>
      </c>
      <c r="B531">
        <v>8</v>
      </c>
      <c r="C531" s="55">
        <v>1</v>
      </c>
      <c r="D531">
        <v>16</v>
      </c>
      <c r="E531">
        <v>10</v>
      </c>
      <c r="F531" s="127">
        <f t="shared" si="153"/>
        <v>201.0624</v>
      </c>
      <c r="G531">
        <v>3.1415999999999999E-2</v>
      </c>
      <c r="H531" s="55" t="s">
        <v>553</v>
      </c>
      <c r="I531" s="24">
        <f t="shared" si="159"/>
        <v>101.53913507623321</v>
      </c>
      <c r="J531" s="24">
        <f t="shared" si="154"/>
        <v>1.6160417474572384</v>
      </c>
      <c r="K531" s="24" t="str">
        <f t="shared" si="155"/>
        <v>DEJAR</v>
      </c>
      <c r="L531" s="24" t="str">
        <f t="shared" si="156"/>
        <v>DEJAR</v>
      </c>
      <c r="M531" s="24" t="str">
        <f t="shared" si="157"/>
        <v>DEJAR</v>
      </c>
    </row>
    <row r="532" spans="1:13" x14ac:dyDescent="0.25">
      <c r="A532" t="s">
        <v>111</v>
      </c>
      <c r="B532">
        <v>1</v>
      </c>
      <c r="C532" s="55">
        <v>2</v>
      </c>
      <c r="D532">
        <v>13.5</v>
      </c>
      <c r="E532">
        <v>13</v>
      </c>
      <c r="F532" s="127">
        <f t="shared" si="153"/>
        <v>143.13915</v>
      </c>
      <c r="G532">
        <v>3.1415999999999999E-2</v>
      </c>
      <c r="H532" s="55" t="s">
        <v>555</v>
      </c>
      <c r="I532" s="24">
        <f>0.13647*D532^2.38351</f>
        <v>67.483722687063675</v>
      </c>
      <c r="J532" s="24">
        <f t="shared" si="154"/>
        <v>1.0740342928295086</v>
      </c>
      <c r="K532" s="24" t="str">
        <f t="shared" si="155"/>
        <v>DEJAR</v>
      </c>
      <c r="L532" s="24" t="str">
        <f t="shared" si="156"/>
        <v>DEJAR</v>
      </c>
      <c r="M532" s="24" t="str">
        <f t="shared" si="157"/>
        <v>DEJAR</v>
      </c>
    </row>
    <row r="533" spans="1:13" x14ac:dyDescent="0.25">
      <c r="A533" t="s">
        <v>111</v>
      </c>
      <c r="B533">
        <v>2</v>
      </c>
      <c r="C533" s="55">
        <v>1</v>
      </c>
      <c r="D533">
        <v>28.3</v>
      </c>
      <c r="E533">
        <v>18</v>
      </c>
      <c r="F533" s="127">
        <f t="shared" si="153"/>
        <v>629.01900599999999</v>
      </c>
      <c r="G533">
        <v>3.1415999999999999E-2</v>
      </c>
      <c r="H533" s="55" t="s">
        <v>553</v>
      </c>
      <c r="I533" s="24">
        <f t="shared" ref="I533:I545" si="160">0.15991*D533^2.32764</f>
        <v>382.92330801602066</v>
      </c>
      <c r="J533" s="24">
        <f t="shared" si="154"/>
        <v>6.0943994782279836</v>
      </c>
      <c r="K533" s="24" t="str">
        <f t="shared" si="155"/>
        <v>DEJAR</v>
      </c>
      <c r="L533" s="24" t="str">
        <f t="shared" si="156"/>
        <v>DEJAR</v>
      </c>
      <c r="M533" s="24" t="str">
        <f t="shared" si="157"/>
        <v>DEJAR</v>
      </c>
    </row>
    <row r="534" spans="1:13" x14ac:dyDescent="0.25">
      <c r="A534" t="s">
        <v>111</v>
      </c>
      <c r="B534">
        <v>3</v>
      </c>
      <c r="C534" s="55">
        <v>1</v>
      </c>
      <c r="D534">
        <v>10.6</v>
      </c>
      <c r="E534">
        <v>12</v>
      </c>
      <c r="F534" s="127">
        <f t="shared" si="153"/>
        <v>88.247544000000005</v>
      </c>
      <c r="G534">
        <v>3.1415999999999999E-2</v>
      </c>
      <c r="H534" s="55" t="s">
        <v>553</v>
      </c>
      <c r="I534" s="24">
        <f t="shared" si="160"/>
        <v>38.942028250800973</v>
      </c>
      <c r="J534" s="24">
        <f t="shared" si="154"/>
        <v>0.61978017969825849</v>
      </c>
      <c r="K534" s="24" t="str">
        <f t="shared" si="155"/>
        <v>DEJAR</v>
      </c>
      <c r="L534" s="24" t="str">
        <f t="shared" si="156"/>
        <v>DEJAR</v>
      </c>
      <c r="M534" s="24" t="str">
        <f t="shared" si="157"/>
        <v>DEJAR</v>
      </c>
    </row>
    <row r="535" spans="1:13" x14ac:dyDescent="0.25">
      <c r="A535" t="s">
        <v>111</v>
      </c>
      <c r="B535">
        <v>4</v>
      </c>
      <c r="C535" s="55">
        <v>1</v>
      </c>
      <c r="D535">
        <v>32</v>
      </c>
      <c r="E535">
        <v>27</v>
      </c>
      <c r="F535" s="127">
        <f t="shared" si="153"/>
        <v>804.24959999999999</v>
      </c>
      <c r="G535">
        <v>3.1415999999999999E-2</v>
      </c>
      <c r="H535" s="55" t="s">
        <v>553</v>
      </c>
      <c r="I535" s="24">
        <f t="shared" si="160"/>
        <v>509.70972386186907</v>
      </c>
      <c r="J535" s="24">
        <f t="shared" si="154"/>
        <v>8.1122632394618837</v>
      </c>
      <c r="K535" s="24" t="str">
        <f t="shared" si="155"/>
        <v>DEJAR</v>
      </c>
      <c r="L535" s="24" t="str">
        <f t="shared" si="156"/>
        <v>DEJAR</v>
      </c>
      <c r="M535" s="24" t="str">
        <f t="shared" si="157"/>
        <v>DEJAR</v>
      </c>
    </row>
    <row r="536" spans="1:13" x14ac:dyDescent="0.25">
      <c r="A536" t="s">
        <v>111</v>
      </c>
      <c r="B536">
        <v>5</v>
      </c>
      <c r="C536" s="55">
        <v>1</v>
      </c>
      <c r="D536">
        <v>76.5</v>
      </c>
      <c r="E536">
        <v>35</v>
      </c>
      <c r="F536" s="127">
        <f t="shared" si="153"/>
        <v>4596.3571499999998</v>
      </c>
      <c r="G536">
        <v>3.1415999999999999E-2</v>
      </c>
      <c r="H536" s="55" t="s">
        <v>553</v>
      </c>
      <c r="I536" s="24">
        <f t="shared" si="160"/>
        <v>3875.7997127582807</v>
      </c>
      <c r="J536" s="24">
        <f t="shared" si="154"/>
        <v>61.685124025310046</v>
      </c>
      <c r="K536" s="24" t="str">
        <f t="shared" si="155"/>
        <v>DEJAR</v>
      </c>
      <c r="L536" s="24" t="str">
        <f t="shared" si="156"/>
        <v>DEJAR</v>
      </c>
      <c r="M536" s="24" t="str">
        <f t="shared" si="157"/>
        <v>DEJAR</v>
      </c>
    </row>
    <row r="537" spans="1:13" x14ac:dyDescent="0.25">
      <c r="A537" t="s">
        <v>111</v>
      </c>
      <c r="B537">
        <v>6</v>
      </c>
      <c r="C537" s="55">
        <v>1</v>
      </c>
      <c r="D537">
        <v>56</v>
      </c>
      <c r="E537">
        <v>26</v>
      </c>
      <c r="F537" s="127">
        <f t="shared" si="153"/>
        <v>2463.0144</v>
      </c>
      <c r="G537">
        <v>3.1415999999999999E-2</v>
      </c>
      <c r="H537" s="55" t="s">
        <v>553</v>
      </c>
      <c r="I537" s="24">
        <f t="shared" si="160"/>
        <v>1875.1154079405869</v>
      </c>
      <c r="J537" s="24">
        <f t="shared" si="154"/>
        <v>29.843318817490879</v>
      </c>
      <c r="K537" s="24" t="str">
        <f t="shared" si="155"/>
        <v>DEJAR</v>
      </c>
      <c r="L537" s="24" t="str">
        <f t="shared" si="156"/>
        <v>DEJAR</v>
      </c>
      <c r="M537" s="24" t="str">
        <f t="shared" si="157"/>
        <v>DEJAR</v>
      </c>
    </row>
    <row r="538" spans="1:13" x14ac:dyDescent="0.25">
      <c r="A538" t="s">
        <v>111</v>
      </c>
      <c r="B538">
        <v>7</v>
      </c>
      <c r="C538" s="55">
        <v>1</v>
      </c>
      <c r="D538">
        <v>38.700000000000003</v>
      </c>
      <c r="E538">
        <v>23</v>
      </c>
      <c r="F538" s="127">
        <f t="shared" si="153"/>
        <v>1176.2857260000003</v>
      </c>
      <c r="G538">
        <v>3.1415999999999999E-2</v>
      </c>
      <c r="H538" s="55" t="s">
        <v>553</v>
      </c>
      <c r="I538" s="24">
        <f t="shared" si="160"/>
        <v>793.40543999444287</v>
      </c>
      <c r="J538" s="24">
        <f t="shared" si="154"/>
        <v>12.627410236733558</v>
      </c>
      <c r="K538" s="24" t="str">
        <f t="shared" si="155"/>
        <v>DEJAR</v>
      </c>
      <c r="L538" s="24" t="str">
        <f t="shared" si="156"/>
        <v>DEJAR</v>
      </c>
      <c r="M538" s="24" t="str">
        <f t="shared" si="157"/>
        <v>DEJAR</v>
      </c>
    </row>
    <row r="539" spans="1:13" x14ac:dyDescent="0.25">
      <c r="A539" t="s">
        <v>111</v>
      </c>
      <c r="B539">
        <v>8</v>
      </c>
      <c r="C539" s="55">
        <v>1</v>
      </c>
      <c r="D539">
        <v>21.3</v>
      </c>
      <c r="E539">
        <v>15</v>
      </c>
      <c r="F539" s="127">
        <f t="shared" si="153"/>
        <v>356.32812600000005</v>
      </c>
      <c r="G539">
        <v>3.1415999999999999E-2</v>
      </c>
      <c r="H539" s="55" t="s">
        <v>553</v>
      </c>
      <c r="I539" s="24">
        <f t="shared" si="160"/>
        <v>197.63557582809386</v>
      </c>
      <c r="J539" s="24">
        <f t="shared" si="154"/>
        <v>3.1454605269304472</v>
      </c>
      <c r="K539" s="24" t="str">
        <f t="shared" si="155"/>
        <v>DEJAR</v>
      </c>
      <c r="L539" s="24" t="str">
        <f t="shared" si="156"/>
        <v>DEJAR</v>
      </c>
      <c r="M539" s="24" t="str">
        <f t="shared" si="157"/>
        <v>DEJAR</v>
      </c>
    </row>
    <row r="540" spans="1:13" x14ac:dyDescent="0.25">
      <c r="A540" t="s">
        <v>111</v>
      </c>
      <c r="B540">
        <v>9</v>
      </c>
      <c r="C540" s="55">
        <v>1</v>
      </c>
      <c r="D540">
        <v>32.700000000000003</v>
      </c>
      <c r="E540">
        <v>31</v>
      </c>
      <c r="F540" s="127">
        <f t="shared" si="153"/>
        <v>839.82036600000015</v>
      </c>
      <c r="G540">
        <v>3.1415999999999999E-2</v>
      </c>
      <c r="H540" s="55" t="s">
        <v>553</v>
      </c>
      <c r="I540" s="24">
        <f t="shared" si="160"/>
        <v>536.04043910689256</v>
      </c>
      <c r="J540" s="24">
        <f t="shared" si="154"/>
        <v>8.5313286081438218</v>
      </c>
      <c r="K540" s="24" t="str">
        <f t="shared" si="155"/>
        <v>DEJAR</v>
      </c>
      <c r="L540" s="24" t="str">
        <f t="shared" si="156"/>
        <v>DEJAR</v>
      </c>
      <c r="M540" s="24" t="str">
        <f t="shared" si="157"/>
        <v>DEJAR</v>
      </c>
    </row>
    <row r="541" spans="1:13" x14ac:dyDescent="0.25">
      <c r="A541" t="s">
        <v>112</v>
      </c>
      <c r="B541">
        <v>1</v>
      </c>
      <c r="C541" s="55">
        <v>1</v>
      </c>
      <c r="D541">
        <v>37.799999999999997</v>
      </c>
      <c r="E541">
        <v>38.5</v>
      </c>
      <c r="F541" s="127">
        <f t="shared" si="153"/>
        <v>1122.2109359999997</v>
      </c>
      <c r="G541">
        <v>3.1415999999999999E-2</v>
      </c>
      <c r="H541" s="55" t="s">
        <v>553</v>
      </c>
      <c r="I541" s="24">
        <f t="shared" si="160"/>
        <v>751.11880697770221</v>
      </c>
      <c r="J541" s="24">
        <f t="shared" si="154"/>
        <v>11.954399143393529</v>
      </c>
      <c r="K541" s="24" t="str">
        <f t="shared" si="155"/>
        <v>DEJAR</v>
      </c>
      <c r="L541" s="24" t="str">
        <f t="shared" si="156"/>
        <v>DEJAR</v>
      </c>
      <c r="M541" s="24" t="str">
        <f t="shared" si="157"/>
        <v>DEJAR</v>
      </c>
    </row>
    <row r="542" spans="1:13" x14ac:dyDescent="0.25">
      <c r="A542" t="s">
        <v>112</v>
      </c>
      <c r="B542">
        <v>2</v>
      </c>
      <c r="C542" s="55">
        <v>1</v>
      </c>
      <c r="D542">
        <v>37.6</v>
      </c>
      <c r="E542">
        <v>40</v>
      </c>
      <c r="F542" s="127">
        <f t="shared" si="153"/>
        <v>1110.3671040000002</v>
      </c>
      <c r="G542">
        <v>3.1415999999999999E-2</v>
      </c>
      <c r="H542" s="55" t="s">
        <v>553</v>
      </c>
      <c r="I542" s="24">
        <f t="shared" si="160"/>
        <v>741.90083289979054</v>
      </c>
      <c r="J542" s="24">
        <f t="shared" si="154"/>
        <v>11.807690872482025</v>
      </c>
      <c r="K542" s="24" t="str">
        <f t="shared" si="155"/>
        <v>DEJAR</v>
      </c>
      <c r="L542" s="24" t="str">
        <f t="shared" si="156"/>
        <v>DEJAR</v>
      </c>
      <c r="M542" s="24" t="str">
        <f t="shared" si="157"/>
        <v>DEJAR</v>
      </c>
    </row>
    <row r="543" spans="1:13" x14ac:dyDescent="0.25">
      <c r="A543" t="s">
        <v>112</v>
      </c>
      <c r="B543">
        <v>3</v>
      </c>
      <c r="C543" s="55">
        <v>1</v>
      </c>
      <c r="D543">
        <v>32.700000000000003</v>
      </c>
      <c r="E543">
        <v>39</v>
      </c>
      <c r="F543" s="127">
        <f t="shared" si="153"/>
        <v>839.82036600000015</v>
      </c>
      <c r="G543">
        <v>3.1415999999999999E-2</v>
      </c>
      <c r="H543" s="55" t="s">
        <v>553</v>
      </c>
      <c r="I543" s="24">
        <f t="shared" si="160"/>
        <v>536.04043910689256</v>
      </c>
      <c r="J543" s="24">
        <f t="shared" si="154"/>
        <v>8.5313286081438218</v>
      </c>
      <c r="K543" s="24" t="str">
        <f t="shared" si="155"/>
        <v>DEJAR</v>
      </c>
      <c r="L543" s="24" t="str">
        <f t="shared" si="156"/>
        <v>DEJAR</v>
      </c>
      <c r="M543" s="24" t="str">
        <f t="shared" si="157"/>
        <v>DEJAR</v>
      </c>
    </row>
    <row r="544" spans="1:13" x14ac:dyDescent="0.25">
      <c r="A544" t="s">
        <v>112</v>
      </c>
      <c r="B544">
        <v>4</v>
      </c>
      <c r="C544" s="55">
        <v>1</v>
      </c>
      <c r="D544">
        <v>26</v>
      </c>
      <c r="E544">
        <v>18</v>
      </c>
      <c r="F544" s="127">
        <f t="shared" si="153"/>
        <v>530.93039999999996</v>
      </c>
      <c r="G544">
        <v>3.1415999999999999E-2</v>
      </c>
      <c r="H544" s="55" t="s">
        <v>553</v>
      </c>
      <c r="I544" s="24">
        <f t="shared" si="160"/>
        <v>314.35776105795452</v>
      </c>
      <c r="J544" s="24">
        <f t="shared" si="154"/>
        <v>5.0031474576323296</v>
      </c>
      <c r="K544" s="24" t="str">
        <f t="shared" si="155"/>
        <v>DEJAR</v>
      </c>
      <c r="L544" s="24" t="str">
        <f t="shared" si="156"/>
        <v>DEJAR</v>
      </c>
      <c r="M544" s="24" t="str">
        <f t="shared" si="157"/>
        <v>DEJAR</v>
      </c>
    </row>
    <row r="545" spans="1:13" x14ac:dyDescent="0.25">
      <c r="A545" t="s">
        <v>112</v>
      </c>
      <c r="B545">
        <v>5</v>
      </c>
      <c r="C545" s="55">
        <v>1</v>
      </c>
      <c r="D545">
        <v>31.5</v>
      </c>
      <c r="E545">
        <v>23</v>
      </c>
      <c r="F545" s="127">
        <f t="shared" si="153"/>
        <v>779.31314999999995</v>
      </c>
      <c r="G545">
        <v>3.1415999999999999E-2</v>
      </c>
      <c r="H545" s="55" t="s">
        <v>553</v>
      </c>
      <c r="I545" s="24">
        <f t="shared" si="160"/>
        <v>491.36384858054686</v>
      </c>
      <c r="J545" s="24">
        <f t="shared" si="154"/>
        <v>7.8202802486081442</v>
      </c>
      <c r="K545" s="24" t="str">
        <f t="shared" si="155"/>
        <v>DEJAR</v>
      </c>
      <c r="L545" s="24" t="str">
        <f t="shared" si="156"/>
        <v>DEJAR</v>
      </c>
      <c r="M545" s="24" t="str">
        <f t="shared" si="157"/>
        <v>DEJAR</v>
      </c>
    </row>
    <row r="546" spans="1:13" x14ac:dyDescent="0.25">
      <c r="A546" t="s">
        <v>112</v>
      </c>
      <c r="B546">
        <v>6</v>
      </c>
      <c r="C546" s="55">
        <v>2</v>
      </c>
      <c r="D546">
        <v>12</v>
      </c>
      <c r="E546">
        <v>4.5</v>
      </c>
      <c r="F546" s="127">
        <f t="shared" si="153"/>
        <v>113.0976</v>
      </c>
      <c r="G546">
        <v>3.1415999999999999E-2</v>
      </c>
      <c r="H546" s="55" t="s">
        <v>555</v>
      </c>
      <c r="I546" s="24">
        <f t="shared" ref="I546:I549" si="161">0.13647*D546^2.38351</f>
        <v>50.965522775338236</v>
      </c>
      <c r="J546" s="24">
        <f t="shared" si="154"/>
        <v>0.81113959089855869</v>
      </c>
      <c r="K546" s="24" t="str">
        <f t="shared" si="155"/>
        <v>DEJAR</v>
      </c>
      <c r="L546" s="24" t="str">
        <f t="shared" si="156"/>
        <v>DEPURAR</v>
      </c>
      <c r="M546" s="24" t="str">
        <f t="shared" si="157"/>
        <v>DEPURAR</v>
      </c>
    </row>
    <row r="547" spans="1:13" x14ac:dyDescent="0.25">
      <c r="A547" t="s">
        <v>112</v>
      </c>
      <c r="B547">
        <v>7</v>
      </c>
      <c r="C547" s="55">
        <v>2</v>
      </c>
      <c r="D547">
        <v>21</v>
      </c>
      <c r="E547">
        <v>10</v>
      </c>
      <c r="F547" s="127">
        <f t="shared" si="153"/>
        <v>346.3614</v>
      </c>
      <c r="G547">
        <v>3.1415999999999999E-2</v>
      </c>
      <c r="H547" s="55" t="s">
        <v>555</v>
      </c>
      <c r="I547" s="24">
        <f t="shared" si="161"/>
        <v>193.44615534703902</v>
      </c>
      <c r="J547" s="24">
        <f t="shared" si="154"/>
        <v>3.0787839850241761</v>
      </c>
      <c r="K547" s="24" t="str">
        <f t="shared" si="155"/>
        <v>DEJAR</v>
      </c>
      <c r="L547" s="24" t="str">
        <f t="shared" si="156"/>
        <v>DEJAR</v>
      </c>
      <c r="M547" s="24" t="str">
        <f t="shared" si="157"/>
        <v>DEJAR</v>
      </c>
    </row>
    <row r="548" spans="1:13" x14ac:dyDescent="0.25">
      <c r="A548" t="s">
        <v>112</v>
      </c>
      <c r="B548">
        <v>8</v>
      </c>
      <c r="C548" s="55">
        <v>2</v>
      </c>
      <c r="D548">
        <v>12.5</v>
      </c>
      <c r="E548">
        <v>8</v>
      </c>
      <c r="F548" s="127">
        <f t="shared" si="153"/>
        <v>122.71875</v>
      </c>
      <c r="G548">
        <v>3.1415999999999999E-2</v>
      </c>
      <c r="H548" s="55" t="s">
        <v>555</v>
      </c>
      <c r="I548" s="24">
        <f t="shared" si="161"/>
        <v>56.173718898324978</v>
      </c>
      <c r="J548" s="24">
        <f t="shared" si="154"/>
        <v>0.89403041282029827</v>
      </c>
      <c r="K548" s="24" t="str">
        <f t="shared" si="155"/>
        <v>DEJAR</v>
      </c>
      <c r="L548" s="24" t="str">
        <f t="shared" si="156"/>
        <v>DEJAR</v>
      </c>
      <c r="M548" s="24" t="str">
        <f t="shared" si="157"/>
        <v>DEJAR</v>
      </c>
    </row>
    <row r="549" spans="1:13" x14ac:dyDescent="0.25">
      <c r="A549" t="s">
        <v>112</v>
      </c>
      <c r="B549">
        <v>9</v>
      </c>
      <c r="C549" s="55">
        <v>2</v>
      </c>
      <c r="D549">
        <v>10</v>
      </c>
      <c r="E549">
        <v>11</v>
      </c>
      <c r="F549" s="127">
        <f t="shared" si="153"/>
        <v>78.539999999999992</v>
      </c>
      <c r="G549">
        <v>3.1415999999999999E-2</v>
      </c>
      <c r="H549" s="55" t="s">
        <v>555</v>
      </c>
      <c r="I549" s="24">
        <f t="shared" si="161"/>
        <v>33.002526735248487</v>
      </c>
      <c r="J549" s="24">
        <f t="shared" si="154"/>
        <v>0.52525029818004332</v>
      </c>
      <c r="K549" s="24" t="str">
        <f t="shared" si="155"/>
        <v>DEJAR</v>
      </c>
      <c r="L549" s="24" t="str">
        <f t="shared" si="156"/>
        <v>DEJAR</v>
      </c>
      <c r="M549" s="24" t="str">
        <f t="shared" si="157"/>
        <v>DEJAR</v>
      </c>
    </row>
    <row r="550" spans="1:13" x14ac:dyDescent="0.25">
      <c r="A550" t="s">
        <v>113</v>
      </c>
      <c r="B550">
        <v>1</v>
      </c>
      <c r="C550" s="55">
        <v>1</v>
      </c>
      <c r="D550">
        <v>25</v>
      </c>
      <c r="E550">
        <v>11</v>
      </c>
      <c r="F550" s="127">
        <f t="shared" si="153"/>
        <v>490.875</v>
      </c>
      <c r="G550">
        <v>3.1415999999999999E-2</v>
      </c>
      <c r="H550" s="55" t="s">
        <v>553</v>
      </c>
      <c r="I550" s="24">
        <f t="shared" ref="I550:I554" si="162">0.15991*D550^2.32764</f>
        <v>286.93049335184679</v>
      </c>
      <c r="J550" s="24">
        <f t="shared" si="154"/>
        <v>4.5666299553069578</v>
      </c>
      <c r="K550" s="24" t="str">
        <f t="shared" si="155"/>
        <v>DEJAR</v>
      </c>
      <c r="L550" s="24" t="str">
        <f t="shared" si="156"/>
        <v>DEJAR</v>
      </c>
      <c r="M550" s="24" t="str">
        <f t="shared" si="157"/>
        <v>DEJAR</v>
      </c>
    </row>
    <row r="551" spans="1:13" x14ac:dyDescent="0.25">
      <c r="A551" t="s">
        <v>113</v>
      </c>
      <c r="B551">
        <v>2</v>
      </c>
      <c r="C551" s="55">
        <v>1</v>
      </c>
      <c r="D551">
        <v>27.2</v>
      </c>
      <c r="E551">
        <v>14</v>
      </c>
      <c r="F551" s="127">
        <f t="shared" si="153"/>
        <v>581.07033599999988</v>
      </c>
      <c r="G551">
        <v>3.1415999999999999E-2</v>
      </c>
      <c r="H551" s="55" t="s">
        <v>553</v>
      </c>
      <c r="I551" s="24">
        <f t="shared" si="162"/>
        <v>349.16892599096639</v>
      </c>
      <c r="J551" s="24">
        <f t="shared" si="154"/>
        <v>5.5571830594436973</v>
      </c>
      <c r="K551" s="24" t="str">
        <f t="shared" si="155"/>
        <v>DEJAR</v>
      </c>
      <c r="L551" s="24" t="str">
        <f t="shared" si="156"/>
        <v>DEJAR</v>
      </c>
      <c r="M551" s="24" t="str">
        <f t="shared" si="157"/>
        <v>DEJAR</v>
      </c>
    </row>
    <row r="552" spans="1:13" x14ac:dyDescent="0.25">
      <c r="A552" t="s">
        <v>113</v>
      </c>
      <c r="B552">
        <v>3</v>
      </c>
      <c r="C552" s="55">
        <v>1</v>
      </c>
      <c r="D552">
        <v>17.5</v>
      </c>
      <c r="E552">
        <v>8</v>
      </c>
      <c r="F552" s="127">
        <f t="shared" si="153"/>
        <v>240.52875</v>
      </c>
      <c r="G552">
        <v>3.1415999999999999E-2</v>
      </c>
      <c r="H552" s="55" t="s">
        <v>553</v>
      </c>
      <c r="I552" s="24">
        <f t="shared" si="162"/>
        <v>125.08945689157549</v>
      </c>
      <c r="J552" s="24">
        <f t="shared" si="154"/>
        <v>1.9908558838104071</v>
      </c>
      <c r="K552" s="24" t="str">
        <f t="shared" si="155"/>
        <v>DEJAR</v>
      </c>
      <c r="L552" s="24" t="str">
        <f t="shared" si="156"/>
        <v>DEJAR</v>
      </c>
      <c r="M552" s="24" t="str">
        <f t="shared" si="157"/>
        <v>DEJAR</v>
      </c>
    </row>
    <row r="553" spans="1:13" x14ac:dyDescent="0.25">
      <c r="A553" t="s">
        <v>113</v>
      </c>
      <c r="B553">
        <v>4</v>
      </c>
      <c r="C553" s="55">
        <v>1</v>
      </c>
      <c r="D553">
        <v>20</v>
      </c>
      <c r="E553">
        <v>10</v>
      </c>
      <c r="F553" s="127">
        <f t="shared" si="153"/>
        <v>314.15999999999997</v>
      </c>
      <c r="G553">
        <v>3.1415999999999999E-2</v>
      </c>
      <c r="H553" s="55" t="s">
        <v>553</v>
      </c>
      <c r="I553" s="24">
        <f t="shared" si="162"/>
        <v>170.68882248683826</v>
      </c>
      <c r="J553" s="24">
        <f t="shared" si="154"/>
        <v>2.7165906303609346</v>
      </c>
      <c r="K553" s="24" t="str">
        <f t="shared" si="155"/>
        <v>DEJAR</v>
      </c>
      <c r="L553" s="24" t="str">
        <f t="shared" si="156"/>
        <v>DEJAR</v>
      </c>
      <c r="M553" s="24" t="str">
        <f t="shared" si="157"/>
        <v>DEJAR</v>
      </c>
    </row>
    <row r="554" spans="1:13" x14ac:dyDescent="0.25">
      <c r="A554" t="s">
        <v>113</v>
      </c>
      <c r="B554">
        <v>5</v>
      </c>
      <c r="C554" s="55">
        <v>1</v>
      </c>
      <c r="D554">
        <v>24</v>
      </c>
      <c r="E554">
        <v>12</v>
      </c>
      <c r="F554" s="127">
        <f t="shared" si="153"/>
        <v>452.3904</v>
      </c>
      <c r="G554">
        <v>3.1415999999999999E-2</v>
      </c>
      <c r="H554" s="55" t="s">
        <v>553</v>
      </c>
      <c r="I554" s="24">
        <f t="shared" si="162"/>
        <v>260.92189134611579</v>
      </c>
      <c r="J554" s="24">
        <f t="shared" si="154"/>
        <v>4.1526911660637218</v>
      </c>
      <c r="K554" s="24" t="str">
        <f t="shared" si="155"/>
        <v>DEJAR</v>
      </c>
      <c r="L554" s="24" t="str">
        <f t="shared" si="156"/>
        <v>DEJAR</v>
      </c>
      <c r="M554" s="24" t="str">
        <f t="shared" si="157"/>
        <v>DEJAR</v>
      </c>
    </row>
    <row r="555" spans="1:13" x14ac:dyDescent="0.25">
      <c r="A555" t="s">
        <v>114</v>
      </c>
      <c r="B555">
        <v>1</v>
      </c>
      <c r="C555" s="55">
        <v>2</v>
      </c>
      <c r="D555">
        <v>39</v>
      </c>
      <c r="E555">
        <v>11</v>
      </c>
      <c r="F555" s="127">
        <f t="shared" si="153"/>
        <v>1194.5934</v>
      </c>
      <c r="G555">
        <v>3.1415999999999999E-2</v>
      </c>
      <c r="H555" s="55" t="s">
        <v>555</v>
      </c>
      <c r="I555" s="24">
        <f>0.13647*D555^2.38351</f>
        <v>845.97122872984858</v>
      </c>
      <c r="J555" s="24">
        <f t="shared" si="154"/>
        <v>13.464018791855242</v>
      </c>
      <c r="K555" s="24" t="str">
        <f t="shared" si="155"/>
        <v>DEJAR</v>
      </c>
      <c r="L555" s="24" t="str">
        <f t="shared" si="156"/>
        <v>DEJAR</v>
      </c>
      <c r="M555" s="24" t="str">
        <f t="shared" si="157"/>
        <v>DEJAR</v>
      </c>
    </row>
    <row r="556" spans="1:13" x14ac:dyDescent="0.25">
      <c r="A556" t="s">
        <v>114</v>
      </c>
      <c r="B556">
        <v>2</v>
      </c>
      <c r="C556" s="55">
        <v>1</v>
      </c>
      <c r="D556">
        <v>49.7</v>
      </c>
      <c r="E556">
        <v>20</v>
      </c>
      <c r="F556" s="127">
        <f t="shared" si="153"/>
        <v>1940.0086860000001</v>
      </c>
      <c r="G556">
        <v>3.1415999999999999E-2</v>
      </c>
      <c r="H556" s="55" t="s">
        <v>553</v>
      </c>
      <c r="I556" s="24">
        <f t="shared" ref="I556:I561" si="163">0.15991*D556^2.32764</f>
        <v>1420.3082442817249</v>
      </c>
      <c r="J556" s="24">
        <f t="shared" si="154"/>
        <v>22.604854919176933</v>
      </c>
      <c r="K556" s="24" t="str">
        <f t="shared" si="155"/>
        <v>DEJAR</v>
      </c>
      <c r="L556" s="24" t="str">
        <f t="shared" si="156"/>
        <v>DEJAR</v>
      </c>
      <c r="M556" s="24" t="str">
        <f t="shared" si="157"/>
        <v>DEJAR</v>
      </c>
    </row>
    <row r="557" spans="1:13" x14ac:dyDescent="0.25">
      <c r="A557" t="s">
        <v>114</v>
      </c>
      <c r="B557">
        <v>3</v>
      </c>
      <c r="C557" s="55">
        <v>1</v>
      </c>
      <c r="D557">
        <v>46</v>
      </c>
      <c r="E557">
        <v>18</v>
      </c>
      <c r="F557" s="127">
        <f t="shared" si="153"/>
        <v>1661.9064000000001</v>
      </c>
      <c r="G557">
        <v>3.1415999999999999E-2</v>
      </c>
      <c r="H557" s="55" t="s">
        <v>553</v>
      </c>
      <c r="I557" s="24">
        <f t="shared" si="163"/>
        <v>1186.2528329925287</v>
      </c>
      <c r="J557" s="24">
        <f t="shared" si="154"/>
        <v>18.879756063670246</v>
      </c>
      <c r="K557" s="24" t="str">
        <f t="shared" si="155"/>
        <v>DEJAR</v>
      </c>
      <c r="L557" s="24" t="str">
        <f t="shared" si="156"/>
        <v>DEJAR</v>
      </c>
      <c r="M557" s="24" t="str">
        <f t="shared" si="157"/>
        <v>DEJAR</v>
      </c>
    </row>
    <row r="558" spans="1:13" x14ac:dyDescent="0.25">
      <c r="A558" t="s">
        <v>114</v>
      </c>
      <c r="B558">
        <v>4</v>
      </c>
      <c r="C558" s="55">
        <v>1</v>
      </c>
      <c r="D558">
        <v>31.8</v>
      </c>
      <c r="E558">
        <v>17</v>
      </c>
      <c r="F558" s="127">
        <f t="shared" si="153"/>
        <v>794.22789599999999</v>
      </c>
      <c r="G558">
        <v>3.1415999999999999E-2</v>
      </c>
      <c r="H558" s="55" t="s">
        <v>553</v>
      </c>
      <c r="I558" s="24">
        <f t="shared" si="163"/>
        <v>502.32533765111708</v>
      </c>
      <c r="J558" s="24">
        <f t="shared" si="154"/>
        <v>7.9947373575744383</v>
      </c>
      <c r="K558" s="24" t="str">
        <f t="shared" si="155"/>
        <v>DEJAR</v>
      </c>
      <c r="L558" s="24" t="str">
        <f t="shared" si="156"/>
        <v>DEJAR</v>
      </c>
      <c r="M558" s="24" t="str">
        <f t="shared" si="157"/>
        <v>DEJAR</v>
      </c>
    </row>
    <row r="559" spans="1:13" x14ac:dyDescent="0.25">
      <c r="A559" t="s">
        <v>114</v>
      </c>
      <c r="B559">
        <v>5</v>
      </c>
      <c r="C559" s="55">
        <v>1</v>
      </c>
      <c r="D559">
        <v>16</v>
      </c>
      <c r="E559">
        <v>12</v>
      </c>
      <c r="F559" s="127">
        <f t="shared" si="153"/>
        <v>201.0624</v>
      </c>
      <c r="G559">
        <v>3.1415999999999999E-2</v>
      </c>
      <c r="H559" s="55" t="s">
        <v>553</v>
      </c>
      <c r="I559" s="24">
        <f t="shared" si="163"/>
        <v>101.53913507623321</v>
      </c>
      <c r="J559" s="24">
        <f t="shared" si="154"/>
        <v>1.6160417474572384</v>
      </c>
      <c r="K559" s="24" t="str">
        <f t="shared" si="155"/>
        <v>DEJAR</v>
      </c>
      <c r="L559" s="24" t="str">
        <f t="shared" si="156"/>
        <v>DEJAR</v>
      </c>
      <c r="M559" s="24" t="str">
        <f t="shared" si="157"/>
        <v>DEJAR</v>
      </c>
    </row>
    <row r="560" spans="1:13" x14ac:dyDescent="0.25">
      <c r="A560" t="s">
        <v>114</v>
      </c>
      <c r="B560">
        <v>6</v>
      </c>
      <c r="C560" s="55">
        <v>1</v>
      </c>
      <c r="D560">
        <v>13.5</v>
      </c>
      <c r="E560">
        <v>10</v>
      </c>
      <c r="F560" s="127">
        <f t="shared" si="153"/>
        <v>143.13915</v>
      </c>
      <c r="G560">
        <v>3.1415999999999999E-2</v>
      </c>
      <c r="H560" s="55" t="s">
        <v>553</v>
      </c>
      <c r="I560" s="24">
        <f t="shared" si="163"/>
        <v>68.373170082129207</v>
      </c>
      <c r="J560" s="24">
        <f t="shared" si="154"/>
        <v>1.0881902546812008</v>
      </c>
      <c r="K560" s="24" t="str">
        <f t="shared" si="155"/>
        <v>DEJAR</v>
      </c>
      <c r="L560" s="24" t="str">
        <f t="shared" si="156"/>
        <v>DEJAR</v>
      </c>
      <c r="M560" s="24" t="str">
        <f t="shared" si="157"/>
        <v>DEJAR</v>
      </c>
    </row>
    <row r="561" spans="1:13" x14ac:dyDescent="0.25">
      <c r="A561" t="s">
        <v>115</v>
      </c>
      <c r="B561">
        <v>1</v>
      </c>
      <c r="C561" s="55">
        <v>1</v>
      </c>
      <c r="D561">
        <v>51.3</v>
      </c>
      <c r="E561">
        <v>20</v>
      </c>
      <c r="F561" s="127">
        <f t="shared" si="153"/>
        <v>2066.9293259999995</v>
      </c>
      <c r="G561">
        <v>3.1415999999999999E-2</v>
      </c>
      <c r="H561" s="55" t="s">
        <v>553</v>
      </c>
      <c r="I561" s="24">
        <f t="shared" si="163"/>
        <v>1529.0201438771121</v>
      </c>
      <c r="J561" s="24">
        <f t="shared" si="154"/>
        <v>24.335054492569267</v>
      </c>
      <c r="K561" s="24" t="str">
        <f t="shared" si="155"/>
        <v>DEJAR</v>
      </c>
      <c r="L561" s="24" t="str">
        <f t="shared" si="156"/>
        <v>DEJAR</v>
      </c>
      <c r="M561" s="24" t="str">
        <f t="shared" si="157"/>
        <v>DEJAR</v>
      </c>
    </row>
    <row r="562" spans="1:13" x14ac:dyDescent="0.25">
      <c r="A562" t="s">
        <v>115</v>
      </c>
      <c r="B562">
        <v>2</v>
      </c>
      <c r="C562" s="55">
        <v>2</v>
      </c>
      <c r="D562">
        <v>23.4</v>
      </c>
      <c r="E562">
        <v>12</v>
      </c>
      <c r="F562" s="127">
        <f t="shared" si="153"/>
        <v>430.05362399999996</v>
      </c>
      <c r="G562">
        <v>3.1415999999999999E-2</v>
      </c>
      <c r="H562" s="55" t="s">
        <v>555</v>
      </c>
      <c r="I562" s="24">
        <f t="shared" ref="I562:I564" si="164">0.13647*D562^2.38351</f>
        <v>250.36688145833153</v>
      </c>
      <c r="J562" s="24">
        <f t="shared" si="154"/>
        <v>3.9847033590898193</v>
      </c>
      <c r="K562" s="24" t="str">
        <f t="shared" si="155"/>
        <v>DEJAR</v>
      </c>
      <c r="L562" s="24" t="str">
        <f t="shared" si="156"/>
        <v>DEJAR</v>
      </c>
      <c r="M562" s="24" t="str">
        <f t="shared" si="157"/>
        <v>DEJAR</v>
      </c>
    </row>
    <row r="563" spans="1:13" x14ac:dyDescent="0.25">
      <c r="A563" t="s">
        <v>115</v>
      </c>
      <c r="B563">
        <v>3</v>
      </c>
      <c r="C563" s="55">
        <v>2</v>
      </c>
      <c r="D563">
        <v>12.3</v>
      </c>
      <c r="E563">
        <v>9</v>
      </c>
      <c r="F563" s="127">
        <f t="shared" si="153"/>
        <v>118.82316600000001</v>
      </c>
      <c r="G563">
        <v>3.1415999999999999E-2</v>
      </c>
      <c r="H563" s="55" t="s">
        <v>555</v>
      </c>
      <c r="I563" s="24">
        <f t="shared" si="164"/>
        <v>54.055130942699968</v>
      </c>
      <c r="J563" s="24">
        <f t="shared" si="154"/>
        <v>0.86031211711707356</v>
      </c>
      <c r="K563" s="24" t="str">
        <f t="shared" si="155"/>
        <v>DEJAR</v>
      </c>
      <c r="L563" s="24" t="str">
        <f t="shared" si="156"/>
        <v>DEJAR</v>
      </c>
      <c r="M563" s="24" t="str">
        <f t="shared" si="157"/>
        <v>DEJAR</v>
      </c>
    </row>
    <row r="564" spans="1:13" x14ac:dyDescent="0.25">
      <c r="A564" t="s">
        <v>115</v>
      </c>
      <c r="B564">
        <v>4</v>
      </c>
      <c r="C564" s="55">
        <v>2</v>
      </c>
      <c r="D564">
        <v>24.7</v>
      </c>
      <c r="E564">
        <v>10</v>
      </c>
      <c r="F564" s="127">
        <f t="shared" si="153"/>
        <v>479.1646859999999</v>
      </c>
      <c r="G564">
        <v>3.1415999999999999E-2</v>
      </c>
      <c r="H564" s="55" t="s">
        <v>555</v>
      </c>
      <c r="I564" s="24">
        <f t="shared" si="164"/>
        <v>284.80283404864116</v>
      </c>
      <c r="J564" s="24">
        <f t="shared" si="154"/>
        <v>4.5327672849605483</v>
      </c>
      <c r="K564" s="24" t="str">
        <f t="shared" si="155"/>
        <v>DEJAR</v>
      </c>
      <c r="L564" s="24" t="str">
        <f t="shared" si="156"/>
        <v>DEJAR</v>
      </c>
      <c r="M564" s="24" t="str">
        <f t="shared" si="157"/>
        <v>DEJAR</v>
      </c>
    </row>
    <row r="565" spans="1:13" x14ac:dyDescent="0.25">
      <c r="A565" t="s">
        <v>116</v>
      </c>
      <c r="B565">
        <v>1</v>
      </c>
      <c r="C565" s="55">
        <v>1</v>
      </c>
      <c r="D565">
        <v>14.6</v>
      </c>
      <c r="E565">
        <v>9</v>
      </c>
      <c r="F565" s="127">
        <f t="shared" si="153"/>
        <v>167.415864</v>
      </c>
      <c r="G565">
        <v>3.1415999999999999E-2</v>
      </c>
      <c r="H565" s="55" t="s">
        <v>553</v>
      </c>
      <c r="I565" s="24">
        <f t="shared" ref="I565:I566" si="165">0.15991*D565^2.32764</f>
        <v>82.048359964039435</v>
      </c>
      <c r="J565" s="24">
        <f t="shared" si="154"/>
        <v>1.3058371524707066</v>
      </c>
      <c r="K565" s="24" t="str">
        <f t="shared" si="155"/>
        <v>DEJAR</v>
      </c>
      <c r="L565" s="24" t="str">
        <f t="shared" si="156"/>
        <v>DEJAR</v>
      </c>
      <c r="M565" s="24" t="str">
        <f t="shared" si="157"/>
        <v>DEJAR</v>
      </c>
    </row>
    <row r="566" spans="1:13" x14ac:dyDescent="0.25">
      <c r="A566" t="s">
        <v>116</v>
      </c>
      <c r="B566">
        <v>2</v>
      </c>
      <c r="C566" s="55">
        <v>1</v>
      </c>
      <c r="D566">
        <v>37.299999999999997</v>
      </c>
      <c r="E566">
        <v>18</v>
      </c>
      <c r="F566" s="127">
        <f t="shared" si="153"/>
        <v>1092.7191659999999</v>
      </c>
      <c r="G566">
        <v>3.1415999999999999E-2</v>
      </c>
      <c r="H566" s="55" t="s">
        <v>553</v>
      </c>
      <c r="I566" s="24">
        <f t="shared" si="165"/>
        <v>728.1954626661668</v>
      </c>
      <c r="J566" s="24">
        <f t="shared" si="154"/>
        <v>11.589563640599804</v>
      </c>
      <c r="K566" s="24" t="str">
        <f t="shared" si="155"/>
        <v>DEJAR</v>
      </c>
      <c r="L566" s="24" t="str">
        <f t="shared" si="156"/>
        <v>DEJAR</v>
      </c>
      <c r="M566" s="24" t="str">
        <f t="shared" si="157"/>
        <v>DEJAR</v>
      </c>
    </row>
    <row r="567" spans="1:13" x14ac:dyDescent="0.25">
      <c r="A567" t="s">
        <v>116</v>
      </c>
      <c r="B567">
        <v>3</v>
      </c>
      <c r="C567" s="55">
        <v>2</v>
      </c>
      <c r="D567">
        <v>21.6</v>
      </c>
      <c r="E567">
        <v>8</v>
      </c>
      <c r="F567" s="127">
        <f t="shared" si="153"/>
        <v>366.43622400000004</v>
      </c>
      <c r="G567">
        <v>3.1415999999999999E-2</v>
      </c>
      <c r="H567" s="55" t="s">
        <v>555</v>
      </c>
      <c r="I567" s="24">
        <f t="shared" ref="I567:I576" si="166">0.13647*D567^2.38351</f>
        <v>206.88121205996814</v>
      </c>
      <c r="J567" s="24">
        <f t="shared" si="154"/>
        <v>3.2926090536664141</v>
      </c>
      <c r="K567" s="24" t="str">
        <f t="shared" si="155"/>
        <v>DEJAR</v>
      </c>
      <c r="L567" s="24" t="str">
        <f t="shared" si="156"/>
        <v>DEJAR</v>
      </c>
      <c r="M567" s="24" t="str">
        <f t="shared" si="157"/>
        <v>DEJAR</v>
      </c>
    </row>
    <row r="568" spans="1:13" x14ac:dyDescent="0.25">
      <c r="A568" t="s">
        <v>116</v>
      </c>
      <c r="B568">
        <v>4</v>
      </c>
      <c r="C568" s="55">
        <v>2</v>
      </c>
      <c r="D568">
        <v>35.700000000000003</v>
      </c>
      <c r="E568">
        <v>14</v>
      </c>
      <c r="F568" s="127">
        <f t="shared" si="153"/>
        <v>1000.9844460000002</v>
      </c>
      <c r="G568">
        <v>3.1415999999999999E-2</v>
      </c>
      <c r="H568" s="55" t="s">
        <v>555</v>
      </c>
      <c r="I568" s="24">
        <f t="shared" si="166"/>
        <v>685.23164535335161</v>
      </c>
      <c r="J568" s="24">
        <f t="shared" si="154"/>
        <v>10.905774849652273</v>
      </c>
      <c r="K568" s="24" t="str">
        <f t="shared" si="155"/>
        <v>DEJAR</v>
      </c>
      <c r="L568" s="24" t="str">
        <f t="shared" si="156"/>
        <v>DEJAR</v>
      </c>
      <c r="M568" s="24" t="str">
        <f t="shared" si="157"/>
        <v>DEJAR</v>
      </c>
    </row>
    <row r="569" spans="1:13" x14ac:dyDescent="0.25">
      <c r="A569" t="s">
        <v>116</v>
      </c>
      <c r="B569">
        <v>5</v>
      </c>
      <c r="C569" s="55">
        <v>2</v>
      </c>
      <c r="D569">
        <v>23.6</v>
      </c>
      <c r="E569">
        <v>7</v>
      </c>
      <c r="F569" s="127">
        <f t="shared" si="153"/>
        <v>437.43638400000003</v>
      </c>
      <c r="G569">
        <v>3.1415999999999999E-2</v>
      </c>
      <c r="H569" s="55" t="s">
        <v>555</v>
      </c>
      <c r="I569" s="24">
        <f t="shared" si="166"/>
        <v>255.4975145639105</v>
      </c>
      <c r="J569" s="24">
        <f t="shared" si="154"/>
        <v>4.0663597301360852</v>
      </c>
      <c r="K569" s="24" t="str">
        <f t="shared" si="155"/>
        <v>DEJAR</v>
      </c>
      <c r="L569" s="24" t="str">
        <f t="shared" si="156"/>
        <v>DEJAR</v>
      </c>
      <c r="M569" s="24" t="str">
        <f t="shared" si="157"/>
        <v>DEJAR</v>
      </c>
    </row>
    <row r="570" spans="1:13" x14ac:dyDescent="0.25">
      <c r="A570" t="s">
        <v>116</v>
      </c>
      <c r="B570">
        <v>6</v>
      </c>
      <c r="C570" s="55">
        <v>2</v>
      </c>
      <c r="D570">
        <v>28.8</v>
      </c>
      <c r="E570">
        <v>13</v>
      </c>
      <c r="F570" s="127">
        <f t="shared" si="153"/>
        <v>651.44217600000002</v>
      </c>
      <c r="G570">
        <v>3.1415999999999999E-2</v>
      </c>
      <c r="H570" s="55" t="s">
        <v>555</v>
      </c>
      <c r="I570" s="24">
        <f t="shared" si="166"/>
        <v>410.68967074231722</v>
      </c>
      <c r="J570" s="24">
        <f t="shared" si="154"/>
        <v>6.5363138327972568</v>
      </c>
      <c r="K570" s="24" t="str">
        <f t="shared" si="155"/>
        <v>DEJAR</v>
      </c>
      <c r="L570" s="24" t="str">
        <f t="shared" si="156"/>
        <v>DEJAR</v>
      </c>
      <c r="M570" s="24" t="str">
        <f t="shared" si="157"/>
        <v>DEJAR</v>
      </c>
    </row>
    <row r="571" spans="1:13" x14ac:dyDescent="0.25">
      <c r="A571" t="s">
        <v>116</v>
      </c>
      <c r="B571">
        <v>7</v>
      </c>
      <c r="C571" s="55">
        <v>2</v>
      </c>
      <c r="D571">
        <v>16</v>
      </c>
      <c r="E571">
        <v>7</v>
      </c>
      <c r="F571" s="127">
        <f t="shared" si="153"/>
        <v>201.0624</v>
      </c>
      <c r="G571">
        <v>3.1415999999999999E-2</v>
      </c>
      <c r="H571" s="55" t="s">
        <v>555</v>
      </c>
      <c r="I571" s="24">
        <f t="shared" si="166"/>
        <v>101.17406776284028</v>
      </c>
      <c r="J571" s="24">
        <f t="shared" si="154"/>
        <v>1.610231534295268</v>
      </c>
      <c r="K571" s="24" t="str">
        <f t="shared" si="155"/>
        <v>DEJAR</v>
      </c>
      <c r="L571" s="24" t="str">
        <f t="shared" si="156"/>
        <v>DEJAR</v>
      </c>
      <c r="M571" s="24" t="str">
        <f t="shared" si="157"/>
        <v>DEJAR</v>
      </c>
    </row>
    <row r="572" spans="1:13" x14ac:dyDescent="0.25">
      <c r="A572" t="s">
        <v>116</v>
      </c>
      <c r="B572">
        <v>8</v>
      </c>
      <c r="C572" s="55">
        <v>2</v>
      </c>
      <c r="D572">
        <v>40</v>
      </c>
      <c r="E572">
        <v>14</v>
      </c>
      <c r="F572" s="127">
        <f t="shared" si="153"/>
        <v>1256.6399999999999</v>
      </c>
      <c r="G572">
        <v>3.1415999999999999E-2</v>
      </c>
      <c r="H572" s="55" t="s">
        <v>555</v>
      </c>
      <c r="I572" s="24">
        <f t="shared" si="166"/>
        <v>898.59335245759792</v>
      </c>
      <c r="J572" s="24">
        <f t="shared" si="154"/>
        <v>14.301523944130347</v>
      </c>
      <c r="K572" s="24" t="str">
        <f t="shared" si="155"/>
        <v>DEJAR</v>
      </c>
      <c r="L572" s="24" t="str">
        <f t="shared" si="156"/>
        <v>DEJAR</v>
      </c>
      <c r="M572" s="24" t="str">
        <f t="shared" si="157"/>
        <v>DEJAR</v>
      </c>
    </row>
    <row r="573" spans="1:13" x14ac:dyDescent="0.25">
      <c r="A573" t="s">
        <v>116</v>
      </c>
      <c r="B573">
        <v>9</v>
      </c>
      <c r="C573" s="55">
        <v>2</v>
      </c>
      <c r="D573">
        <v>35</v>
      </c>
      <c r="E573">
        <v>11</v>
      </c>
      <c r="F573" s="127">
        <f t="shared" si="153"/>
        <v>962.11500000000001</v>
      </c>
      <c r="G573">
        <v>3.1415999999999999E-2</v>
      </c>
      <c r="H573" s="55" t="s">
        <v>555</v>
      </c>
      <c r="I573" s="24">
        <f t="shared" si="166"/>
        <v>653.64029291244719</v>
      </c>
      <c r="J573" s="24">
        <f t="shared" si="154"/>
        <v>10.402984035403094</v>
      </c>
      <c r="K573" s="24" t="str">
        <f t="shared" si="155"/>
        <v>DEJAR</v>
      </c>
      <c r="L573" s="24" t="str">
        <f t="shared" si="156"/>
        <v>DEJAR</v>
      </c>
      <c r="M573" s="24" t="str">
        <f t="shared" si="157"/>
        <v>DEJAR</v>
      </c>
    </row>
    <row r="574" spans="1:13" x14ac:dyDescent="0.25">
      <c r="A574" t="s">
        <v>116</v>
      </c>
      <c r="B574">
        <v>10</v>
      </c>
      <c r="C574" s="55">
        <v>2</v>
      </c>
      <c r="D574">
        <v>30</v>
      </c>
      <c r="E574">
        <v>10</v>
      </c>
      <c r="F574" s="127">
        <f t="shared" si="153"/>
        <v>706.86</v>
      </c>
      <c r="G574">
        <v>3.1415999999999999E-2</v>
      </c>
      <c r="H574" s="55" t="s">
        <v>555</v>
      </c>
      <c r="I574" s="24">
        <f t="shared" si="166"/>
        <v>452.65828470787153</v>
      </c>
      <c r="J574" s="24">
        <f t="shared" si="154"/>
        <v>7.2042635075737129</v>
      </c>
      <c r="K574" s="24" t="str">
        <f t="shared" si="155"/>
        <v>DEJAR</v>
      </c>
      <c r="L574" s="24" t="str">
        <f t="shared" si="156"/>
        <v>DEJAR</v>
      </c>
      <c r="M574" s="24" t="str">
        <f t="shared" si="157"/>
        <v>DEJAR</v>
      </c>
    </row>
    <row r="575" spans="1:13" x14ac:dyDescent="0.25">
      <c r="A575" t="s">
        <v>116</v>
      </c>
      <c r="B575">
        <v>11</v>
      </c>
      <c r="C575" s="55">
        <v>2</v>
      </c>
      <c r="D575">
        <v>30</v>
      </c>
      <c r="E575">
        <v>10</v>
      </c>
      <c r="F575" s="127">
        <f t="shared" si="153"/>
        <v>706.86</v>
      </c>
      <c r="G575">
        <v>3.1415999999999999E-2</v>
      </c>
      <c r="H575" s="55" t="s">
        <v>555</v>
      </c>
      <c r="I575" s="24">
        <f t="shared" si="166"/>
        <v>452.65828470787153</v>
      </c>
      <c r="J575" s="24">
        <f t="shared" si="154"/>
        <v>7.2042635075737129</v>
      </c>
      <c r="K575" s="24" t="str">
        <f t="shared" si="155"/>
        <v>DEJAR</v>
      </c>
      <c r="L575" s="24" t="str">
        <f t="shared" si="156"/>
        <v>DEJAR</v>
      </c>
      <c r="M575" s="24" t="str">
        <f t="shared" si="157"/>
        <v>DEJAR</v>
      </c>
    </row>
    <row r="576" spans="1:13" x14ac:dyDescent="0.25">
      <c r="A576" t="s">
        <v>116</v>
      </c>
      <c r="B576">
        <v>12</v>
      </c>
      <c r="C576" s="55">
        <v>2</v>
      </c>
      <c r="D576">
        <v>18</v>
      </c>
      <c r="E576">
        <v>7</v>
      </c>
      <c r="F576" s="127">
        <f t="shared" si="153"/>
        <v>254.46959999999999</v>
      </c>
      <c r="G576">
        <v>3.1415999999999999E-2</v>
      </c>
      <c r="H576" s="55" t="s">
        <v>555</v>
      </c>
      <c r="I576" s="24">
        <f t="shared" si="166"/>
        <v>133.96512701589552</v>
      </c>
      <c r="J576" s="24">
        <f t="shared" si="154"/>
        <v>2.132116230836127</v>
      </c>
      <c r="K576" s="24" t="str">
        <f t="shared" si="155"/>
        <v>DEJAR</v>
      </c>
      <c r="L576" s="24" t="str">
        <f t="shared" si="156"/>
        <v>DEJAR</v>
      </c>
      <c r="M576" s="24" t="str">
        <f t="shared" si="157"/>
        <v>DEJAR</v>
      </c>
    </row>
    <row r="577" spans="1:13" x14ac:dyDescent="0.25">
      <c r="A577" t="s">
        <v>117</v>
      </c>
      <c r="B577">
        <v>1</v>
      </c>
      <c r="C577" s="55">
        <v>1</v>
      </c>
      <c r="D577">
        <v>42.4</v>
      </c>
      <c r="E577">
        <v>14</v>
      </c>
      <c r="F577" s="127">
        <f t="shared" si="153"/>
        <v>1411.9607040000001</v>
      </c>
      <c r="G577">
        <v>3.1415999999999999E-2</v>
      </c>
      <c r="H577" s="55" t="s">
        <v>553</v>
      </c>
      <c r="I577" s="24">
        <f t="shared" ref="I577:I578" si="167">0.15991*D577^2.32764</f>
        <v>981.29025442074237</v>
      </c>
      <c r="J577" s="24">
        <f t="shared" si="154"/>
        <v>15.617682938960122</v>
      </c>
      <c r="K577" s="24" t="str">
        <f t="shared" si="155"/>
        <v>DEJAR</v>
      </c>
      <c r="L577" s="24" t="str">
        <f t="shared" si="156"/>
        <v>DEJAR</v>
      </c>
      <c r="M577" s="24" t="str">
        <f t="shared" si="157"/>
        <v>DEJAR</v>
      </c>
    </row>
    <row r="578" spans="1:13" x14ac:dyDescent="0.25">
      <c r="A578" t="s">
        <v>117</v>
      </c>
      <c r="B578">
        <v>2</v>
      </c>
      <c r="C578" s="55">
        <v>1</v>
      </c>
      <c r="D578">
        <v>33</v>
      </c>
      <c r="E578">
        <v>14</v>
      </c>
      <c r="F578" s="127">
        <f t="shared" si="153"/>
        <v>855.30060000000003</v>
      </c>
      <c r="G578">
        <v>3.1415999999999999E-2</v>
      </c>
      <c r="H578" s="55" t="s">
        <v>553</v>
      </c>
      <c r="I578" s="24">
        <f t="shared" si="167"/>
        <v>547.55709445380046</v>
      </c>
      <c r="J578" s="24">
        <f t="shared" si="154"/>
        <v>8.7146214421600519</v>
      </c>
      <c r="K578" s="24" t="str">
        <f t="shared" si="155"/>
        <v>DEJAR</v>
      </c>
      <c r="L578" s="24" t="str">
        <f t="shared" si="156"/>
        <v>DEJAR</v>
      </c>
      <c r="M578" s="24" t="str">
        <f t="shared" si="157"/>
        <v>DEJAR</v>
      </c>
    </row>
    <row r="579" spans="1:13" x14ac:dyDescent="0.25">
      <c r="A579" t="s">
        <v>117</v>
      </c>
      <c r="B579">
        <v>3</v>
      </c>
      <c r="C579" s="55">
        <v>2</v>
      </c>
      <c r="D579">
        <v>35.6</v>
      </c>
      <c r="E579">
        <v>11</v>
      </c>
      <c r="F579" s="127">
        <f t="shared" ref="F579:F642" si="168">(3.1416/4)*D579^2</f>
        <v>995.38454400000012</v>
      </c>
      <c r="G579">
        <v>3.1415999999999999E-2</v>
      </c>
      <c r="H579" s="55" t="s">
        <v>555</v>
      </c>
      <c r="I579" s="24">
        <f t="shared" ref="I579:I586" si="169">0.13647*D579^2.38351</f>
        <v>680.66555888411256</v>
      </c>
      <c r="J579" s="24">
        <f t="shared" ref="J579:J642" si="170">((I579/1000)*0.5)/G579</f>
        <v>10.833103496373067</v>
      </c>
      <c r="K579" s="24" t="str">
        <f t="shared" ref="K579:K642" si="171">+IF(D579&gt;=10,"DEJAR","DEPURAR")</f>
        <v>DEJAR</v>
      </c>
      <c r="L579" s="24" t="str">
        <f t="shared" ref="L579:L642" si="172">+IF(E579&gt;=5,"DEJAR","DEPURAR")</f>
        <v>DEJAR</v>
      </c>
      <c r="M579" s="24" t="str">
        <f t="shared" ref="M579:M642" si="173">+IF(AND(K579="DEJAR",L579="DEJAR"),"DEJAR","DEPURAR")</f>
        <v>DEJAR</v>
      </c>
    </row>
    <row r="580" spans="1:13" x14ac:dyDescent="0.25">
      <c r="A580" t="s">
        <v>117</v>
      </c>
      <c r="B580">
        <v>4</v>
      </c>
      <c r="C580" s="55">
        <v>2</v>
      </c>
      <c r="D580">
        <v>25.3</v>
      </c>
      <c r="E580">
        <v>9</v>
      </c>
      <c r="F580" s="127">
        <f t="shared" si="168"/>
        <v>502.72668600000003</v>
      </c>
      <c r="G580">
        <v>3.1415999999999999E-2</v>
      </c>
      <c r="H580" s="55" t="s">
        <v>555</v>
      </c>
      <c r="I580" s="24">
        <f t="shared" si="169"/>
        <v>301.57058952535925</v>
      </c>
      <c r="J580" s="24">
        <f t="shared" si="170"/>
        <v>4.7996337777781903</v>
      </c>
      <c r="K580" s="24" t="str">
        <f t="shared" si="171"/>
        <v>DEJAR</v>
      </c>
      <c r="L580" s="24" t="str">
        <f t="shared" si="172"/>
        <v>DEJAR</v>
      </c>
      <c r="M580" s="24" t="str">
        <f t="shared" si="173"/>
        <v>DEJAR</v>
      </c>
    </row>
    <row r="581" spans="1:13" x14ac:dyDescent="0.25">
      <c r="A581" t="s">
        <v>117</v>
      </c>
      <c r="B581">
        <v>5</v>
      </c>
      <c r="C581" s="55">
        <v>2</v>
      </c>
      <c r="D581">
        <v>31</v>
      </c>
      <c r="E581">
        <v>12</v>
      </c>
      <c r="F581" s="127">
        <f t="shared" si="168"/>
        <v>754.76940000000002</v>
      </c>
      <c r="G581">
        <v>3.1415999999999999E-2</v>
      </c>
      <c r="H581" s="55" t="s">
        <v>555</v>
      </c>
      <c r="I581" s="24">
        <f t="shared" si="169"/>
        <v>489.45492453923617</v>
      </c>
      <c r="J581" s="24">
        <f t="shared" si="170"/>
        <v>7.7898988499369137</v>
      </c>
      <c r="K581" s="24" t="str">
        <f t="shared" si="171"/>
        <v>DEJAR</v>
      </c>
      <c r="L581" s="24" t="str">
        <f t="shared" si="172"/>
        <v>DEJAR</v>
      </c>
      <c r="M581" s="24" t="str">
        <f t="shared" si="173"/>
        <v>DEJAR</v>
      </c>
    </row>
    <row r="582" spans="1:13" x14ac:dyDescent="0.25">
      <c r="A582" t="s">
        <v>117</v>
      </c>
      <c r="B582">
        <v>6</v>
      </c>
      <c r="C582" s="55">
        <v>2</v>
      </c>
      <c r="D582">
        <v>17</v>
      </c>
      <c r="E582">
        <v>9</v>
      </c>
      <c r="F582" s="127">
        <f t="shared" si="168"/>
        <v>226.98060000000001</v>
      </c>
      <c r="G582">
        <v>3.1415999999999999E-2</v>
      </c>
      <c r="H582" s="55" t="s">
        <v>555</v>
      </c>
      <c r="I582" s="24">
        <f t="shared" si="169"/>
        <v>116.90268878718483</v>
      </c>
      <c r="J582" s="24">
        <f t="shared" si="170"/>
        <v>1.8605597273234151</v>
      </c>
      <c r="K582" s="24" t="str">
        <f t="shared" si="171"/>
        <v>DEJAR</v>
      </c>
      <c r="L582" s="24" t="str">
        <f t="shared" si="172"/>
        <v>DEJAR</v>
      </c>
      <c r="M582" s="24" t="str">
        <f t="shared" si="173"/>
        <v>DEJAR</v>
      </c>
    </row>
    <row r="583" spans="1:13" x14ac:dyDescent="0.25">
      <c r="A583" t="s">
        <v>117</v>
      </c>
      <c r="B583">
        <v>7</v>
      </c>
      <c r="C583" s="55">
        <v>2</v>
      </c>
      <c r="D583">
        <v>24</v>
      </c>
      <c r="E583">
        <v>12</v>
      </c>
      <c r="F583" s="127">
        <f t="shared" si="168"/>
        <v>452.3904</v>
      </c>
      <c r="G583">
        <v>3.1415999999999999E-2</v>
      </c>
      <c r="H583" s="55" t="s">
        <v>555</v>
      </c>
      <c r="I583" s="24">
        <f t="shared" si="169"/>
        <v>265.94050449183845</v>
      </c>
      <c r="J583" s="24">
        <f t="shared" si="170"/>
        <v>4.2325646882454562</v>
      </c>
      <c r="K583" s="24" t="str">
        <f t="shared" si="171"/>
        <v>DEJAR</v>
      </c>
      <c r="L583" s="24" t="str">
        <f t="shared" si="172"/>
        <v>DEJAR</v>
      </c>
      <c r="M583" s="24" t="str">
        <f t="shared" si="173"/>
        <v>DEJAR</v>
      </c>
    </row>
    <row r="584" spans="1:13" x14ac:dyDescent="0.25">
      <c r="A584" t="s">
        <v>117</v>
      </c>
      <c r="B584">
        <v>8</v>
      </c>
      <c r="C584" s="55">
        <v>2</v>
      </c>
      <c r="D584">
        <v>26</v>
      </c>
      <c r="E584">
        <v>12</v>
      </c>
      <c r="F584" s="127">
        <f t="shared" si="168"/>
        <v>530.93039999999996</v>
      </c>
      <c r="G584">
        <v>3.1415999999999999E-2</v>
      </c>
      <c r="H584" s="55" t="s">
        <v>555</v>
      </c>
      <c r="I584" s="24">
        <f t="shared" si="169"/>
        <v>321.84021980583157</v>
      </c>
      <c r="J584" s="24">
        <f t="shared" si="170"/>
        <v>5.1222342087762849</v>
      </c>
      <c r="K584" s="24" t="str">
        <f t="shared" si="171"/>
        <v>DEJAR</v>
      </c>
      <c r="L584" s="24" t="str">
        <f t="shared" si="172"/>
        <v>DEJAR</v>
      </c>
      <c r="M584" s="24" t="str">
        <f t="shared" si="173"/>
        <v>DEJAR</v>
      </c>
    </row>
    <row r="585" spans="1:13" x14ac:dyDescent="0.25">
      <c r="A585" t="s">
        <v>117</v>
      </c>
      <c r="B585">
        <v>9</v>
      </c>
      <c r="C585" s="55">
        <v>2</v>
      </c>
      <c r="D585">
        <v>15</v>
      </c>
      <c r="E585">
        <v>9</v>
      </c>
      <c r="F585" s="127">
        <f t="shared" si="168"/>
        <v>176.715</v>
      </c>
      <c r="G585">
        <v>3.1415999999999999E-2</v>
      </c>
      <c r="H585" s="55" t="s">
        <v>555</v>
      </c>
      <c r="I585" s="24">
        <f t="shared" si="169"/>
        <v>86.748598761993364</v>
      </c>
      <c r="J585" s="24">
        <f t="shared" si="170"/>
        <v>1.3806436013813561</v>
      </c>
      <c r="K585" s="24" t="str">
        <f t="shared" si="171"/>
        <v>DEJAR</v>
      </c>
      <c r="L585" s="24" t="str">
        <f t="shared" si="172"/>
        <v>DEJAR</v>
      </c>
      <c r="M585" s="24" t="str">
        <f t="shared" si="173"/>
        <v>DEJAR</v>
      </c>
    </row>
    <row r="586" spans="1:13" x14ac:dyDescent="0.25">
      <c r="A586" t="s">
        <v>117</v>
      </c>
      <c r="B586">
        <v>10</v>
      </c>
      <c r="C586" s="55">
        <v>2</v>
      </c>
      <c r="D586">
        <v>20</v>
      </c>
      <c r="E586">
        <v>9</v>
      </c>
      <c r="F586" s="127">
        <f t="shared" si="168"/>
        <v>314.15999999999997</v>
      </c>
      <c r="G586">
        <v>3.1415999999999999E-2</v>
      </c>
      <c r="H586" s="55" t="s">
        <v>555</v>
      </c>
      <c r="I586" s="24">
        <f t="shared" si="169"/>
        <v>172.20874292148596</v>
      </c>
      <c r="J586" s="24">
        <f t="shared" si="170"/>
        <v>2.7407808588217146</v>
      </c>
      <c r="K586" s="24" t="str">
        <f t="shared" si="171"/>
        <v>DEJAR</v>
      </c>
      <c r="L586" s="24" t="str">
        <f t="shared" si="172"/>
        <v>DEJAR</v>
      </c>
      <c r="M586" s="24" t="str">
        <f t="shared" si="173"/>
        <v>DEJAR</v>
      </c>
    </row>
    <row r="587" spans="1:13" x14ac:dyDescent="0.25">
      <c r="A587" t="s">
        <v>117</v>
      </c>
      <c r="B587">
        <v>11</v>
      </c>
      <c r="C587" s="55">
        <v>1</v>
      </c>
      <c r="D587">
        <v>59</v>
      </c>
      <c r="E587">
        <v>18</v>
      </c>
      <c r="F587" s="127">
        <f t="shared" si="168"/>
        <v>2733.9773999999998</v>
      </c>
      <c r="G587">
        <v>3.1415999999999999E-2</v>
      </c>
      <c r="H587" s="55" t="s">
        <v>553</v>
      </c>
      <c r="I587" s="24">
        <f>0.15991*D587^2.32764</f>
        <v>2117.296110227122</v>
      </c>
      <c r="J587" s="24">
        <f t="shared" si="170"/>
        <v>33.697735393225145</v>
      </c>
      <c r="K587" s="24" t="str">
        <f t="shared" si="171"/>
        <v>DEJAR</v>
      </c>
      <c r="L587" s="24" t="str">
        <f t="shared" si="172"/>
        <v>DEJAR</v>
      </c>
      <c r="M587" s="24" t="str">
        <f t="shared" si="173"/>
        <v>DEJAR</v>
      </c>
    </row>
    <row r="588" spans="1:13" x14ac:dyDescent="0.25">
      <c r="A588" t="s">
        <v>118</v>
      </c>
      <c r="B588">
        <v>1</v>
      </c>
      <c r="C588" s="55">
        <v>2</v>
      </c>
      <c r="D588">
        <v>23.8</v>
      </c>
      <c r="E588">
        <v>15</v>
      </c>
      <c r="F588" s="127">
        <f t="shared" si="168"/>
        <v>444.88197600000001</v>
      </c>
      <c r="G588">
        <v>3.1415999999999999E-2</v>
      </c>
      <c r="H588" s="55" t="s">
        <v>555</v>
      </c>
      <c r="I588" s="24">
        <f t="shared" ref="I588:I590" si="174">0.13647*D588^2.38351</f>
        <v>260.68865685840007</v>
      </c>
      <c r="J588" s="24">
        <f t="shared" si="170"/>
        <v>4.1489791325821255</v>
      </c>
      <c r="K588" s="24" t="str">
        <f t="shared" si="171"/>
        <v>DEJAR</v>
      </c>
      <c r="L588" s="24" t="str">
        <f t="shared" si="172"/>
        <v>DEJAR</v>
      </c>
      <c r="M588" s="24" t="str">
        <f t="shared" si="173"/>
        <v>DEJAR</v>
      </c>
    </row>
    <row r="589" spans="1:13" x14ac:dyDescent="0.25">
      <c r="A589" t="s">
        <v>118</v>
      </c>
      <c r="B589">
        <v>2</v>
      </c>
      <c r="C589" s="55">
        <v>2</v>
      </c>
      <c r="D589">
        <v>20</v>
      </c>
      <c r="E589">
        <v>14</v>
      </c>
      <c r="F589" s="127">
        <f t="shared" si="168"/>
        <v>314.15999999999997</v>
      </c>
      <c r="G589">
        <v>3.1415999999999999E-2</v>
      </c>
      <c r="H589" s="55" t="s">
        <v>555</v>
      </c>
      <c r="I589" s="24">
        <f t="shared" si="174"/>
        <v>172.20874292148596</v>
      </c>
      <c r="J589" s="24">
        <f t="shared" si="170"/>
        <v>2.7407808588217146</v>
      </c>
      <c r="K589" s="24" t="str">
        <f t="shared" si="171"/>
        <v>DEJAR</v>
      </c>
      <c r="L589" s="24" t="str">
        <f t="shared" si="172"/>
        <v>DEJAR</v>
      </c>
      <c r="M589" s="24" t="str">
        <f t="shared" si="173"/>
        <v>DEJAR</v>
      </c>
    </row>
    <row r="590" spans="1:13" x14ac:dyDescent="0.25">
      <c r="A590" t="s">
        <v>118</v>
      </c>
      <c r="B590">
        <v>3</v>
      </c>
      <c r="C590" s="55">
        <v>2</v>
      </c>
      <c r="D590">
        <v>14</v>
      </c>
      <c r="E590">
        <v>10</v>
      </c>
      <c r="F590" s="127">
        <f t="shared" si="168"/>
        <v>153.9384</v>
      </c>
      <c r="G590">
        <v>3.1415999999999999E-2</v>
      </c>
      <c r="H590" s="55" t="s">
        <v>555</v>
      </c>
      <c r="I590" s="24">
        <f t="shared" si="174"/>
        <v>73.59440964790268</v>
      </c>
      <c r="J590" s="24">
        <f t="shared" si="170"/>
        <v>1.1712886689569435</v>
      </c>
      <c r="K590" s="24" t="str">
        <f t="shared" si="171"/>
        <v>DEJAR</v>
      </c>
      <c r="L590" s="24" t="str">
        <f t="shared" si="172"/>
        <v>DEJAR</v>
      </c>
      <c r="M590" s="24" t="str">
        <f t="shared" si="173"/>
        <v>DEJAR</v>
      </c>
    </row>
    <row r="591" spans="1:13" x14ac:dyDescent="0.25">
      <c r="A591" t="s">
        <v>118</v>
      </c>
      <c r="B591">
        <v>4</v>
      </c>
      <c r="C591" s="55">
        <v>1</v>
      </c>
      <c r="D591">
        <v>30.5</v>
      </c>
      <c r="E591">
        <v>20</v>
      </c>
      <c r="F591" s="127">
        <f t="shared" si="168"/>
        <v>730.61834999999996</v>
      </c>
      <c r="G591">
        <v>3.1415999999999999E-2</v>
      </c>
      <c r="H591" s="55" t="s">
        <v>553</v>
      </c>
      <c r="I591" s="24">
        <f t="shared" ref="I591:I595" si="175">0.15991*D591^2.32764</f>
        <v>455.81782168328931</v>
      </c>
      <c r="J591" s="24">
        <f t="shared" si="170"/>
        <v>7.2545489827363339</v>
      </c>
      <c r="K591" s="24" t="str">
        <f t="shared" si="171"/>
        <v>DEJAR</v>
      </c>
      <c r="L591" s="24" t="str">
        <f t="shared" si="172"/>
        <v>DEJAR</v>
      </c>
      <c r="M591" s="24" t="str">
        <f t="shared" si="173"/>
        <v>DEJAR</v>
      </c>
    </row>
    <row r="592" spans="1:13" x14ac:dyDescent="0.25">
      <c r="A592" t="s">
        <v>119</v>
      </c>
      <c r="B592">
        <v>1</v>
      </c>
      <c r="C592" s="55">
        <v>1</v>
      </c>
      <c r="D592">
        <v>45.6</v>
      </c>
      <c r="E592">
        <v>15</v>
      </c>
      <c r="F592" s="127">
        <f t="shared" si="168"/>
        <v>1633.1293440000002</v>
      </c>
      <c r="G592">
        <v>3.1415999999999999E-2</v>
      </c>
      <c r="H592" s="55" t="s">
        <v>553</v>
      </c>
      <c r="I592" s="24">
        <f t="shared" si="175"/>
        <v>1162.3811262813365</v>
      </c>
      <c r="J592" s="24">
        <f t="shared" si="170"/>
        <v>18.499826939797181</v>
      </c>
      <c r="K592" s="24" t="str">
        <f t="shared" si="171"/>
        <v>DEJAR</v>
      </c>
      <c r="L592" s="24" t="str">
        <f t="shared" si="172"/>
        <v>DEJAR</v>
      </c>
      <c r="M592" s="24" t="str">
        <f t="shared" si="173"/>
        <v>DEJAR</v>
      </c>
    </row>
    <row r="593" spans="1:13" x14ac:dyDescent="0.25">
      <c r="A593" t="s">
        <v>119</v>
      </c>
      <c r="B593">
        <v>2</v>
      </c>
      <c r="C593" s="55">
        <v>1</v>
      </c>
      <c r="D593">
        <v>33</v>
      </c>
      <c r="E593">
        <v>13</v>
      </c>
      <c r="F593" s="127">
        <f t="shared" si="168"/>
        <v>855.30060000000003</v>
      </c>
      <c r="G593">
        <v>3.1415999999999999E-2</v>
      </c>
      <c r="H593" s="55" t="s">
        <v>553</v>
      </c>
      <c r="I593" s="24">
        <f t="shared" si="175"/>
        <v>547.55709445380046</v>
      </c>
      <c r="J593" s="24">
        <f t="shared" si="170"/>
        <v>8.7146214421600519</v>
      </c>
      <c r="K593" s="24" t="str">
        <f t="shared" si="171"/>
        <v>DEJAR</v>
      </c>
      <c r="L593" s="24" t="str">
        <f t="shared" si="172"/>
        <v>DEJAR</v>
      </c>
      <c r="M593" s="24" t="str">
        <f t="shared" si="173"/>
        <v>DEJAR</v>
      </c>
    </row>
    <row r="594" spans="1:13" x14ac:dyDescent="0.25">
      <c r="A594" t="s">
        <v>119</v>
      </c>
      <c r="B594">
        <v>3</v>
      </c>
      <c r="C594" s="55">
        <v>1</v>
      </c>
      <c r="D594">
        <v>30</v>
      </c>
      <c r="E594">
        <v>12</v>
      </c>
      <c r="F594" s="127">
        <f t="shared" si="168"/>
        <v>706.86</v>
      </c>
      <c r="G594">
        <v>3.1415999999999999E-2</v>
      </c>
      <c r="H594" s="55" t="s">
        <v>553</v>
      </c>
      <c r="I594" s="24">
        <f t="shared" si="175"/>
        <v>438.61364745199307</v>
      </c>
      <c r="J594" s="24">
        <f t="shared" si="170"/>
        <v>6.9807366859560904</v>
      </c>
      <c r="K594" s="24" t="str">
        <f t="shared" si="171"/>
        <v>DEJAR</v>
      </c>
      <c r="L594" s="24" t="str">
        <f t="shared" si="172"/>
        <v>DEJAR</v>
      </c>
      <c r="M594" s="24" t="str">
        <f t="shared" si="173"/>
        <v>DEJAR</v>
      </c>
    </row>
    <row r="595" spans="1:13" x14ac:dyDescent="0.25">
      <c r="A595" t="s">
        <v>119</v>
      </c>
      <c r="B595">
        <v>4</v>
      </c>
      <c r="C595" s="55">
        <v>1</v>
      </c>
      <c r="D595">
        <v>25.4</v>
      </c>
      <c r="E595">
        <v>11</v>
      </c>
      <c r="F595" s="127">
        <f t="shared" si="168"/>
        <v>506.70866399999994</v>
      </c>
      <c r="G595">
        <v>3.1415999999999999E-2</v>
      </c>
      <c r="H595" s="55" t="s">
        <v>553</v>
      </c>
      <c r="I595" s="24">
        <f t="shared" si="175"/>
        <v>297.73012203395768</v>
      </c>
      <c r="J595" s="24">
        <f t="shared" si="170"/>
        <v>4.7385109822058462</v>
      </c>
      <c r="K595" s="24" t="str">
        <f t="shared" si="171"/>
        <v>DEJAR</v>
      </c>
      <c r="L595" s="24" t="str">
        <f t="shared" si="172"/>
        <v>DEJAR</v>
      </c>
      <c r="M595" s="24" t="str">
        <f t="shared" si="173"/>
        <v>DEJAR</v>
      </c>
    </row>
    <row r="596" spans="1:13" x14ac:dyDescent="0.25">
      <c r="A596" t="s">
        <v>119</v>
      </c>
      <c r="B596">
        <v>5</v>
      </c>
      <c r="C596" s="55">
        <v>2</v>
      </c>
      <c r="D596">
        <v>50.6</v>
      </c>
      <c r="E596">
        <v>9</v>
      </c>
      <c r="F596" s="127">
        <f t="shared" si="168"/>
        <v>2010.9067440000001</v>
      </c>
      <c r="G596">
        <v>3.1415999999999999E-2</v>
      </c>
      <c r="H596" s="55" t="s">
        <v>555</v>
      </c>
      <c r="I596" s="24">
        <f t="shared" ref="I596:I598" si="176">0.13647*D596^2.38351</f>
        <v>1573.6095766505748</v>
      </c>
      <c r="J596" s="24">
        <f t="shared" si="170"/>
        <v>25.044715696628707</v>
      </c>
      <c r="K596" s="24" t="str">
        <f t="shared" si="171"/>
        <v>DEJAR</v>
      </c>
      <c r="L596" s="24" t="str">
        <f t="shared" si="172"/>
        <v>DEJAR</v>
      </c>
      <c r="M596" s="24" t="str">
        <f t="shared" si="173"/>
        <v>DEJAR</v>
      </c>
    </row>
    <row r="597" spans="1:13" x14ac:dyDescent="0.25">
      <c r="A597" t="s">
        <v>119</v>
      </c>
      <c r="B597">
        <v>6</v>
      </c>
      <c r="C597" s="55">
        <v>2</v>
      </c>
      <c r="D597">
        <v>14.5</v>
      </c>
      <c r="E597">
        <v>10</v>
      </c>
      <c r="F597" s="127">
        <f t="shared" si="168"/>
        <v>165.13034999999999</v>
      </c>
      <c r="G597">
        <v>3.1415999999999999E-2</v>
      </c>
      <c r="H597" s="55" t="s">
        <v>555</v>
      </c>
      <c r="I597" s="24">
        <f t="shared" si="176"/>
        <v>80.014636857912052</v>
      </c>
      <c r="J597" s="24">
        <f t="shared" si="170"/>
        <v>1.2734695196382744</v>
      </c>
      <c r="K597" s="24" t="str">
        <f t="shared" si="171"/>
        <v>DEJAR</v>
      </c>
      <c r="L597" s="24" t="str">
        <f t="shared" si="172"/>
        <v>DEJAR</v>
      </c>
      <c r="M597" s="24" t="str">
        <f t="shared" si="173"/>
        <v>DEJAR</v>
      </c>
    </row>
    <row r="598" spans="1:13" x14ac:dyDescent="0.25">
      <c r="A598" t="s">
        <v>119</v>
      </c>
      <c r="B598">
        <v>7</v>
      </c>
      <c r="C598" s="55">
        <v>2</v>
      </c>
      <c r="D598">
        <v>32.9</v>
      </c>
      <c r="E598">
        <v>11</v>
      </c>
      <c r="F598" s="127">
        <f t="shared" si="168"/>
        <v>850.1248139999999</v>
      </c>
      <c r="G598">
        <v>3.1415999999999999E-2</v>
      </c>
      <c r="H598" s="55" t="s">
        <v>555</v>
      </c>
      <c r="I598" s="24">
        <f t="shared" si="176"/>
        <v>564.01257412218365</v>
      </c>
      <c r="J598" s="24">
        <f t="shared" si="170"/>
        <v>8.9765179227492933</v>
      </c>
      <c r="K598" s="24" t="str">
        <f t="shared" si="171"/>
        <v>DEJAR</v>
      </c>
      <c r="L598" s="24" t="str">
        <f t="shared" si="172"/>
        <v>DEJAR</v>
      </c>
      <c r="M598" s="24" t="str">
        <f t="shared" si="173"/>
        <v>DEJAR</v>
      </c>
    </row>
    <row r="599" spans="1:13" x14ac:dyDescent="0.25">
      <c r="A599" t="s">
        <v>120</v>
      </c>
      <c r="B599">
        <v>1</v>
      </c>
      <c r="C599" s="55">
        <v>1</v>
      </c>
      <c r="D599">
        <v>31</v>
      </c>
      <c r="E599">
        <v>17</v>
      </c>
      <c r="F599" s="127">
        <f t="shared" si="168"/>
        <v>754.76940000000002</v>
      </c>
      <c r="G599">
        <v>3.1415999999999999E-2</v>
      </c>
      <c r="H599" s="55" t="s">
        <v>553</v>
      </c>
      <c r="I599" s="24">
        <f t="shared" ref="I599:I600" si="177">0.15991*D599^2.32764</f>
        <v>473.40054798786537</v>
      </c>
      <c r="J599" s="24">
        <f t="shared" si="170"/>
        <v>7.5343861087959221</v>
      </c>
      <c r="K599" s="24" t="str">
        <f t="shared" si="171"/>
        <v>DEJAR</v>
      </c>
      <c r="L599" s="24" t="str">
        <f t="shared" si="172"/>
        <v>DEJAR</v>
      </c>
      <c r="M599" s="24" t="str">
        <f t="shared" si="173"/>
        <v>DEJAR</v>
      </c>
    </row>
    <row r="600" spans="1:13" x14ac:dyDescent="0.25">
      <c r="A600" t="s">
        <v>120</v>
      </c>
      <c r="B600">
        <v>2</v>
      </c>
      <c r="C600" s="55">
        <v>1</v>
      </c>
      <c r="D600">
        <v>42.3</v>
      </c>
      <c r="E600">
        <v>16</v>
      </c>
      <c r="F600" s="127">
        <f t="shared" si="168"/>
        <v>1405.3083659999998</v>
      </c>
      <c r="G600">
        <v>3.1415999999999999E-2</v>
      </c>
      <c r="H600" s="55" t="s">
        <v>553</v>
      </c>
      <c r="I600" s="24">
        <f t="shared" si="177"/>
        <v>975.91168044174481</v>
      </c>
      <c r="J600" s="24">
        <f t="shared" si="170"/>
        <v>15.532080475581628</v>
      </c>
      <c r="K600" s="24" t="str">
        <f t="shared" si="171"/>
        <v>DEJAR</v>
      </c>
      <c r="L600" s="24" t="str">
        <f t="shared" si="172"/>
        <v>DEJAR</v>
      </c>
      <c r="M600" s="24" t="str">
        <f t="shared" si="173"/>
        <v>DEJAR</v>
      </c>
    </row>
    <row r="601" spans="1:13" x14ac:dyDescent="0.25">
      <c r="A601" t="s">
        <v>120</v>
      </c>
      <c r="B601">
        <v>3</v>
      </c>
      <c r="C601" s="55">
        <v>2</v>
      </c>
      <c r="D601">
        <v>31.6</v>
      </c>
      <c r="E601">
        <v>9</v>
      </c>
      <c r="F601" s="127">
        <f t="shared" si="168"/>
        <v>784.26902400000006</v>
      </c>
      <c r="G601">
        <v>3.1415999999999999E-2</v>
      </c>
      <c r="H601" s="55" t="s">
        <v>555</v>
      </c>
      <c r="I601" s="24">
        <f>0.13647*D601^2.38351</f>
        <v>512.33774193027261</v>
      </c>
      <c r="J601" s="24">
        <f t="shared" si="170"/>
        <v>8.1540893482663712</v>
      </c>
      <c r="K601" s="24" t="str">
        <f t="shared" si="171"/>
        <v>DEJAR</v>
      </c>
      <c r="L601" s="24" t="str">
        <f t="shared" si="172"/>
        <v>DEJAR</v>
      </c>
      <c r="M601" s="24" t="str">
        <f t="shared" si="173"/>
        <v>DEJAR</v>
      </c>
    </row>
    <row r="602" spans="1:13" x14ac:dyDescent="0.25">
      <c r="A602" t="s">
        <v>121</v>
      </c>
      <c r="B602">
        <v>1</v>
      </c>
      <c r="C602" s="55">
        <v>1</v>
      </c>
      <c r="D602">
        <v>59</v>
      </c>
      <c r="E602">
        <v>17</v>
      </c>
      <c r="F602" s="127">
        <f t="shared" si="168"/>
        <v>2733.9773999999998</v>
      </c>
      <c r="G602">
        <v>3.1415999999999999E-2</v>
      </c>
      <c r="H602" s="55" t="s">
        <v>553</v>
      </c>
      <c r="I602" s="24">
        <f t="shared" ref="I602:I603" si="178">0.15991*D602^2.32764</f>
        <v>2117.296110227122</v>
      </c>
      <c r="J602" s="24">
        <f t="shared" si="170"/>
        <v>33.697735393225145</v>
      </c>
      <c r="K602" s="24" t="str">
        <f t="shared" si="171"/>
        <v>DEJAR</v>
      </c>
      <c r="L602" s="24" t="str">
        <f t="shared" si="172"/>
        <v>DEJAR</v>
      </c>
      <c r="M602" s="24" t="str">
        <f t="shared" si="173"/>
        <v>DEJAR</v>
      </c>
    </row>
    <row r="603" spans="1:13" x14ac:dyDescent="0.25">
      <c r="A603" t="s">
        <v>121</v>
      </c>
      <c r="B603">
        <v>2</v>
      </c>
      <c r="C603" s="55">
        <v>1</v>
      </c>
      <c r="D603">
        <v>32</v>
      </c>
      <c r="E603">
        <v>11</v>
      </c>
      <c r="F603" s="127">
        <f t="shared" si="168"/>
        <v>804.24959999999999</v>
      </c>
      <c r="G603">
        <v>3.1415999999999999E-2</v>
      </c>
      <c r="H603" s="55" t="s">
        <v>553</v>
      </c>
      <c r="I603" s="24">
        <f t="shared" si="178"/>
        <v>509.70972386186907</v>
      </c>
      <c r="J603" s="24">
        <f t="shared" si="170"/>
        <v>8.1122632394618837</v>
      </c>
      <c r="K603" s="24" t="str">
        <f t="shared" si="171"/>
        <v>DEJAR</v>
      </c>
      <c r="L603" s="24" t="str">
        <f t="shared" si="172"/>
        <v>DEJAR</v>
      </c>
      <c r="M603" s="24" t="str">
        <f t="shared" si="173"/>
        <v>DEJAR</v>
      </c>
    </row>
    <row r="604" spans="1:13" x14ac:dyDescent="0.25">
      <c r="A604" t="s">
        <v>121</v>
      </c>
      <c r="B604">
        <v>3</v>
      </c>
      <c r="C604" s="55">
        <v>2</v>
      </c>
      <c r="D604">
        <v>33</v>
      </c>
      <c r="E604">
        <v>10</v>
      </c>
      <c r="F604" s="127">
        <f t="shared" si="168"/>
        <v>855.30060000000003</v>
      </c>
      <c r="G604">
        <v>3.1415999999999999E-2</v>
      </c>
      <c r="H604" s="55" t="s">
        <v>555</v>
      </c>
      <c r="I604" s="24">
        <f t="shared" ref="I604:I606" si="179">0.13647*D604^2.38351</f>
        <v>568.10727714388111</v>
      </c>
      <c r="J604" s="24">
        <f t="shared" si="170"/>
        <v>9.0416869929953059</v>
      </c>
      <c r="K604" s="24" t="str">
        <f t="shared" si="171"/>
        <v>DEJAR</v>
      </c>
      <c r="L604" s="24" t="str">
        <f t="shared" si="172"/>
        <v>DEJAR</v>
      </c>
      <c r="M604" s="24" t="str">
        <f t="shared" si="173"/>
        <v>DEJAR</v>
      </c>
    </row>
    <row r="605" spans="1:13" x14ac:dyDescent="0.25">
      <c r="A605" t="s">
        <v>121</v>
      </c>
      <c r="B605">
        <v>4</v>
      </c>
      <c r="C605" s="55">
        <v>2</v>
      </c>
      <c r="D605">
        <v>41</v>
      </c>
      <c r="E605">
        <v>6</v>
      </c>
      <c r="F605" s="127">
        <f t="shared" si="168"/>
        <v>1320.2574</v>
      </c>
      <c r="G605">
        <v>3.1415999999999999E-2</v>
      </c>
      <c r="H605" s="55" t="s">
        <v>555</v>
      </c>
      <c r="I605" s="24">
        <f t="shared" si="179"/>
        <v>953.06745984835879</v>
      </c>
      <c r="J605" s="24">
        <f t="shared" si="170"/>
        <v>15.168504262929062</v>
      </c>
      <c r="K605" s="24" t="str">
        <f t="shared" si="171"/>
        <v>DEJAR</v>
      </c>
      <c r="L605" s="24" t="str">
        <f t="shared" si="172"/>
        <v>DEJAR</v>
      </c>
      <c r="M605" s="24" t="str">
        <f t="shared" si="173"/>
        <v>DEJAR</v>
      </c>
    </row>
    <row r="606" spans="1:13" x14ac:dyDescent="0.25">
      <c r="A606" t="s">
        <v>121</v>
      </c>
      <c r="B606">
        <v>5</v>
      </c>
      <c r="C606" s="55">
        <v>2</v>
      </c>
      <c r="D606">
        <v>21</v>
      </c>
      <c r="E606">
        <v>8</v>
      </c>
      <c r="F606" s="127">
        <f t="shared" si="168"/>
        <v>346.3614</v>
      </c>
      <c r="G606">
        <v>3.1415999999999999E-2</v>
      </c>
      <c r="H606" s="55" t="s">
        <v>555</v>
      </c>
      <c r="I606" s="24">
        <f t="shared" si="179"/>
        <v>193.44615534703902</v>
      </c>
      <c r="J606" s="24">
        <f t="shared" si="170"/>
        <v>3.0787839850241761</v>
      </c>
      <c r="K606" s="24" t="str">
        <f t="shared" si="171"/>
        <v>DEJAR</v>
      </c>
      <c r="L606" s="24" t="str">
        <f t="shared" si="172"/>
        <v>DEJAR</v>
      </c>
      <c r="M606" s="24" t="str">
        <f t="shared" si="173"/>
        <v>DEJAR</v>
      </c>
    </row>
    <row r="607" spans="1:13" x14ac:dyDescent="0.25">
      <c r="A607" t="s">
        <v>122</v>
      </c>
      <c r="B607">
        <v>0</v>
      </c>
      <c r="D607">
        <v>0</v>
      </c>
      <c r="E607">
        <v>0</v>
      </c>
      <c r="F607" s="127">
        <f t="shared" si="168"/>
        <v>0</v>
      </c>
      <c r="G607">
        <v>3.1415999999999999E-2</v>
      </c>
      <c r="H607" s="116" t="s">
        <v>556</v>
      </c>
      <c r="J607" s="24">
        <f t="shared" si="170"/>
        <v>0</v>
      </c>
      <c r="K607" s="24" t="str">
        <f t="shared" si="171"/>
        <v>DEPURAR</v>
      </c>
      <c r="L607" s="24" t="str">
        <f t="shared" si="172"/>
        <v>DEPURAR</v>
      </c>
      <c r="M607" s="24" t="str">
        <f t="shared" si="173"/>
        <v>DEPURAR</v>
      </c>
    </row>
    <row r="608" spans="1:13" x14ac:dyDescent="0.25">
      <c r="A608" t="s">
        <v>123</v>
      </c>
      <c r="B608">
        <v>1</v>
      </c>
      <c r="C608" s="55">
        <v>1</v>
      </c>
      <c r="D608">
        <v>55.3</v>
      </c>
      <c r="E608">
        <v>15</v>
      </c>
      <c r="F608" s="127">
        <f t="shared" si="168"/>
        <v>2401.8238859999997</v>
      </c>
      <c r="G608">
        <v>3.1415999999999999E-2</v>
      </c>
      <c r="H608" s="55" t="s">
        <v>553</v>
      </c>
      <c r="I608" s="24">
        <f t="shared" ref="I608:I610" si="180">0.15991*D608^2.32764</f>
        <v>1821.0100721033982</v>
      </c>
      <c r="J608" s="24">
        <f t="shared" si="170"/>
        <v>28.982207666529764</v>
      </c>
      <c r="K608" s="24" t="str">
        <f t="shared" si="171"/>
        <v>DEJAR</v>
      </c>
      <c r="L608" s="24" t="str">
        <f t="shared" si="172"/>
        <v>DEJAR</v>
      </c>
      <c r="M608" s="24" t="str">
        <f t="shared" si="173"/>
        <v>DEJAR</v>
      </c>
    </row>
    <row r="609" spans="1:13" x14ac:dyDescent="0.25">
      <c r="A609" t="s">
        <v>123</v>
      </c>
      <c r="B609">
        <v>2</v>
      </c>
      <c r="C609" s="55">
        <v>1</v>
      </c>
      <c r="D609">
        <v>39.9</v>
      </c>
      <c r="E609">
        <v>11</v>
      </c>
      <c r="F609" s="127">
        <f t="shared" si="168"/>
        <v>1250.364654</v>
      </c>
      <c r="G609">
        <v>3.1415999999999999E-2</v>
      </c>
      <c r="H609" s="55" t="s">
        <v>553</v>
      </c>
      <c r="I609" s="24">
        <f t="shared" si="180"/>
        <v>851.85205257808718</v>
      </c>
      <c r="J609" s="24">
        <f t="shared" si="170"/>
        <v>13.557614791477068</v>
      </c>
      <c r="K609" s="24" t="str">
        <f t="shared" si="171"/>
        <v>DEJAR</v>
      </c>
      <c r="L609" s="24" t="str">
        <f t="shared" si="172"/>
        <v>DEJAR</v>
      </c>
      <c r="M609" s="24" t="str">
        <f t="shared" si="173"/>
        <v>DEJAR</v>
      </c>
    </row>
    <row r="610" spans="1:13" x14ac:dyDescent="0.25">
      <c r="A610" t="s">
        <v>123</v>
      </c>
      <c r="B610">
        <v>3</v>
      </c>
      <c r="C610" s="55">
        <v>1</v>
      </c>
      <c r="D610">
        <v>36.5</v>
      </c>
      <c r="E610">
        <v>16</v>
      </c>
      <c r="F610" s="127">
        <f t="shared" si="168"/>
        <v>1046.34915</v>
      </c>
      <c r="G610">
        <v>3.1415999999999999E-2</v>
      </c>
      <c r="H610" s="55" t="s">
        <v>553</v>
      </c>
      <c r="I610" s="24">
        <f t="shared" si="180"/>
        <v>692.35843296061068</v>
      </c>
      <c r="J610" s="24">
        <f t="shared" si="170"/>
        <v>11.019200932018887</v>
      </c>
      <c r="K610" s="24" t="str">
        <f t="shared" si="171"/>
        <v>DEJAR</v>
      </c>
      <c r="L610" s="24" t="str">
        <f t="shared" si="172"/>
        <v>DEJAR</v>
      </c>
      <c r="M610" s="24" t="str">
        <f t="shared" si="173"/>
        <v>DEJAR</v>
      </c>
    </row>
    <row r="611" spans="1:13" x14ac:dyDescent="0.25">
      <c r="A611" t="s">
        <v>123</v>
      </c>
      <c r="B611">
        <v>4</v>
      </c>
      <c r="C611" s="55">
        <v>2</v>
      </c>
      <c r="D611">
        <v>34.6</v>
      </c>
      <c r="E611">
        <v>8</v>
      </c>
      <c r="F611" s="127">
        <f t="shared" si="168"/>
        <v>940.2494640000001</v>
      </c>
      <c r="G611">
        <v>3.1415999999999999E-2</v>
      </c>
      <c r="H611" s="55" t="s">
        <v>555</v>
      </c>
      <c r="I611" s="24">
        <f>0.13647*D611^2.38351</f>
        <v>635.97561474139445</v>
      </c>
      <c r="J611" s="24">
        <f t="shared" si="170"/>
        <v>10.121842607928992</v>
      </c>
      <c r="K611" s="24" t="str">
        <f t="shared" si="171"/>
        <v>DEJAR</v>
      </c>
      <c r="L611" s="24" t="str">
        <f t="shared" si="172"/>
        <v>DEJAR</v>
      </c>
      <c r="M611" s="24" t="str">
        <f t="shared" si="173"/>
        <v>DEJAR</v>
      </c>
    </row>
    <row r="612" spans="1:13" x14ac:dyDescent="0.25">
      <c r="A612" t="s">
        <v>124</v>
      </c>
      <c r="B612">
        <v>1</v>
      </c>
      <c r="C612" s="55">
        <v>1</v>
      </c>
      <c r="D612">
        <v>39</v>
      </c>
      <c r="E612">
        <v>18</v>
      </c>
      <c r="F612" s="127">
        <f t="shared" si="168"/>
        <v>1194.5934</v>
      </c>
      <c r="G612">
        <v>3.1415999999999999E-2</v>
      </c>
      <c r="H612" s="55" t="s">
        <v>553</v>
      </c>
      <c r="I612" s="24">
        <f t="shared" ref="I612:I614" si="181">0.15991*D612^2.32764</f>
        <v>807.79515713809144</v>
      </c>
      <c r="J612" s="24">
        <f t="shared" si="170"/>
        <v>12.856429162498273</v>
      </c>
      <c r="K612" s="24" t="str">
        <f t="shared" si="171"/>
        <v>DEJAR</v>
      </c>
      <c r="L612" s="24" t="str">
        <f t="shared" si="172"/>
        <v>DEJAR</v>
      </c>
      <c r="M612" s="24" t="str">
        <f t="shared" si="173"/>
        <v>DEJAR</v>
      </c>
    </row>
    <row r="613" spans="1:13" x14ac:dyDescent="0.25">
      <c r="A613" t="s">
        <v>124</v>
      </c>
      <c r="B613">
        <v>2</v>
      </c>
      <c r="C613" s="55">
        <v>1</v>
      </c>
      <c r="D613">
        <v>23</v>
      </c>
      <c r="E613">
        <v>20</v>
      </c>
      <c r="F613" s="127">
        <f t="shared" si="168"/>
        <v>415.47660000000002</v>
      </c>
      <c r="G613">
        <v>3.1415999999999999E-2</v>
      </c>
      <c r="H613" s="55" t="s">
        <v>553</v>
      </c>
      <c r="I613" s="24">
        <f t="shared" si="181"/>
        <v>236.31310333101464</v>
      </c>
      <c r="J613" s="24">
        <f t="shared" si="170"/>
        <v>3.7610310563250358</v>
      </c>
      <c r="K613" s="24" t="str">
        <f t="shared" si="171"/>
        <v>DEJAR</v>
      </c>
      <c r="L613" s="24" t="str">
        <f t="shared" si="172"/>
        <v>DEJAR</v>
      </c>
      <c r="M613" s="24" t="str">
        <f t="shared" si="173"/>
        <v>DEJAR</v>
      </c>
    </row>
    <row r="614" spans="1:13" x14ac:dyDescent="0.25">
      <c r="A614" t="s">
        <v>124</v>
      </c>
      <c r="B614">
        <v>3</v>
      </c>
      <c r="C614" s="55">
        <v>1</v>
      </c>
      <c r="D614">
        <v>43</v>
      </c>
      <c r="E614">
        <v>20</v>
      </c>
      <c r="F614" s="127">
        <f t="shared" si="168"/>
        <v>1452.2046</v>
      </c>
      <c r="G614">
        <v>3.1415999999999999E-2</v>
      </c>
      <c r="H614" s="55" t="s">
        <v>553</v>
      </c>
      <c r="I614" s="24">
        <f t="shared" si="181"/>
        <v>1013.9163800149536</v>
      </c>
      <c r="J614" s="24">
        <f t="shared" si="170"/>
        <v>16.136942640930634</v>
      </c>
      <c r="K614" s="24" t="str">
        <f t="shared" si="171"/>
        <v>DEJAR</v>
      </c>
      <c r="L614" s="24" t="str">
        <f t="shared" si="172"/>
        <v>DEJAR</v>
      </c>
      <c r="M614" s="24" t="str">
        <f t="shared" si="173"/>
        <v>DEJAR</v>
      </c>
    </row>
    <row r="615" spans="1:13" x14ac:dyDescent="0.25">
      <c r="A615" t="s">
        <v>124</v>
      </c>
      <c r="B615">
        <v>4</v>
      </c>
      <c r="C615" s="55">
        <v>2</v>
      </c>
      <c r="D615">
        <v>135</v>
      </c>
      <c r="E615">
        <v>4</v>
      </c>
      <c r="F615" s="127">
        <f t="shared" si="168"/>
        <v>14313.914999999999</v>
      </c>
      <c r="G615">
        <v>3.1415999999999999E-2</v>
      </c>
      <c r="H615" s="55" t="s">
        <v>555</v>
      </c>
      <c r="I615" s="24">
        <f t="shared" ref="I615:I619" si="182">0.13647*D615^2.38351</f>
        <v>16319.58204861077</v>
      </c>
      <c r="J615" s="24">
        <f t="shared" si="170"/>
        <v>259.73360785285792</v>
      </c>
      <c r="K615" s="24" t="str">
        <f t="shared" si="171"/>
        <v>DEJAR</v>
      </c>
      <c r="L615" s="24" t="str">
        <f t="shared" si="172"/>
        <v>DEPURAR</v>
      </c>
      <c r="M615" s="24" t="str">
        <f t="shared" si="173"/>
        <v>DEPURAR</v>
      </c>
    </row>
    <row r="616" spans="1:13" x14ac:dyDescent="0.25">
      <c r="A616" t="s">
        <v>124</v>
      </c>
      <c r="B616">
        <v>5</v>
      </c>
      <c r="C616" s="55">
        <v>2</v>
      </c>
      <c r="D616">
        <v>10.5</v>
      </c>
      <c r="E616">
        <v>6</v>
      </c>
      <c r="F616" s="127">
        <f t="shared" si="168"/>
        <v>86.590350000000001</v>
      </c>
      <c r="G616">
        <v>3.1415999999999999E-2</v>
      </c>
      <c r="H616" s="55" t="s">
        <v>555</v>
      </c>
      <c r="I616" s="24">
        <f t="shared" si="182"/>
        <v>37.072519114679302</v>
      </c>
      <c r="J616" s="24">
        <f t="shared" si="170"/>
        <v>0.59002608725934713</v>
      </c>
      <c r="K616" s="24" t="str">
        <f t="shared" si="171"/>
        <v>DEJAR</v>
      </c>
      <c r="L616" s="24" t="str">
        <f t="shared" si="172"/>
        <v>DEJAR</v>
      </c>
      <c r="M616" s="24" t="str">
        <f t="shared" si="173"/>
        <v>DEJAR</v>
      </c>
    </row>
    <row r="617" spans="1:13" x14ac:dyDescent="0.25">
      <c r="A617" t="s">
        <v>124</v>
      </c>
      <c r="B617">
        <v>6</v>
      </c>
      <c r="C617" s="55">
        <v>2</v>
      </c>
      <c r="D617">
        <v>11</v>
      </c>
      <c r="E617">
        <v>6</v>
      </c>
      <c r="F617" s="127">
        <f t="shared" si="168"/>
        <v>95.0334</v>
      </c>
      <c r="G617">
        <v>3.1415999999999999E-2</v>
      </c>
      <c r="H617" s="55" t="s">
        <v>555</v>
      </c>
      <c r="I617" s="24">
        <f t="shared" si="182"/>
        <v>41.419711592222448</v>
      </c>
      <c r="J617" s="24">
        <f t="shared" si="170"/>
        <v>0.65921364260603599</v>
      </c>
      <c r="K617" s="24" t="str">
        <f t="shared" si="171"/>
        <v>DEJAR</v>
      </c>
      <c r="L617" s="24" t="str">
        <f t="shared" si="172"/>
        <v>DEJAR</v>
      </c>
      <c r="M617" s="24" t="str">
        <f t="shared" si="173"/>
        <v>DEJAR</v>
      </c>
    </row>
    <row r="618" spans="1:13" x14ac:dyDescent="0.25">
      <c r="A618" t="s">
        <v>124</v>
      </c>
      <c r="B618">
        <v>7</v>
      </c>
      <c r="C618" s="55">
        <v>2</v>
      </c>
      <c r="D618">
        <v>13</v>
      </c>
      <c r="E618">
        <v>7</v>
      </c>
      <c r="F618" s="127">
        <f t="shared" si="168"/>
        <v>132.73259999999999</v>
      </c>
      <c r="G618">
        <v>3.1415999999999999E-2</v>
      </c>
      <c r="H618" s="55" t="s">
        <v>555</v>
      </c>
      <c r="I618" s="24">
        <f t="shared" si="182"/>
        <v>61.678288096341362</v>
      </c>
      <c r="J618" s="24">
        <f t="shared" si="170"/>
        <v>0.98163814770087476</v>
      </c>
      <c r="K618" s="24" t="str">
        <f t="shared" si="171"/>
        <v>DEJAR</v>
      </c>
      <c r="L618" s="24" t="str">
        <f t="shared" si="172"/>
        <v>DEJAR</v>
      </c>
      <c r="M618" s="24" t="str">
        <f t="shared" si="173"/>
        <v>DEJAR</v>
      </c>
    </row>
    <row r="619" spans="1:13" x14ac:dyDescent="0.25">
      <c r="A619" t="s">
        <v>124</v>
      </c>
      <c r="B619">
        <v>8</v>
      </c>
      <c r="C619" s="55">
        <v>2</v>
      </c>
      <c r="D619">
        <v>16</v>
      </c>
      <c r="E619">
        <v>5</v>
      </c>
      <c r="F619" s="127">
        <f t="shared" si="168"/>
        <v>201.0624</v>
      </c>
      <c r="G619">
        <v>3.1415999999999999E-2</v>
      </c>
      <c r="H619" s="55" t="s">
        <v>555</v>
      </c>
      <c r="I619" s="24">
        <f t="shared" si="182"/>
        <v>101.17406776284028</v>
      </c>
      <c r="J619" s="24">
        <f t="shared" si="170"/>
        <v>1.610231534295268</v>
      </c>
      <c r="K619" s="24" t="str">
        <f t="shared" si="171"/>
        <v>DEJAR</v>
      </c>
      <c r="L619" s="24" t="str">
        <f t="shared" si="172"/>
        <v>DEJAR</v>
      </c>
      <c r="M619" s="24" t="str">
        <f t="shared" si="173"/>
        <v>DEJAR</v>
      </c>
    </row>
    <row r="620" spans="1:13" x14ac:dyDescent="0.25">
      <c r="A620" t="s">
        <v>125</v>
      </c>
      <c r="B620">
        <v>1</v>
      </c>
      <c r="C620" s="55">
        <v>1</v>
      </c>
      <c r="D620">
        <v>52.1</v>
      </c>
      <c r="E620">
        <v>20</v>
      </c>
      <c r="F620" s="127">
        <f t="shared" si="168"/>
        <v>2131.8976140000004</v>
      </c>
      <c r="G620">
        <v>3.1415999999999999E-2</v>
      </c>
      <c r="H620" s="55" t="s">
        <v>553</v>
      </c>
      <c r="I620" s="24">
        <f t="shared" ref="I620:I621" si="183">0.15991*D620^2.32764</f>
        <v>1585.0967719717275</v>
      </c>
      <c r="J620" s="24">
        <f t="shared" si="170"/>
        <v>25.227539660869105</v>
      </c>
      <c r="K620" s="24" t="str">
        <f t="shared" si="171"/>
        <v>DEJAR</v>
      </c>
      <c r="L620" s="24" t="str">
        <f t="shared" si="172"/>
        <v>DEJAR</v>
      </c>
      <c r="M620" s="24" t="str">
        <f t="shared" si="173"/>
        <v>DEJAR</v>
      </c>
    </row>
    <row r="621" spans="1:13" x14ac:dyDescent="0.25">
      <c r="A621" t="s">
        <v>125</v>
      </c>
      <c r="B621">
        <v>2</v>
      </c>
      <c r="C621" s="55">
        <v>1</v>
      </c>
      <c r="D621">
        <v>23</v>
      </c>
      <c r="E621">
        <v>15</v>
      </c>
      <c r="F621" s="127">
        <f t="shared" si="168"/>
        <v>415.47660000000002</v>
      </c>
      <c r="G621">
        <v>3.1415999999999999E-2</v>
      </c>
      <c r="H621" s="55" t="s">
        <v>553</v>
      </c>
      <c r="I621" s="24">
        <f t="shared" si="183"/>
        <v>236.31310333101464</v>
      </c>
      <c r="J621" s="24">
        <f t="shared" si="170"/>
        <v>3.7610310563250358</v>
      </c>
      <c r="K621" s="24" t="str">
        <f t="shared" si="171"/>
        <v>DEJAR</v>
      </c>
      <c r="L621" s="24" t="str">
        <f t="shared" si="172"/>
        <v>DEJAR</v>
      </c>
      <c r="M621" s="24" t="str">
        <f t="shared" si="173"/>
        <v>DEJAR</v>
      </c>
    </row>
    <row r="622" spans="1:13" x14ac:dyDescent="0.25">
      <c r="A622" t="s">
        <v>125</v>
      </c>
      <c r="B622">
        <v>3</v>
      </c>
      <c r="C622" s="55">
        <v>2</v>
      </c>
      <c r="D622">
        <v>16</v>
      </c>
      <c r="E622">
        <v>10</v>
      </c>
      <c r="F622" s="127">
        <f t="shared" si="168"/>
        <v>201.0624</v>
      </c>
      <c r="G622">
        <v>3.1415999999999999E-2</v>
      </c>
      <c r="H622" s="55" t="s">
        <v>555</v>
      </c>
      <c r="I622" s="24">
        <f t="shared" ref="I622:I623" si="184">0.13647*D622^2.38351</f>
        <v>101.17406776284028</v>
      </c>
      <c r="J622" s="24">
        <f t="shared" si="170"/>
        <v>1.610231534295268</v>
      </c>
      <c r="K622" s="24" t="str">
        <f t="shared" si="171"/>
        <v>DEJAR</v>
      </c>
      <c r="L622" s="24" t="str">
        <f t="shared" si="172"/>
        <v>DEJAR</v>
      </c>
      <c r="M622" s="24" t="str">
        <f t="shared" si="173"/>
        <v>DEJAR</v>
      </c>
    </row>
    <row r="623" spans="1:13" x14ac:dyDescent="0.25">
      <c r="A623" t="s">
        <v>125</v>
      </c>
      <c r="B623">
        <v>4</v>
      </c>
      <c r="C623" s="55">
        <v>2</v>
      </c>
      <c r="D623">
        <v>28</v>
      </c>
      <c r="E623">
        <v>12</v>
      </c>
      <c r="F623" s="127">
        <f t="shared" si="168"/>
        <v>615.75360000000001</v>
      </c>
      <c r="G623">
        <v>3.1415999999999999E-2</v>
      </c>
      <c r="H623" s="55" t="s">
        <v>555</v>
      </c>
      <c r="I623" s="24">
        <f t="shared" si="184"/>
        <v>384.0191047547313</v>
      </c>
      <c r="J623" s="24">
        <f t="shared" si="170"/>
        <v>6.1118395842044064</v>
      </c>
      <c r="K623" s="24" t="str">
        <f t="shared" si="171"/>
        <v>DEJAR</v>
      </c>
      <c r="L623" s="24" t="str">
        <f t="shared" si="172"/>
        <v>DEJAR</v>
      </c>
      <c r="M623" s="24" t="str">
        <f t="shared" si="173"/>
        <v>DEJAR</v>
      </c>
    </row>
    <row r="624" spans="1:13" x14ac:dyDescent="0.25">
      <c r="A624" t="s">
        <v>126</v>
      </c>
      <c r="B624">
        <v>1</v>
      </c>
      <c r="C624" s="55">
        <v>1</v>
      </c>
      <c r="D624">
        <v>54.8</v>
      </c>
      <c r="E624">
        <v>28</v>
      </c>
      <c r="F624" s="127">
        <f t="shared" si="168"/>
        <v>2358.5876159999998</v>
      </c>
      <c r="G624">
        <v>3.1415999999999999E-2</v>
      </c>
      <c r="H624" s="55" t="s">
        <v>553</v>
      </c>
      <c r="I624" s="24">
        <f t="shared" ref="I624:I626" si="185">0.15991*D624^2.32764</f>
        <v>1782.9156717661331</v>
      </c>
      <c r="J624" s="24">
        <f t="shared" si="170"/>
        <v>28.375917872519306</v>
      </c>
      <c r="K624" s="24" t="str">
        <f t="shared" si="171"/>
        <v>DEJAR</v>
      </c>
      <c r="L624" s="24" t="str">
        <f t="shared" si="172"/>
        <v>DEJAR</v>
      </c>
      <c r="M624" s="24" t="str">
        <f t="shared" si="173"/>
        <v>DEJAR</v>
      </c>
    </row>
    <row r="625" spans="1:13" x14ac:dyDescent="0.25">
      <c r="A625" t="s">
        <v>126</v>
      </c>
      <c r="B625">
        <v>2</v>
      </c>
      <c r="C625" s="55">
        <v>1</v>
      </c>
      <c r="D625">
        <v>52.5</v>
      </c>
      <c r="E625">
        <v>30</v>
      </c>
      <c r="F625" s="127">
        <f t="shared" si="168"/>
        <v>2164.75875</v>
      </c>
      <c r="G625">
        <v>3.1415999999999999E-2</v>
      </c>
      <c r="H625" s="55" t="s">
        <v>553</v>
      </c>
      <c r="I625" s="24">
        <f t="shared" si="185"/>
        <v>1613.5678209920432</v>
      </c>
      <c r="J625" s="24">
        <f t="shared" si="170"/>
        <v>25.680669419914107</v>
      </c>
      <c r="K625" s="24" t="str">
        <f t="shared" si="171"/>
        <v>DEJAR</v>
      </c>
      <c r="L625" s="24" t="str">
        <f t="shared" si="172"/>
        <v>DEJAR</v>
      </c>
      <c r="M625" s="24" t="str">
        <f t="shared" si="173"/>
        <v>DEJAR</v>
      </c>
    </row>
    <row r="626" spans="1:13" x14ac:dyDescent="0.25">
      <c r="A626" t="s">
        <v>126</v>
      </c>
      <c r="B626">
        <v>3</v>
      </c>
      <c r="C626" s="55">
        <v>1</v>
      </c>
      <c r="D626">
        <v>31.5</v>
      </c>
      <c r="E626">
        <v>18</v>
      </c>
      <c r="F626" s="127">
        <f t="shared" si="168"/>
        <v>779.31314999999995</v>
      </c>
      <c r="G626">
        <v>3.1415999999999999E-2</v>
      </c>
      <c r="H626" s="55" t="s">
        <v>553</v>
      </c>
      <c r="I626" s="24">
        <f t="shared" si="185"/>
        <v>491.36384858054686</v>
      </c>
      <c r="J626" s="24">
        <f t="shared" si="170"/>
        <v>7.8202802486081442</v>
      </c>
      <c r="K626" s="24" t="str">
        <f t="shared" si="171"/>
        <v>DEJAR</v>
      </c>
      <c r="L626" s="24" t="str">
        <f t="shared" si="172"/>
        <v>DEJAR</v>
      </c>
      <c r="M626" s="24" t="str">
        <f t="shared" si="173"/>
        <v>DEJAR</v>
      </c>
    </row>
    <row r="627" spans="1:13" x14ac:dyDescent="0.25">
      <c r="A627" t="s">
        <v>126</v>
      </c>
      <c r="B627">
        <v>4</v>
      </c>
      <c r="C627" s="55">
        <v>2</v>
      </c>
      <c r="D627">
        <v>21.5</v>
      </c>
      <c r="E627">
        <v>7</v>
      </c>
      <c r="F627" s="127">
        <f t="shared" si="168"/>
        <v>363.05115000000001</v>
      </c>
      <c r="G627">
        <v>3.1415999999999999E-2</v>
      </c>
      <c r="H627" s="55" t="s">
        <v>555</v>
      </c>
      <c r="I627" s="24">
        <f t="shared" ref="I627:I629" si="186">0.13647*D627^2.38351</f>
        <v>204.60563254585173</v>
      </c>
      <c r="J627" s="24">
        <f t="shared" si="170"/>
        <v>3.256392165550225</v>
      </c>
      <c r="K627" s="24" t="str">
        <f t="shared" si="171"/>
        <v>DEJAR</v>
      </c>
      <c r="L627" s="24" t="str">
        <f t="shared" si="172"/>
        <v>DEJAR</v>
      </c>
      <c r="M627" s="24" t="str">
        <f t="shared" si="173"/>
        <v>DEJAR</v>
      </c>
    </row>
    <row r="628" spans="1:13" x14ac:dyDescent="0.25">
      <c r="A628" t="s">
        <v>126</v>
      </c>
      <c r="B628">
        <v>5</v>
      </c>
      <c r="C628" s="55">
        <v>2</v>
      </c>
      <c r="D628">
        <v>21</v>
      </c>
      <c r="E628">
        <v>7</v>
      </c>
      <c r="F628" s="127">
        <f t="shared" si="168"/>
        <v>346.3614</v>
      </c>
      <c r="G628">
        <v>3.1415999999999999E-2</v>
      </c>
      <c r="H628" s="55" t="s">
        <v>555</v>
      </c>
      <c r="I628" s="24">
        <f t="shared" si="186"/>
        <v>193.44615534703902</v>
      </c>
      <c r="J628" s="24">
        <f t="shared" si="170"/>
        <v>3.0787839850241761</v>
      </c>
      <c r="K628" s="24" t="str">
        <f t="shared" si="171"/>
        <v>DEJAR</v>
      </c>
      <c r="L628" s="24" t="str">
        <f t="shared" si="172"/>
        <v>DEJAR</v>
      </c>
      <c r="M628" s="24" t="str">
        <f t="shared" si="173"/>
        <v>DEJAR</v>
      </c>
    </row>
    <row r="629" spans="1:13" x14ac:dyDescent="0.25">
      <c r="A629" t="s">
        <v>126</v>
      </c>
      <c r="B629">
        <v>6</v>
      </c>
      <c r="C629" s="55">
        <v>2</v>
      </c>
      <c r="D629">
        <v>28.5</v>
      </c>
      <c r="E629">
        <v>10</v>
      </c>
      <c r="F629" s="127">
        <f t="shared" si="168"/>
        <v>637.94114999999999</v>
      </c>
      <c r="G629">
        <v>3.1415999999999999E-2</v>
      </c>
      <c r="H629" s="55" t="s">
        <v>555</v>
      </c>
      <c r="I629" s="24">
        <f t="shared" si="186"/>
        <v>400.5663506511894</v>
      </c>
      <c r="J629" s="24">
        <f t="shared" si="170"/>
        <v>6.3751965662590626</v>
      </c>
      <c r="K629" s="24" t="str">
        <f t="shared" si="171"/>
        <v>DEJAR</v>
      </c>
      <c r="L629" s="24" t="str">
        <f t="shared" si="172"/>
        <v>DEJAR</v>
      </c>
      <c r="M629" s="24" t="str">
        <f t="shared" si="173"/>
        <v>DEJAR</v>
      </c>
    </row>
    <row r="630" spans="1:13" x14ac:dyDescent="0.25">
      <c r="A630" t="s">
        <v>127</v>
      </c>
      <c r="B630">
        <v>1</v>
      </c>
      <c r="C630" s="55">
        <v>1</v>
      </c>
      <c r="D630">
        <v>14.5</v>
      </c>
      <c r="E630">
        <v>12</v>
      </c>
      <c r="F630" s="127">
        <f t="shared" si="168"/>
        <v>165.13034999999999</v>
      </c>
      <c r="G630">
        <v>3.1415999999999999E-2</v>
      </c>
      <c r="H630" s="55" t="s">
        <v>553</v>
      </c>
      <c r="I630" s="24">
        <f t="shared" ref="I630:I636" si="187">0.15991*D630^2.32764</f>
        <v>80.746227305821435</v>
      </c>
      <c r="J630" s="24">
        <f t="shared" si="170"/>
        <v>1.2851131160208404</v>
      </c>
      <c r="K630" s="24" t="str">
        <f t="shared" si="171"/>
        <v>DEJAR</v>
      </c>
      <c r="L630" s="24" t="str">
        <f t="shared" si="172"/>
        <v>DEJAR</v>
      </c>
      <c r="M630" s="24" t="str">
        <f t="shared" si="173"/>
        <v>DEJAR</v>
      </c>
    </row>
    <row r="631" spans="1:13" x14ac:dyDescent="0.25">
      <c r="A631" t="s">
        <v>127</v>
      </c>
      <c r="B631">
        <v>2</v>
      </c>
      <c r="C631" s="55">
        <v>1</v>
      </c>
      <c r="D631">
        <v>32.700000000000003</v>
      </c>
      <c r="E631">
        <v>17</v>
      </c>
      <c r="F631" s="127">
        <f t="shared" si="168"/>
        <v>839.82036600000015</v>
      </c>
      <c r="G631">
        <v>3.1415999999999999E-2</v>
      </c>
      <c r="H631" s="55" t="s">
        <v>553</v>
      </c>
      <c r="I631" s="24">
        <f t="shared" si="187"/>
        <v>536.04043910689256</v>
      </c>
      <c r="J631" s="24">
        <f t="shared" si="170"/>
        <v>8.5313286081438218</v>
      </c>
      <c r="K631" s="24" t="str">
        <f t="shared" si="171"/>
        <v>DEJAR</v>
      </c>
      <c r="L631" s="24" t="str">
        <f t="shared" si="172"/>
        <v>DEJAR</v>
      </c>
      <c r="M631" s="24" t="str">
        <f t="shared" si="173"/>
        <v>DEJAR</v>
      </c>
    </row>
    <row r="632" spans="1:13" x14ac:dyDescent="0.25">
      <c r="A632" t="s">
        <v>127</v>
      </c>
      <c r="B632">
        <v>3</v>
      </c>
      <c r="C632" s="55">
        <v>1</v>
      </c>
      <c r="D632">
        <v>26.3</v>
      </c>
      <c r="E632">
        <v>17</v>
      </c>
      <c r="F632" s="127">
        <f t="shared" si="168"/>
        <v>543.25332600000002</v>
      </c>
      <c r="G632">
        <v>3.1415999999999999E-2</v>
      </c>
      <c r="H632" s="55" t="s">
        <v>553</v>
      </c>
      <c r="I632" s="24">
        <f t="shared" si="187"/>
        <v>322.86533719803299</v>
      </c>
      <c r="J632" s="24">
        <f t="shared" si="170"/>
        <v>5.138549420646056</v>
      </c>
      <c r="K632" s="24" t="str">
        <f t="shared" si="171"/>
        <v>DEJAR</v>
      </c>
      <c r="L632" s="24" t="str">
        <f t="shared" si="172"/>
        <v>DEJAR</v>
      </c>
      <c r="M632" s="24" t="str">
        <f t="shared" si="173"/>
        <v>DEJAR</v>
      </c>
    </row>
    <row r="633" spans="1:13" x14ac:dyDescent="0.25">
      <c r="A633" t="s">
        <v>127</v>
      </c>
      <c r="B633">
        <v>4</v>
      </c>
      <c r="C633" s="55">
        <v>1</v>
      </c>
      <c r="D633">
        <v>32.299999999999997</v>
      </c>
      <c r="E633">
        <v>15</v>
      </c>
      <c r="F633" s="127">
        <f t="shared" si="168"/>
        <v>819.39996599999984</v>
      </c>
      <c r="G633">
        <v>3.1415999999999999E-2</v>
      </c>
      <c r="H633" s="55" t="s">
        <v>553</v>
      </c>
      <c r="I633" s="24">
        <f t="shared" si="187"/>
        <v>520.90170907955439</v>
      </c>
      <c r="J633" s="24">
        <f t="shared" si="170"/>
        <v>8.2903887999674435</v>
      </c>
      <c r="K633" s="24" t="str">
        <f t="shared" si="171"/>
        <v>DEJAR</v>
      </c>
      <c r="L633" s="24" t="str">
        <f t="shared" si="172"/>
        <v>DEJAR</v>
      </c>
      <c r="M633" s="24" t="str">
        <f t="shared" si="173"/>
        <v>DEJAR</v>
      </c>
    </row>
    <row r="634" spans="1:13" x14ac:dyDescent="0.25">
      <c r="A634" t="s">
        <v>127</v>
      </c>
      <c r="B634">
        <v>5</v>
      </c>
      <c r="C634" s="55">
        <v>1</v>
      </c>
      <c r="D634">
        <v>35</v>
      </c>
      <c r="E634">
        <v>18</v>
      </c>
      <c r="F634" s="127">
        <f t="shared" si="168"/>
        <v>962.11500000000001</v>
      </c>
      <c r="G634">
        <v>3.1415999999999999E-2</v>
      </c>
      <c r="H634" s="55" t="s">
        <v>553</v>
      </c>
      <c r="I634" s="24">
        <f t="shared" si="187"/>
        <v>627.92845814933332</v>
      </c>
      <c r="J634" s="24">
        <f t="shared" si="170"/>
        <v>9.9937684324760205</v>
      </c>
      <c r="K634" s="24" t="str">
        <f t="shared" si="171"/>
        <v>DEJAR</v>
      </c>
      <c r="L634" s="24" t="str">
        <f t="shared" si="172"/>
        <v>DEJAR</v>
      </c>
      <c r="M634" s="24" t="str">
        <f t="shared" si="173"/>
        <v>DEJAR</v>
      </c>
    </row>
    <row r="635" spans="1:13" x14ac:dyDescent="0.25">
      <c r="A635" t="s">
        <v>128</v>
      </c>
      <c r="B635">
        <v>1</v>
      </c>
      <c r="C635" s="55">
        <v>1</v>
      </c>
      <c r="D635">
        <v>44.2</v>
      </c>
      <c r="E635">
        <v>16</v>
      </c>
      <c r="F635" s="127">
        <f t="shared" si="168"/>
        <v>1534.3888560000003</v>
      </c>
      <c r="G635">
        <v>3.1415999999999999E-2</v>
      </c>
      <c r="H635" s="55" t="s">
        <v>553</v>
      </c>
      <c r="I635" s="24">
        <f t="shared" si="187"/>
        <v>1081.0015441152093</v>
      </c>
      <c r="J635" s="24">
        <f t="shared" si="170"/>
        <v>17.20463369167318</v>
      </c>
      <c r="K635" s="24" t="str">
        <f t="shared" si="171"/>
        <v>DEJAR</v>
      </c>
      <c r="L635" s="24" t="str">
        <f t="shared" si="172"/>
        <v>DEJAR</v>
      </c>
      <c r="M635" s="24" t="str">
        <f t="shared" si="173"/>
        <v>DEJAR</v>
      </c>
    </row>
    <row r="636" spans="1:13" x14ac:dyDescent="0.25">
      <c r="A636" t="s">
        <v>128</v>
      </c>
      <c r="B636">
        <v>2</v>
      </c>
      <c r="C636" s="55">
        <v>1</v>
      </c>
      <c r="D636">
        <v>18</v>
      </c>
      <c r="E636">
        <v>9</v>
      </c>
      <c r="F636" s="127">
        <f t="shared" si="168"/>
        <v>254.46959999999999</v>
      </c>
      <c r="G636">
        <v>3.1415999999999999E-2</v>
      </c>
      <c r="H636" s="55" t="s">
        <v>553</v>
      </c>
      <c r="I636" s="24">
        <f t="shared" si="187"/>
        <v>133.5666756910525</v>
      </c>
      <c r="J636" s="24">
        <f t="shared" si="170"/>
        <v>2.1257746958723658</v>
      </c>
      <c r="K636" s="24" t="str">
        <f t="shared" si="171"/>
        <v>DEJAR</v>
      </c>
      <c r="L636" s="24" t="str">
        <f t="shared" si="172"/>
        <v>DEJAR</v>
      </c>
      <c r="M636" s="24" t="str">
        <f t="shared" si="173"/>
        <v>DEJAR</v>
      </c>
    </row>
    <row r="637" spans="1:13" x14ac:dyDescent="0.25">
      <c r="A637" t="s">
        <v>128</v>
      </c>
      <c r="B637">
        <v>3</v>
      </c>
      <c r="C637" s="55">
        <v>2</v>
      </c>
      <c r="D637">
        <v>22</v>
      </c>
      <c r="E637">
        <v>7</v>
      </c>
      <c r="F637" s="127">
        <f t="shared" si="168"/>
        <v>380.1336</v>
      </c>
      <c r="G637">
        <v>3.1415999999999999E-2</v>
      </c>
      <c r="H637" s="55" t="s">
        <v>555</v>
      </c>
      <c r="I637" s="24">
        <f t="shared" ref="I637:I639" si="188">0.13647*D637^2.38351</f>
        <v>216.13001097424697</v>
      </c>
      <c r="J637" s="24">
        <f t="shared" si="170"/>
        <v>3.4398079159384864</v>
      </c>
      <c r="K637" s="24" t="str">
        <f t="shared" si="171"/>
        <v>DEJAR</v>
      </c>
      <c r="L637" s="24" t="str">
        <f t="shared" si="172"/>
        <v>DEJAR</v>
      </c>
      <c r="M637" s="24" t="str">
        <f t="shared" si="173"/>
        <v>DEJAR</v>
      </c>
    </row>
    <row r="638" spans="1:13" x14ac:dyDescent="0.25">
      <c r="A638" t="s">
        <v>128</v>
      </c>
      <c r="B638">
        <v>4</v>
      </c>
      <c r="C638" s="55">
        <v>2</v>
      </c>
      <c r="D638">
        <v>19</v>
      </c>
      <c r="E638">
        <v>6</v>
      </c>
      <c r="F638" s="127">
        <f t="shared" si="168"/>
        <v>283.52940000000001</v>
      </c>
      <c r="G638">
        <v>3.1415999999999999E-2</v>
      </c>
      <c r="H638" s="55" t="s">
        <v>555</v>
      </c>
      <c r="I638" s="24">
        <f t="shared" si="188"/>
        <v>152.39095368994771</v>
      </c>
      <c r="J638" s="24">
        <f t="shared" si="170"/>
        <v>2.4253716846503011</v>
      </c>
      <c r="K638" s="24" t="str">
        <f t="shared" si="171"/>
        <v>DEJAR</v>
      </c>
      <c r="L638" s="24" t="str">
        <f t="shared" si="172"/>
        <v>DEJAR</v>
      </c>
      <c r="M638" s="24" t="str">
        <f t="shared" si="173"/>
        <v>DEJAR</v>
      </c>
    </row>
    <row r="639" spans="1:13" x14ac:dyDescent="0.25">
      <c r="A639" t="s">
        <v>128</v>
      </c>
      <c r="B639">
        <v>5</v>
      </c>
      <c r="C639" s="55">
        <v>2</v>
      </c>
      <c r="D639">
        <v>20</v>
      </c>
      <c r="E639">
        <v>6</v>
      </c>
      <c r="F639" s="127">
        <f t="shared" si="168"/>
        <v>314.15999999999997</v>
      </c>
      <c r="G639">
        <v>3.1415999999999999E-2</v>
      </c>
      <c r="H639" s="55" t="s">
        <v>555</v>
      </c>
      <c r="I639" s="24">
        <f t="shared" si="188"/>
        <v>172.20874292148596</v>
      </c>
      <c r="J639" s="24">
        <f t="shared" si="170"/>
        <v>2.7407808588217146</v>
      </c>
      <c r="K639" s="24" t="str">
        <f t="shared" si="171"/>
        <v>DEJAR</v>
      </c>
      <c r="L639" s="24" t="str">
        <f t="shared" si="172"/>
        <v>DEJAR</v>
      </c>
      <c r="M639" s="24" t="str">
        <f t="shared" si="173"/>
        <v>DEJAR</v>
      </c>
    </row>
    <row r="640" spans="1:13" x14ac:dyDescent="0.25">
      <c r="A640" t="s">
        <v>129</v>
      </c>
      <c r="B640">
        <v>1</v>
      </c>
      <c r="C640" s="55">
        <v>1</v>
      </c>
      <c r="D640">
        <v>58.5</v>
      </c>
      <c r="E640">
        <v>30</v>
      </c>
      <c r="F640" s="127">
        <f t="shared" si="168"/>
        <v>2687.8351499999999</v>
      </c>
      <c r="G640">
        <v>3.1415999999999999E-2</v>
      </c>
      <c r="H640" s="55" t="s">
        <v>553</v>
      </c>
      <c r="I640" s="24">
        <f t="shared" ref="I640:I647" si="189">0.15991*D640^2.32764</f>
        <v>2075.7655662761094</v>
      </c>
      <c r="J640" s="24">
        <f t="shared" si="170"/>
        <v>33.036757802968388</v>
      </c>
      <c r="K640" s="24" t="str">
        <f t="shared" si="171"/>
        <v>DEJAR</v>
      </c>
      <c r="L640" s="24" t="str">
        <f t="shared" si="172"/>
        <v>DEJAR</v>
      </c>
      <c r="M640" s="24" t="str">
        <f t="shared" si="173"/>
        <v>DEJAR</v>
      </c>
    </row>
    <row r="641" spans="1:13" x14ac:dyDescent="0.25">
      <c r="A641" t="s">
        <v>129</v>
      </c>
      <c r="B641">
        <v>2</v>
      </c>
      <c r="C641" s="55">
        <v>1</v>
      </c>
      <c r="D641">
        <v>61</v>
      </c>
      <c r="E641">
        <v>31</v>
      </c>
      <c r="F641" s="127">
        <f t="shared" si="168"/>
        <v>2922.4733999999999</v>
      </c>
      <c r="G641">
        <v>3.1415999999999999E-2</v>
      </c>
      <c r="H641" s="55" t="s">
        <v>553</v>
      </c>
      <c r="I641" s="24">
        <f t="shared" si="189"/>
        <v>2288.1303435082086</v>
      </c>
      <c r="J641" s="24">
        <f t="shared" si="170"/>
        <v>36.416640302842637</v>
      </c>
      <c r="K641" s="24" t="str">
        <f t="shared" si="171"/>
        <v>DEJAR</v>
      </c>
      <c r="L641" s="24" t="str">
        <f t="shared" si="172"/>
        <v>DEJAR</v>
      </c>
      <c r="M641" s="24" t="str">
        <f t="shared" si="173"/>
        <v>DEJAR</v>
      </c>
    </row>
    <row r="642" spans="1:13" x14ac:dyDescent="0.25">
      <c r="A642" t="s">
        <v>129</v>
      </c>
      <c r="B642">
        <v>3</v>
      </c>
      <c r="C642" s="55">
        <v>1</v>
      </c>
      <c r="D642">
        <v>70</v>
      </c>
      <c r="E642">
        <v>25</v>
      </c>
      <c r="F642" s="127">
        <f t="shared" si="168"/>
        <v>3848.46</v>
      </c>
      <c r="G642">
        <v>3.1415999999999999E-2</v>
      </c>
      <c r="H642" s="55" t="s">
        <v>553</v>
      </c>
      <c r="I642" s="24">
        <f t="shared" si="189"/>
        <v>3152.0973737663971</v>
      </c>
      <c r="J642" s="24">
        <f t="shared" si="170"/>
        <v>50.167070501757024</v>
      </c>
      <c r="K642" s="24" t="str">
        <f t="shared" si="171"/>
        <v>DEJAR</v>
      </c>
      <c r="L642" s="24" t="str">
        <f t="shared" si="172"/>
        <v>DEJAR</v>
      </c>
      <c r="M642" s="24" t="str">
        <f t="shared" si="173"/>
        <v>DEJAR</v>
      </c>
    </row>
    <row r="643" spans="1:13" x14ac:dyDescent="0.25">
      <c r="A643" t="s">
        <v>129</v>
      </c>
      <c r="B643">
        <v>4</v>
      </c>
      <c r="C643" s="55">
        <v>1</v>
      </c>
      <c r="D643">
        <v>54</v>
      </c>
      <c r="E643">
        <v>23</v>
      </c>
      <c r="F643" s="127">
        <f t="shared" ref="F643:F706" si="190">(3.1416/4)*D643^2</f>
        <v>2290.2264</v>
      </c>
      <c r="G643">
        <v>3.1415999999999999E-2</v>
      </c>
      <c r="H643" s="55" t="s">
        <v>553</v>
      </c>
      <c r="I643" s="24">
        <f t="shared" si="189"/>
        <v>1722.9181036317825</v>
      </c>
      <c r="J643" s="24">
        <f t="shared" ref="J643:J706" si="191">((I643/1000)*0.5)/G643</f>
        <v>27.421029151257041</v>
      </c>
      <c r="K643" s="24" t="str">
        <f t="shared" ref="K643:K706" si="192">+IF(D643&gt;=10,"DEJAR","DEPURAR")</f>
        <v>DEJAR</v>
      </c>
      <c r="L643" s="24" t="str">
        <f t="shared" ref="L643:L706" si="193">+IF(E643&gt;=5,"DEJAR","DEPURAR")</f>
        <v>DEJAR</v>
      </c>
      <c r="M643" s="24" t="str">
        <f t="shared" ref="M643:M706" si="194">+IF(AND(K643="DEJAR",L643="DEJAR"),"DEJAR","DEPURAR")</f>
        <v>DEJAR</v>
      </c>
    </row>
    <row r="644" spans="1:13" x14ac:dyDescent="0.25">
      <c r="A644" t="s">
        <v>130</v>
      </c>
      <c r="B644">
        <v>1</v>
      </c>
      <c r="C644" s="55">
        <v>1</v>
      </c>
      <c r="D644">
        <v>7.8</v>
      </c>
      <c r="E644">
        <v>28</v>
      </c>
      <c r="F644" s="127">
        <f t="shared" si="190"/>
        <v>47.783735999999998</v>
      </c>
      <c r="G644">
        <v>3.1415999999999999E-2</v>
      </c>
      <c r="H644" s="55" t="s">
        <v>553</v>
      </c>
      <c r="I644" s="24">
        <f t="shared" si="189"/>
        <v>19.070000493455087</v>
      </c>
      <c r="J644" s="24">
        <f t="shared" si="191"/>
        <v>0.30350777459662409</v>
      </c>
      <c r="K644" s="24" t="str">
        <f t="shared" si="192"/>
        <v>DEPURAR</v>
      </c>
      <c r="L644" s="24" t="str">
        <f t="shared" si="193"/>
        <v>DEJAR</v>
      </c>
      <c r="M644" s="24" t="str">
        <f t="shared" si="194"/>
        <v>DEPURAR</v>
      </c>
    </row>
    <row r="645" spans="1:13" x14ac:dyDescent="0.25">
      <c r="A645" t="s">
        <v>130</v>
      </c>
      <c r="B645">
        <v>2</v>
      </c>
      <c r="C645" s="55">
        <v>1</v>
      </c>
      <c r="D645">
        <v>78</v>
      </c>
      <c r="E645">
        <v>28</v>
      </c>
      <c r="F645" s="127">
        <f t="shared" si="190"/>
        <v>4778.3735999999999</v>
      </c>
      <c r="G645">
        <v>3.1415999999999999E-2</v>
      </c>
      <c r="H645" s="55" t="s">
        <v>553</v>
      </c>
      <c r="I645" s="24">
        <f t="shared" si="189"/>
        <v>4054.9985596458523</v>
      </c>
      <c r="J645" s="24">
        <f t="shared" si="191"/>
        <v>64.537155583872121</v>
      </c>
      <c r="K645" s="24" t="str">
        <f t="shared" si="192"/>
        <v>DEJAR</v>
      </c>
      <c r="L645" s="24" t="str">
        <f t="shared" si="193"/>
        <v>DEJAR</v>
      </c>
      <c r="M645" s="24" t="str">
        <f t="shared" si="194"/>
        <v>DEJAR</v>
      </c>
    </row>
    <row r="646" spans="1:13" x14ac:dyDescent="0.25">
      <c r="A646" t="s">
        <v>130</v>
      </c>
      <c r="B646">
        <v>3</v>
      </c>
      <c r="C646" s="55">
        <v>1</v>
      </c>
      <c r="D646">
        <v>74</v>
      </c>
      <c r="E646">
        <v>35</v>
      </c>
      <c r="F646" s="127">
        <f t="shared" si="190"/>
        <v>4300.8504000000003</v>
      </c>
      <c r="G646">
        <v>3.1415999999999999E-2</v>
      </c>
      <c r="H646" s="55" t="s">
        <v>553</v>
      </c>
      <c r="I646" s="24">
        <f t="shared" si="189"/>
        <v>3587.3532436400055</v>
      </c>
      <c r="J646" s="24">
        <f t="shared" si="191"/>
        <v>57.094366622740097</v>
      </c>
      <c r="K646" s="24" t="str">
        <f t="shared" si="192"/>
        <v>DEJAR</v>
      </c>
      <c r="L646" s="24" t="str">
        <f t="shared" si="193"/>
        <v>DEJAR</v>
      </c>
      <c r="M646" s="24" t="str">
        <f t="shared" si="194"/>
        <v>DEJAR</v>
      </c>
    </row>
    <row r="647" spans="1:13" x14ac:dyDescent="0.25">
      <c r="A647" t="s">
        <v>130</v>
      </c>
      <c r="B647">
        <v>4</v>
      </c>
      <c r="C647" s="55">
        <v>1</v>
      </c>
      <c r="D647">
        <v>82</v>
      </c>
      <c r="E647">
        <v>18</v>
      </c>
      <c r="F647" s="127">
        <f t="shared" si="190"/>
        <v>5281.0295999999998</v>
      </c>
      <c r="G647">
        <v>3.1415999999999999E-2</v>
      </c>
      <c r="H647" s="55" t="s">
        <v>553</v>
      </c>
      <c r="I647" s="24">
        <f t="shared" si="189"/>
        <v>4555.5970037427105</v>
      </c>
      <c r="J647" s="24">
        <f t="shared" si="191"/>
        <v>72.504408641181413</v>
      </c>
      <c r="K647" s="24" t="str">
        <f t="shared" si="192"/>
        <v>DEJAR</v>
      </c>
      <c r="L647" s="24" t="str">
        <f t="shared" si="193"/>
        <v>DEJAR</v>
      </c>
      <c r="M647" s="24" t="str">
        <f t="shared" si="194"/>
        <v>DEJAR</v>
      </c>
    </row>
    <row r="648" spans="1:13" x14ac:dyDescent="0.25">
      <c r="A648" t="s">
        <v>130</v>
      </c>
      <c r="B648">
        <v>5</v>
      </c>
      <c r="C648" s="55">
        <v>2</v>
      </c>
      <c r="D648">
        <v>42</v>
      </c>
      <c r="E648">
        <v>15</v>
      </c>
      <c r="F648" s="127">
        <f t="shared" si="190"/>
        <v>1385.4456</v>
      </c>
      <c r="G648">
        <v>3.1415999999999999E-2</v>
      </c>
      <c r="H648" s="55" t="s">
        <v>555</v>
      </c>
      <c r="I648" s="24">
        <f>0.13647*D648^2.38351</f>
        <v>1009.4111733489757</v>
      </c>
      <c r="J648" s="24">
        <f t="shared" si="191"/>
        <v>16.065240217547995</v>
      </c>
      <c r="K648" s="24" t="str">
        <f t="shared" si="192"/>
        <v>DEJAR</v>
      </c>
      <c r="L648" s="24" t="str">
        <f t="shared" si="193"/>
        <v>DEJAR</v>
      </c>
      <c r="M648" s="24" t="str">
        <f t="shared" si="194"/>
        <v>DEJAR</v>
      </c>
    </row>
    <row r="649" spans="1:13" x14ac:dyDescent="0.25">
      <c r="A649" t="s">
        <v>131</v>
      </c>
      <c r="B649">
        <v>1</v>
      </c>
      <c r="C649" s="55">
        <v>1</v>
      </c>
      <c r="D649">
        <v>75.599999999999994</v>
      </c>
      <c r="E649">
        <v>30</v>
      </c>
      <c r="F649" s="127">
        <f t="shared" si="190"/>
        <v>4488.8437439999989</v>
      </c>
      <c r="G649">
        <v>3.1415999999999999E-2</v>
      </c>
      <c r="H649" s="55" t="s">
        <v>553</v>
      </c>
      <c r="I649" s="24">
        <f t="shared" ref="I649:I651" si="195">0.15991*D649^2.32764</f>
        <v>3770.4926224221235</v>
      </c>
      <c r="J649" s="24">
        <f t="shared" si="191"/>
        <v>60.009113547589187</v>
      </c>
      <c r="K649" s="24" t="str">
        <f t="shared" si="192"/>
        <v>DEJAR</v>
      </c>
      <c r="L649" s="24" t="str">
        <f t="shared" si="193"/>
        <v>DEJAR</v>
      </c>
      <c r="M649" s="24" t="str">
        <f t="shared" si="194"/>
        <v>DEJAR</v>
      </c>
    </row>
    <row r="650" spans="1:13" x14ac:dyDescent="0.25">
      <c r="A650" t="s">
        <v>131</v>
      </c>
      <c r="B650">
        <v>2</v>
      </c>
      <c r="C650" s="55">
        <v>1</v>
      </c>
      <c r="D650">
        <v>71</v>
      </c>
      <c r="E650">
        <v>32</v>
      </c>
      <c r="F650" s="127">
        <f t="shared" si="190"/>
        <v>3959.2013999999999</v>
      </c>
      <c r="G650">
        <v>3.1415999999999999E-2</v>
      </c>
      <c r="H650" s="55" t="s">
        <v>553</v>
      </c>
      <c r="I650" s="24">
        <f t="shared" si="195"/>
        <v>3257.9064244933761</v>
      </c>
      <c r="J650" s="24">
        <f t="shared" si="191"/>
        <v>51.851069908539856</v>
      </c>
      <c r="K650" s="24" t="str">
        <f t="shared" si="192"/>
        <v>DEJAR</v>
      </c>
      <c r="L650" s="24" t="str">
        <f t="shared" si="193"/>
        <v>DEJAR</v>
      </c>
      <c r="M650" s="24" t="str">
        <f t="shared" si="194"/>
        <v>DEJAR</v>
      </c>
    </row>
    <row r="651" spans="1:13" x14ac:dyDescent="0.25">
      <c r="A651" t="s">
        <v>131</v>
      </c>
      <c r="B651">
        <v>3</v>
      </c>
      <c r="C651" s="55">
        <v>1</v>
      </c>
      <c r="D651">
        <v>52</v>
      </c>
      <c r="E651">
        <v>13</v>
      </c>
      <c r="F651" s="127">
        <f t="shared" si="190"/>
        <v>2123.7215999999999</v>
      </c>
      <c r="G651">
        <v>3.1415999999999999E-2</v>
      </c>
      <c r="H651" s="55" t="s">
        <v>553</v>
      </c>
      <c r="I651" s="24">
        <f t="shared" si="195"/>
        <v>1578.0241525830156</v>
      </c>
      <c r="J651" s="24">
        <f t="shared" si="191"/>
        <v>25.114975690460525</v>
      </c>
      <c r="K651" s="24" t="str">
        <f t="shared" si="192"/>
        <v>DEJAR</v>
      </c>
      <c r="L651" s="24" t="str">
        <f t="shared" si="193"/>
        <v>DEJAR</v>
      </c>
      <c r="M651" s="24" t="str">
        <f t="shared" si="194"/>
        <v>DEJAR</v>
      </c>
    </row>
    <row r="652" spans="1:13" x14ac:dyDescent="0.25">
      <c r="A652" t="s">
        <v>132</v>
      </c>
      <c r="B652">
        <v>1</v>
      </c>
      <c r="C652" s="55">
        <v>2</v>
      </c>
      <c r="D652">
        <v>32</v>
      </c>
      <c r="E652">
        <v>6</v>
      </c>
      <c r="F652" s="127">
        <f t="shared" si="190"/>
        <v>804.24959999999999</v>
      </c>
      <c r="G652">
        <v>3.1415999999999999E-2</v>
      </c>
      <c r="H652" s="55" t="s">
        <v>555</v>
      </c>
      <c r="I652" s="24">
        <f t="shared" ref="I652:I702" si="196">0.13647*D652^2.38351</f>
        <v>527.931063141393</v>
      </c>
      <c r="J652" s="24">
        <f t="shared" si="191"/>
        <v>8.4022641829226039</v>
      </c>
      <c r="K652" s="24" t="str">
        <f t="shared" si="192"/>
        <v>DEJAR</v>
      </c>
      <c r="L652" s="24" t="str">
        <f t="shared" si="193"/>
        <v>DEJAR</v>
      </c>
      <c r="M652" s="24" t="str">
        <f t="shared" si="194"/>
        <v>DEJAR</v>
      </c>
    </row>
    <row r="653" spans="1:13" x14ac:dyDescent="0.25">
      <c r="A653" t="s">
        <v>132</v>
      </c>
      <c r="B653">
        <v>2</v>
      </c>
      <c r="C653" s="55">
        <v>2</v>
      </c>
      <c r="D653">
        <v>24</v>
      </c>
      <c r="E653">
        <v>5</v>
      </c>
      <c r="F653" s="127">
        <f t="shared" si="190"/>
        <v>452.3904</v>
      </c>
      <c r="G653">
        <v>3.1415999999999999E-2</v>
      </c>
      <c r="H653" s="55" t="s">
        <v>555</v>
      </c>
      <c r="I653" s="24">
        <f t="shared" si="196"/>
        <v>265.94050449183845</v>
      </c>
      <c r="J653" s="24">
        <f t="shared" si="191"/>
        <v>4.2325646882454562</v>
      </c>
      <c r="K653" s="24" t="str">
        <f t="shared" si="192"/>
        <v>DEJAR</v>
      </c>
      <c r="L653" s="24" t="str">
        <f t="shared" si="193"/>
        <v>DEJAR</v>
      </c>
      <c r="M653" s="24" t="str">
        <f t="shared" si="194"/>
        <v>DEJAR</v>
      </c>
    </row>
    <row r="654" spans="1:13" x14ac:dyDescent="0.25">
      <c r="A654" t="s">
        <v>132</v>
      </c>
      <c r="B654">
        <v>3</v>
      </c>
      <c r="C654" s="55">
        <v>2</v>
      </c>
      <c r="D654">
        <v>30</v>
      </c>
      <c r="E654">
        <v>6</v>
      </c>
      <c r="F654" s="127">
        <f t="shared" si="190"/>
        <v>706.86</v>
      </c>
      <c r="G654">
        <v>3.1415999999999999E-2</v>
      </c>
      <c r="H654" s="55" t="s">
        <v>555</v>
      </c>
      <c r="I654" s="24">
        <f t="shared" si="196"/>
        <v>452.65828470787153</v>
      </c>
      <c r="J654" s="24">
        <f t="shared" si="191"/>
        <v>7.2042635075737129</v>
      </c>
      <c r="K654" s="24" t="str">
        <f t="shared" si="192"/>
        <v>DEJAR</v>
      </c>
      <c r="L654" s="24" t="str">
        <f t="shared" si="193"/>
        <v>DEJAR</v>
      </c>
      <c r="M654" s="24" t="str">
        <f t="shared" si="194"/>
        <v>DEJAR</v>
      </c>
    </row>
    <row r="655" spans="1:13" x14ac:dyDescent="0.25">
      <c r="A655" t="s">
        <v>132</v>
      </c>
      <c r="B655">
        <v>4</v>
      </c>
      <c r="C655" s="55">
        <v>2</v>
      </c>
      <c r="D655">
        <v>31</v>
      </c>
      <c r="E655">
        <v>6</v>
      </c>
      <c r="F655" s="127">
        <f t="shared" si="190"/>
        <v>754.76940000000002</v>
      </c>
      <c r="G655">
        <v>3.1415999999999999E-2</v>
      </c>
      <c r="H655" s="55" t="s">
        <v>555</v>
      </c>
      <c r="I655" s="24">
        <f t="shared" si="196"/>
        <v>489.45492453923617</v>
      </c>
      <c r="J655" s="24">
        <f t="shared" si="191"/>
        <v>7.7898988499369137</v>
      </c>
      <c r="K655" s="24" t="str">
        <f t="shared" si="192"/>
        <v>DEJAR</v>
      </c>
      <c r="L655" s="24" t="str">
        <f t="shared" si="193"/>
        <v>DEJAR</v>
      </c>
      <c r="M655" s="24" t="str">
        <f t="shared" si="194"/>
        <v>DEJAR</v>
      </c>
    </row>
    <row r="656" spans="1:13" x14ac:dyDescent="0.25">
      <c r="A656" t="s">
        <v>132</v>
      </c>
      <c r="B656">
        <v>5</v>
      </c>
      <c r="C656" s="55">
        <v>2</v>
      </c>
      <c r="D656">
        <v>38</v>
      </c>
      <c r="E656">
        <v>6</v>
      </c>
      <c r="F656" s="127">
        <f t="shared" si="190"/>
        <v>1134.1176</v>
      </c>
      <c r="G656">
        <v>3.1415999999999999E-2</v>
      </c>
      <c r="H656" s="55" t="s">
        <v>555</v>
      </c>
      <c r="I656" s="24">
        <f t="shared" si="196"/>
        <v>795.18319242881773</v>
      </c>
      <c r="J656" s="24">
        <f t="shared" si="191"/>
        <v>12.65570397932292</v>
      </c>
      <c r="K656" s="24" t="str">
        <f t="shared" si="192"/>
        <v>DEJAR</v>
      </c>
      <c r="L656" s="24" t="str">
        <f t="shared" si="193"/>
        <v>DEJAR</v>
      </c>
      <c r="M656" s="24" t="str">
        <f t="shared" si="194"/>
        <v>DEJAR</v>
      </c>
    </row>
    <row r="657" spans="1:13" x14ac:dyDescent="0.25">
      <c r="A657" t="s">
        <v>132</v>
      </c>
      <c r="B657">
        <v>6</v>
      </c>
      <c r="C657" s="55">
        <v>2</v>
      </c>
      <c r="D657">
        <v>29</v>
      </c>
      <c r="E657">
        <v>4</v>
      </c>
      <c r="F657" s="127">
        <f t="shared" si="190"/>
        <v>660.52139999999997</v>
      </c>
      <c r="G657">
        <v>3.1415999999999999E-2</v>
      </c>
      <c r="H657" s="55" t="s">
        <v>555</v>
      </c>
      <c r="I657" s="24">
        <f t="shared" si="196"/>
        <v>417.52015350701288</v>
      </c>
      <c r="J657" s="24">
        <f t="shared" si="191"/>
        <v>6.6450240881559219</v>
      </c>
      <c r="K657" s="24" t="str">
        <f t="shared" si="192"/>
        <v>DEJAR</v>
      </c>
      <c r="L657" s="24" t="str">
        <f t="shared" si="193"/>
        <v>DEPURAR</v>
      </c>
      <c r="M657" s="24" t="str">
        <f t="shared" si="194"/>
        <v>DEPURAR</v>
      </c>
    </row>
    <row r="658" spans="1:13" x14ac:dyDescent="0.25">
      <c r="A658" t="s">
        <v>132</v>
      </c>
      <c r="B658">
        <v>7</v>
      </c>
      <c r="C658" s="55">
        <v>2</v>
      </c>
      <c r="D658">
        <v>14</v>
      </c>
      <c r="E658">
        <v>3</v>
      </c>
      <c r="F658" s="127">
        <f t="shared" si="190"/>
        <v>153.9384</v>
      </c>
      <c r="G658">
        <v>3.1415999999999999E-2</v>
      </c>
      <c r="H658" s="55" t="s">
        <v>555</v>
      </c>
      <c r="I658" s="24">
        <f t="shared" si="196"/>
        <v>73.59440964790268</v>
      </c>
      <c r="J658" s="24">
        <f t="shared" si="191"/>
        <v>1.1712886689569435</v>
      </c>
      <c r="K658" s="24" t="str">
        <f t="shared" si="192"/>
        <v>DEJAR</v>
      </c>
      <c r="L658" s="24" t="str">
        <f t="shared" si="193"/>
        <v>DEPURAR</v>
      </c>
      <c r="M658" s="24" t="str">
        <f t="shared" si="194"/>
        <v>DEPURAR</v>
      </c>
    </row>
    <row r="659" spans="1:13" x14ac:dyDescent="0.25">
      <c r="A659" t="s">
        <v>133</v>
      </c>
      <c r="B659">
        <v>1</v>
      </c>
      <c r="C659" s="55">
        <v>2</v>
      </c>
      <c r="D659">
        <v>22.5</v>
      </c>
      <c r="E659">
        <v>6</v>
      </c>
      <c r="F659" s="127">
        <f t="shared" si="190"/>
        <v>397.60874999999999</v>
      </c>
      <c r="G659">
        <v>3.1415999999999999E-2</v>
      </c>
      <c r="H659" s="55" t="s">
        <v>555</v>
      </c>
      <c r="I659" s="24">
        <f t="shared" si="196"/>
        <v>228.02252226135974</v>
      </c>
      <c r="J659" s="24">
        <f t="shared" si="191"/>
        <v>3.6290826690437954</v>
      </c>
      <c r="K659" s="24" t="str">
        <f t="shared" si="192"/>
        <v>DEJAR</v>
      </c>
      <c r="L659" s="24" t="str">
        <f t="shared" si="193"/>
        <v>DEJAR</v>
      </c>
      <c r="M659" s="24" t="str">
        <f t="shared" si="194"/>
        <v>DEJAR</v>
      </c>
    </row>
    <row r="660" spans="1:13" x14ac:dyDescent="0.25">
      <c r="A660" t="s">
        <v>133</v>
      </c>
      <c r="B660">
        <v>2</v>
      </c>
      <c r="C660" s="55">
        <v>2</v>
      </c>
      <c r="D660">
        <v>24.2</v>
      </c>
      <c r="E660">
        <v>6</v>
      </c>
      <c r="F660" s="127">
        <f t="shared" si="190"/>
        <v>459.961656</v>
      </c>
      <c r="G660">
        <v>3.1415999999999999E-2</v>
      </c>
      <c r="H660" s="55" t="s">
        <v>555</v>
      </c>
      <c r="I660" s="24">
        <f t="shared" si="196"/>
        <v>271.25325260068394</v>
      </c>
      <c r="J660" s="24">
        <f t="shared" si="191"/>
        <v>4.3171195028120062</v>
      </c>
      <c r="K660" s="24" t="str">
        <f t="shared" si="192"/>
        <v>DEJAR</v>
      </c>
      <c r="L660" s="24" t="str">
        <f t="shared" si="193"/>
        <v>DEJAR</v>
      </c>
      <c r="M660" s="24" t="str">
        <f t="shared" si="194"/>
        <v>DEJAR</v>
      </c>
    </row>
    <row r="661" spans="1:13" x14ac:dyDescent="0.25">
      <c r="A661" t="s">
        <v>133</v>
      </c>
      <c r="B661">
        <v>3</v>
      </c>
      <c r="C661" s="55">
        <v>2</v>
      </c>
      <c r="D661">
        <v>18.600000000000001</v>
      </c>
      <c r="E661">
        <v>4.5</v>
      </c>
      <c r="F661" s="127">
        <f t="shared" si="190"/>
        <v>271.71698400000002</v>
      </c>
      <c r="G661">
        <v>3.1415999999999999E-2</v>
      </c>
      <c r="H661" s="55" t="s">
        <v>555</v>
      </c>
      <c r="I661" s="24">
        <f t="shared" si="196"/>
        <v>144.85516635748897</v>
      </c>
      <c r="J661" s="24">
        <f t="shared" si="191"/>
        <v>2.3054361847066618</v>
      </c>
      <c r="K661" s="24" t="str">
        <f t="shared" si="192"/>
        <v>DEJAR</v>
      </c>
      <c r="L661" s="24" t="str">
        <f t="shared" si="193"/>
        <v>DEPURAR</v>
      </c>
      <c r="M661" s="24" t="str">
        <f t="shared" si="194"/>
        <v>DEPURAR</v>
      </c>
    </row>
    <row r="662" spans="1:13" x14ac:dyDescent="0.25">
      <c r="A662" t="s">
        <v>134</v>
      </c>
      <c r="B662">
        <v>1</v>
      </c>
      <c r="C662" s="55">
        <v>2</v>
      </c>
      <c r="D662">
        <v>29</v>
      </c>
      <c r="E662">
        <v>7</v>
      </c>
      <c r="F662" s="127">
        <f t="shared" si="190"/>
        <v>660.52139999999997</v>
      </c>
      <c r="G662">
        <v>3.1415999999999999E-2</v>
      </c>
      <c r="H662" s="55" t="s">
        <v>555</v>
      </c>
      <c r="I662" s="24">
        <f t="shared" si="196"/>
        <v>417.52015350701288</v>
      </c>
      <c r="J662" s="24">
        <f t="shared" si="191"/>
        <v>6.6450240881559219</v>
      </c>
      <c r="K662" s="24" t="str">
        <f t="shared" si="192"/>
        <v>DEJAR</v>
      </c>
      <c r="L662" s="24" t="str">
        <f t="shared" si="193"/>
        <v>DEJAR</v>
      </c>
      <c r="M662" s="24" t="str">
        <f t="shared" si="194"/>
        <v>DEJAR</v>
      </c>
    </row>
    <row r="663" spans="1:13" x14ac:dyDescent="0.25">
      <c r="A663" t="s">
        <v>134</v>
      </c>
      <c r="B663">
        <v>2</v>
      </c>
      <c r="C663" s="55">
        <v>2</v>
      </c>
      <c r="D663">
        <v>24</v>
      </c>
      <c r="E663">
        <v>5</v>
      </c>
      <c r="F663" s="127">
        <f t="shared" si="190"/>
        <v>452.3904</v>
      </c>
      <c r="G663">
        <v>3.1415999999999999E-2</v>
      </c>
      <c r="H663" s="55" t="s">
        <v>555</v>
      </c>
      <c r="I663" s="24">
        <f t="shared" si="196"/>
        <v>265.94050449183845</v>
      </c>
      <c r="J663" s="24">
        <f t="shared" si="191"/>
        <v>4.2325646882454562</v>
      </c>
      <c r="K663" s="24" t="str">
        <f t="shared" si="192"/>
        <v>DEJAR</v>
      </c>
      <c r="L663" s="24" t="str">
        <f t="shared" si="193"/>
        <v>DEJAR</v>
      </c>
      <c r="M663" s="24" t="str">
        <f t="shared" si="194"/>
        <v>DEJAR</v>
      </c>
    </row>
    <row r="664" spans="1:13" x14ac:dyDescent="0.25">
      <c r="A664" t="s">
        <v>134</v>
      </c>
      <c r="B664">
        <v>3</v>
      </c>
      <c r="C664" s="55">
        <v>2</v>
      </c>
      <c r="D664">
        <v>26</v>
      </c>
      <c r="E664">
        <v>6</v>
      </c>
      <c r="F664" s="127">
        <f t="shared" si="190"/>
        <v>530.93039999999996</v>
      </c>
      <c r="G664">
        <v>3.1415999999999999E-2</v>
      </c>
      <c r="H664" s="55" t="s">
        <v>555</v>
      </c>
      <c r="I664" s="24">
        <f t="shared" si="196"/>
        <v>321.84021980583157</v>
      </c>
      <c r="J664" s="24">
        <f t="shared" si="191"/>
        <v>5.1222342087762849</v>
      </c>
      <c r="K664" s="24" t="str">
        <f t="shared" si="192"/>
        <v>DEJAR</v>
      </c>
      <c r="L664" s="24" t="str">
        <f t="shared" si="193"/>
        <v>DEJAR</v>
      </c>
      <c r="M664" s="24" t="str">
        <f t="shared" si="194"/>
        <v>DEJAR</v>
      </c>
    </row>
    <row r="665" spans="1:13" x14ac:dyDescent="0.25">
      <c r="A665" t="s">
        <v>134</v>
      </c>
      <c r="B665">
        <v>4</v>
      </c>
      <c r="C665" s="55">
        <v>2</v>
      </c>
      <c r="D665">
        <v>30</v>
      </c>
      <c r="E665">
        <v>8</v>
      </c>
      <c r="F665" s="127">
        <f t="shared" si="190"/>
        <v>706.86</v>
      </c>
      <c r="G665">
        <v>3.1415999999999999E-2</v>
      </c>
      <c r="H665" s="55" t="s">
        <v>555</v>
      </c>
      <c r="I665" s="24">
        <f t="shared" si="196"/>
        <v>452.65828470787153</v>
      </c>
      <c r="J665" s="24">
        <f t="shared" si="191"/>
        <v>7.2042635075737129</v>
      </c>
      <c r="K665" s="24" t="str">
        <f t="shared" si="192"/>
        <v>DEJAR</v>
      </c>
      <c r="L665" s="24" t="str">
        <f t="shared" si="193"/>
        <v>DEJAR</v>
      </c>
      <c r="M665" s="24" t="str">
        <f t="shared" si="194"/>
        <v>DEJAR</v>
      </c>
    </row>
    <row r="666" spans="1:13" x14ac:dyDescent="0.25">
      <c r="A666" t="s">
        <v>134</v>
      </c>
      <c r="B666">
        <v>5</v>
      </c>
      <c r="C666" s="55">
        <v>2</v>
      </c>
      <c r="D666">
        <v>28</v>
      </c>
      <c r="E666">
        <v>8</v>
      </c>
      <c r="F666" s="127">
        <f t="shared" si="190"/>
        <v>615.75360000000001</v>
      </c>
      <c r="G666">
        <v>3.1415999999999999E-2</v>
      </c>
      <c r="H666" s="55" t="s">
        <v>555</v>
      </c>
      <c r="I666" s="24">
        <f t="shared" si="196"/>
        <v>384.0191047547313</v>
      </c>
      <c r="J666" s="24">
        <f t="shared" si="191"/>
        <v>6.1118395842044064</v>
      </c>
      <c r="K666" s="24" t="str">
        <f t="shared" si="192"/>
        <v>DEJAR</v>
      </c>
      <c r="L666" s="24" t="str">
        <f t="shared" si="193"/>
        <v>DEJAR</v>
      </c>
      <c r="M666" s="24" t="str">
        <f t="shared" si="194"/>
        <v>DEJAR</v>
      </c>
    </row>
    <row r="667" spans="1:13" x14ac:dyDescent="0.25">
      <c r="A667" t="s">
        <v>134</v>
      </c>
      <c r="B667">
        <v>6</v>
      </c>
      <c r="C667" s="55">
        <v>2</v>
      </c>
      <c r="D667">
        <v>19</v>
      </c>
      <c r="E667">
        <v>6</v>
      </c>
      <c r="F667" s="127">
        <f t="shared" si="190"/>
        <v>283.52940000000001</v>
      </c>
      <c r="G667">
        <v>3.1415999999999999E-2</v>
      </c>
      <c r="H667" s="55" t="s">
        <v>555</v>
      </c>
      <c r="I667" s="24">
        <f t="shared" si="196"/>
        <v>152.39095368994771</v>
      </c>
      <c r="J667" s="24">
        <f t="shared" si="191"/>
        <v>2.4253716846503011</v>
      </c>
      <c r="K667" s="24" t="str">
        <f t="shared" si="192"/>
        <v>DEJAR</v>
      </c>
      <c r="L667" s="24" t="str">
        <f t="shared" si="193"/>
        <v>DEJAR</v>
      </c>
      <c r="M667" s="24" t="str">
        <f t="shared" si="194"/>
        <v>DEJAR</v>
      </c>
    </row>
    <row r="668" spans="1:13" x14ac:dyDescent="0.25">
      <c r="A668" t="s">
        <v>135</v>
      </c>
      <c r="B668">
        <v>1</v>
      </c>
      <c r="C668" s="55">
        <v>2</v>
      </c>
      <c r="D668">
        <v>12.7</v>
      </c>
      <c r="E668">
        <v>10</v>
      </c>
      <c r="F668" s="127">
        <f t="shared" si="190"/>
        <v>126.67716599999999</v>
      </c>
      <c r="G668">
        <v>3.1415999999999999E-2</v>
      </c>
      <c r="H668" s="55" t="s">
        <v>555</v>
      </c>
      <c r="I668" s="24">
        <f t="shared" si="196"/>
        <v>58.339727802004475</v>
      </c>
      <c r="J668" s="24">
        <f t="shared" si="191"/>
        <v>0.92850343458754259</v>
      </c>
      <c r="K668" s="24" t="str">
        <f t="shared" si="192"/>
        <v>DEJAR</v>
      </c>
      <c r="L668" s="24" t="str">
        <f t="shared" si="193"/>
        <v>DEJAR</v>
      </c>
      <c r="M668" s="24" t="str">
        <f t="shared" si="194"/>
        <v>DEJAR</v>
      </c>
    </row>
    <row r="669" spans="1:13" x14ac:dyDescent="0.25">
      <c r="A669" t="s">
        <v>135</v>
      </c>
      <c r="B669">
        <v>2</v>
      </c>
      <c r="C669" s="55">
        <v>2</v>
      </c>
      <c r="D669">
        <v>13</v>
      </c>
      <c r="E669">
        <v>11</v>
      </c>
      <c r="F669" s="127">
        <f t="shared" si="190"/>
        <v>132.73259999999999</v>
      </c>
      <c r="G669">
        <v>3.1415999999999999E-2</v>
      </c>
      <c r="H669" s="55" t="s">
        <v>555</v>
      </c>
      <c r="I669" s="24">
        <f t="shared" si="196"/>
        <v>61.678288096341362</v>
      </c>
      <c r="J669" s="24">
        <f t="shared" si="191"/>
        <v>0.98163814770087476</v>
      </c>
      <c r="K669" s="24" t="str">
        <f t="shared" si="192"/>
        <v>DEJAR</v>
      </c>
      <c r="L669" s="24" t="str">
        <f t="shared" si="193"/>
        <v>DEJAR</v>
      </c>
      <c r="M669" s="24" t="str">
        <f t="shared" si="194"/>
        <v>DEJAR</v>
      </c>
    </row>
    <row r="670" spans="1:13" x14ac:dyDescent="0.25">
      <c r="A670" t="s">
        <v>135</v>
      </c>
      <c r="B670">
        <v>3</v>
      </c>
      <c r="C670" s="55">
        <v>2</v>
      </c>
      <c r="D670">
        <v>12.5</v>
      </c>
      <c r="E670">
        <v>11</v>
      </c>
      <c r="F670" s="127">
        <f t="shared" si="190"/>
        <v>122.71875</v>
      </c>
      <c r="G670">
        <v>3.1415999999999999E-2</v>
      </c>
      <c r="H670" s="55" t="s">
        <v>555</v>
      </c>
      <c r="I670" s="24">
        <f t="shared" si="196"/>
        <v>56.173718898324978</v>
      </c>
      <c r="J670" s="24">
        <f t="shared" si="191"/>
        <v>0.89403041282029827</v>
      </c>
      <c r="K670" s="24" t="str">
        <f t="shared" si="192"/>
        <v>DEJAR</v>
      </c>
      <c r="L670" s="24" t="str">
        <f t="shared" si="193"/>
        <v>DEJAR</v>
      </c>
      <c r="M670" s="24" t="str">
        <f t="shared" si="194"/>
        <v>DEJAR</v>
      </c>
    </row>
    <row r="671" spans="1:13" x14ac:dyDescent="0.25">
      <c r="A671" t="s">
        <v>135</v>
      </c>
      <c r="B671">
        <v>4</v>
      </c>
      <c r="C671" s="55">
        <v>2</v>
      </c>
      <c r="D671">
        <v>14</v>
      </c>
      <c r="E671">
        <v>10</v>
      </c>
      <c r="F671" s="127">
        <f t="shared" si="190"/>
        <v>153.9384</v>
      </c>
      <c r="G671">
        <v>3.1415999999999999E-2</v>
      </c>
      <c r="H671" s="55" t="s">
        <v>555</v>
      </c>
      <c r="I671" s="24">
        <f t="shared" si="196"/>
        <v>73.59440964790268</v>
      </c>
      <c r="J671" s="24">
        <f t="shared" si="191"/>
        <v>1.1712886689569435</v>
      </c>
      <c r="K671" s="24" t="str">
        <f t="shared" si="192"/>
        <v>DEJAR</v>
      </c>
      <c r="L671" s="24" t="str">
        <f t="shared" si="193"/>
        <v>DEJAR</v>
      </c>
      <c r="M671" s="24" t="str">
        <f t="shared" si="194"/>
        <v>DEJAR</v>
      </c>
    </row>
    <row r="672" spans="1:13" x14ac:dyDescent="0.25">
      <c r="A672" t="s">
        <v>135</v>
      </c>
      <c r="B672">
        <v>5</v>
      </c>
      <c r="C672" s="55">
        <v>2</v>
      </c>
      <c r="D672">
        <v>13.6</v>
      </c>
      <c r="E672">
        <v>9</v>
      </c>
      <c r="F672" s="127">
        <f t="shared" si="190"/>
        <v>145.26758399999997</v>
      </c>
      <c r="G672">
        <v>3.1415999999999999E-2</v>
      </c>
      <c r="H672" s="55" t="s">
        <v>555</v>
      </c>
      <c r="I672" s="24">
        <f t="shared" si="196"/>
        <v>68.681301287968367</v>
      </c>
      <c r="J672" s="24">
        <f t="shared" si="191"/>
        <v>1.093094303666418</v>
      </c>
      <c r="K672" s="24" t="str">
        <f t="shared" si="192"/>
        <v>DEJAR</v>
      </c>
      <c r="L672" s="24" t="str">
        <f t="shared" si="193"/>
        <v>DEJAR</v>
      </c>
      <c r="M672" s="24" t="str">
        <f t="shared" si="194"/>
        <v>DEJAR</v>
      </c>
    </row>
    <row r="673" spans="1:13" x14ac:dyDescent="0.25">
      <c r="A673" t="s">
        <v>135</v>
      </c>
      <c r="B673">
        <v>6</v>
      </c>
      <c r="C673" s="55">
        <v>2</v>
      </c>
      <c r="D673">
        <v>18.399999999999999</v>
      </c>
      <c r="E673">
        <v>12</v>
      </c>
      <c r="F673" s="127">
        <f t="shared" si="190"/>
        <v>265.90502399999997</v>
      </c>
      <c r="G673">
        <v>3.1415999999999999E-2</v>
      </c>
      <c r="H673" s="55" t="s">
        <v>555</v>
      </c>
      <c r="I673" s="24">
        <f t="shared" si="196"/>
        <v>141.17022954093119</v>
      </c>
      <c r="J673" s="24">
        <f t="shared" si="191"/>
        <v>2.246788730916272</v>
      </c>
      <c r="K673" s="24" t="str">
        <f t="shared" si="192"/>
        <v>DEJAR</v>
      </c>
      <c r="L673" s="24" t="str">
        <f t="shared" si="193"/>
        <v>DEJAR</v>
      </c>
      <c r="M673" s="24" t="str">
        <f t="shared" si="194"/>
        <v>DEJAR</v>
      </c>
    </row>
    <row r="674" spans="1:13" x14ac:dyDescent="0.25">
      <c r="A674" t="s">
        <v>136</v>
      </c>
      <c r="B674">
        <v>1</v>
      </c>
      <c r="C674" s="55">
        <v>2</v>
      </c>
      <c r="D674">
        <v>26.5</v>
      </c>
      <c r="E674">
        <v>8</v>
      </c>
      <c r="F674" s="127">
        <f t="shared" si="190"/>
        <v>551.54714999999999</v>
      </c>
      <c r="G674">
        <v>3.1415999999999999E-2</v>
      </c>
      <c r="H674" s="55" t="s">
        <v>555</v>
      </c>
      <c r="I674" s="24">
        <f t="shared" si="196"/>
        <v>336.78905129290041</v>
      </c>
      <c r="J674" s="24">
        <f t="shared" si="191"/>
        <v>5.3601516948831875</v>
      </c>
      <c r="K674" s="24" t="str">
        <f t="shared" si="192"/>
        <v>DEJAR</v>
      </c>
      <c r="L674" s="24" t="str">
        <f t="shared" si="193"/>
        <v>DEJAR</v>
      </c>
      <c r="M674" s="24" t="str">
        <f t="shared" si="194"/>
        <v>DEJAR</v>
      </c>
    </row>
    <row r="675" spans="1:13" x14ac:dyDescent="0.25">
      <c r="A675" t="s">
        <v>136</v>
      </c>
      <c r="B675">
        <v>2</v>
      </c>
      <c r="C675" s="55">
        <v>2</v>
      </c>
      <c r="D675">
        <v>20</v>
      </c>
      <c r="E675">
        <v>5</v>
      </c>
      <c r="F675" s="127">
        <f t="shared" si="190"/>
        <v>314.15999999999997</v>
      </c>
      <c r="G675">
        <v>3.1415999999999999E-2</v>
      </c>
      <c r="H675" s="55" t="s">
        <v>555</v>
      </c>
      <c r="I675" s="24">
        <f t="shared" si="196"/>
        <v>172.20874292148596</v>
      </c>
      <c r="J675" s="24">
        <f t="shared" si="191"/>
        <v>2.7407808588217146</v>
      </c>
      <c r="K675" s="24" t="str">
        <f t="shared" si="192"/>
        <v>DEJAR</v>
      </c>
      <c r="L675" s="24" t="str">
        <f t="shared" si="193"/>
        <v>DEJAR</v>
      </c>
      <c r="M675" s="24" t="str">
        <f t="shared" si="194"/>
        <v>DEJAR</v>
      </c>
    </row>
    <row r="676" spans="1:13" x14ac:dyDescent="0.25">
      <c r="A676" t="s">
        <v>136</v>
      </c>
      <c r="B676">
        <v>3</v>
      </c>
      <c r="C676" s="55">
        <v>2</v>
      </c>
      <c r="D676">
        <v>14</v>
      </c>
      <c r="E676">
        <v>3</v>
      </c>
      <c r="F676" s="127">
        <f t="shared" si="190"/>
        <v>153.9384</v>
      </c>
      <c r="G676">
        <v>3.1415999999999999E-2</v>
      </c>
      <c r="H676" s="55" t="s">
        <v>555</v>
      </c>
      <c r="I676" s="24">
        <f t="shared" si="196"/>
        <v>73.59440964790268</v>
      </c>
      <c r="J676" s="24">
        <f t="shared" si="191"/>
        <v>1.1712886689569435</v>
      </c>
      <c r="K676" s="24" t="str">
        <f t="shared" si="192"/>
        <v>DEJAR</v>
      </c>
      <c r="L676" s="24" t="str">
        <f t="shared" si="193"/>
        <v>DEPURAR</v>
      </c>
      <c r="M676" s="24" t="str">
        <f t="shared" si="194"/>
        <v>DEPURAR</v>
      </c>
    </row>
    <row r="677" spans="1:13" x14ac:dyDescent="0.25">
      <c r="A677" t="s">
        <v>136</v>
      </c>
      <c r="B677">
        <v>4</v>
      </c>
      <c r="C677" s="55">
        <v>2</v>
      </c>
      <c r="D677">
        <v>22</v>
      </c>
      <c r="E677">
        <v>5.5</v>
      </c>
      <c r="F677" s="127">
        <f t="shared" si="190"/>
        <v>380.1336</v>
      </c>
      <c r="G677">
        <v>3.1415999999999999E-2</v>
      </c>
      <c r="H677" s="55" t="s">
        <v>555</v>
      </c>
      <c r="I677" s="24">
        <f t="shared" si="196"/>
        <v>216.13001097424697</v>
      </c>
      <c r="J677" s="24">
        <f t="shared" si="191"/>
        <v>3.4398079159384864</v>
      </c>
      <c r="K677" s="24" t="str">
        <f t="shared" si="192"/>
        <v>DEJAR</v>
      </c>
      <c r="L677" s="24" t="str">
        <f t="shared" si="193"/>
        <v>DEJAR</v>
      </c>
      <c r="M677" s="24" t="str">
        <f t="shared" si="194"/>
        <v>DEJAR</v>
      </c>
    </row>
    <row r="678" spans="1:13" x14ac:dyDescent="0.25">
      <c r="A678" t="s">
        <v>136</v>
      </c>
      <c r="B678">
        <v>5</v>
      </c>
      <c r="C678" s="55">
        <v>2</v>
      </c>
      <c r="D678">
        <v>28</v>
      </c>
      <c r="E678">
        <v>6</v>
      </c>
      <c r="F678" s="127">
        <f t="shared" si="190"/>
        <v>615.75360000000001</v>
      </c>
      <c r="G678">
        <v>3.1415999999999999E-2</v>
      </c>
      <c r="H678" s="55" t="s">
        <v>555</v>
      </c>
      <c r="I678" s="24">
        <f t="shared" si="196"/>
        <v>384.0191047547313</v>
      </c>
      <c r="J678" s="24">
        <f t="shared" si="191"/>
        <v>6.1118395842044064</v>
      </c>
      <c r="K678" s="24" t="str">
        <f t="shared" si="192"/>
        <v>DEJAR</v>
      </c>
      <c r="L678" s="24" t="str">
        <f t="shared" si="193"/>
        <v>DEJAR</v>
      </c>
      <c r="M678" s="24" t="str">
        <f t="shared" si="194"/>
        <v>DEJAR</v>
      </c>
    </row>
    <row r="679" spans="1:13" x14ac:dyDescent="0.25">
      <c r="A679" t="s">
        <v>136</v>
      </c>
      <c r="B679">
        <v>6</v>
      </c>
      <c r="C679" s="55">
        <v>2</v>
      </c>
      <c r="D679">
        <v>12</v>
      </c>
      <c r="E679">
        <v>3</v>
      </c>
      <c r="F679" s="127">
        <f t="shared" si="190"/>
        <v>113.0976</v>
      </c>
      <c r="G679">
        <v>3.1415999999999999E-2</v>
      </c>
      <c r="H679" s="55" t="s">
        <v>555</v>
      </c>
      <c r="I679" s="24">
        <f t="shared" si="196"/>
        <v>50.965522775338236</v>
      </c>
      <c r="J679" s="24">
        <f t="shared" si="191"/>
        <v>0.81113959089855869</v>
      </c>
      <c r="K679" s="24" t="str">
        <f t="shared" si="192"/>
        <v>DEJAR</v>
      </c>
      <c r="L679" s="24" t="str">
        <f t="shared" si="193"/>
        <v>DEPURAR</v>
      </c>
      <c r="M679" s="24" t="str">
        <f t="shared" si="194"/>
        <v>DEPURAR</v>
      </c>
    </row>
    <row r="680" spans="1:13" x14ac:dyDescent="0.25">
      <c r="A680" t="s">
        <v>136</v>
      </c>
      <c r="B680">
        <v>7</v>
      </c>
      <c r="C680" s="55">
        <v>2</v>
      </c>
      <c r="D680">
        <v>18</v>
      </c>
      <c r="E680">
        <v>4</v>
      </c>
      <c r="F680" s="127">
        <f t="shared" si="190"/>
        <v>254.46959999999999</v>
      </c>
      <c r="G680">
        <v>3.1415999999999999E-2</v>
      </c>
      <c r="H680" s="55" t="s">
        <v>555</v>
      </c>
      <c r="I680" s="24">
        <f t="shared" si="196"/>
        <v>133.96512701589552</v>
      </c>
      <c r="J680" s="24">
        <f t="shared" si="191"/>
        <v>2.132116230836127</v>
      </c>
      <c r="K680" s="24" t="str">
        <f t="shared" si="192"/>
        <v>DEJAR</v>
      </c>
      <c r="L680" s="24" t="str">
        <f t="shared" si="193"/>
        <v>DEPURAR</v>
      </c>
      <c r="M680" s="24" t="str">
        <f t="shared" si="194"/>
        <v>DEPURAR</v>
      </c>
    </row>
    <row r="681" spans="1:13" x14ac:dyDescent="0.25">
      <c r="A681" t="s">
        <v>137</v>
      </c>
      <c r="B681">
        <v>1</v>
      </c>
      <c r="C681" s="55">
        <v>2</v>
      </c>
      <c r="D681">
        <v>27</v>
      </c>
      <c r="E681">
        <v>8.5</v>
      </c>
      <c r="F681" s="127">
        <f t="shared" si="190"/>
        <v>572.5566</v>
      </c>
      <c r="G681">
        <v>3.1415999999999999E-2</v>
      </c>
      <c r="H681" s="55" t="s">
        <v>555</v>
      </c>
      <c r="I681" s="24">
        <f t="shared" si="196"/>
        <v>352.13325163946445</v>
      </c>
      <c r="J681" s="24">
        <f t="shared" si="191"/>
        <v>5.6043616571088695</v>
      </c>
      <c r="K681" s="24" t="str">
        <f t="shared" si="192"/>
        <v>DEJAR</v>
      </c>
      <c r="L681" s="24" t="str">
        <f t="shared" si="193"/>
        <v>DEJAR</v>
      </c>
      <c r="M681" s="24" t="str">
        <f t="shared" si="194"/>
        <v>DEJAR</v>
      </c>
    </row>
    <row r="682" spans="1:13" x14ac:dyDescent="0.25">
      <c r="A682" t="s">
        <v>137</v>
      </c>
      <c r="B682">
        <v>2</v>
      </c>
      <c r="C682" s="55">
        <v>2</v>
      </c>
      <c r="D682">
        <v>29.1</v>
      </c>
      <c r="E682">
        <v>7</v>
      </c>
      <c r="F682" s="127">
        <f t="shared" si="190"/>
        <v>665.08457400000009</v>
      </c>
      <c r="G682">
        <v>3.1415999999999999E-2</v>
      </c>
      <c r="H682" s="55" t="s">
        <v>555</v>
      </c>
      <c r="I682" s="24">
        <f t="shared" si="196"/>
        <v>420.95994085916027</v>
      </c>
      <c r="J682" s="24">
        <f t="shared" si="191"/>
        <v>6.6997698761643791</v>
      </c>
      <c r="K682" s="24" t="str">
        <f t="shared" si="192"/>
        <v>DEJAR</v>
      </c>
      <c r="L682" s="24" t="str">
        <f t="shared" si="193"/>
        <v>DEJAR</v>
      </c>
      <c r="M682" s="24" t="str">
        <f t="shared" si="194"/>
        <v>DEJAR</v>
      </c>
    </row>
    <row r="683" spans="1:13" x14ac:dyDescent="0.25">
      <c r="A683" t="s">
        <v>137</v>
      </c>
      <c r="B683">
        <v>3</v>
      </c>
      <c r="C683" s="55">
        <v>2</v>
      </c>
      <c r="D683">
        <v>27.2</v>
      </c>
      <c r="E683">
        <v>7.5</v>
      </c>
      <c r="F683" s="127">
        <f t="shared" si="190"/>
        <v>581.07033599999988</v>
      </c>
      <c r="G683">
        <v>3.1415999999999999E-2</v>
      </c>
      <c r="H683" s="55" t="s">
        <v>555</v>
      </c>
      <c r="I683" s="24">
        <f t="shared" si="196"/>
        <v>358.38227333001254</v>
      </c>
      <c r="J683" s="24">
        <f t="shared" si="191"/>
        <v>5.7038176936913123</v>
      </c>
      <c r="K683" s="24" t="str">
        <f t="shared" si="192"/>
        <v>DEJAR</v>
      </c>
      <c r="L683" s="24" t="str">
        <f t="shared" si="193"/>
        <v>DEJAR</v>
      </c>
      <c r="M683" s="24" t="str">
        <f t="shared" si="194"/>
        <v>DEJAR</v>
      </c>
    </row>
    <row r="684" spans="1:13" x14ac:dyDescent="0.25">
      <c r="A684" t="s">
        <v>137</v>
      </c>
      <c r="B684">
        <v>4</v>
      </c>
      <c r="C684" s="55">
        <v>2</v>
      </c>
      <c r="D684">
        <v>19.899999999999999</v>
      </c>
      <c r="E684">
        <v>10</v>
      </c>
      <c r="F684" s="127">
        <f t="shared" si="190"/>
        <v>311.02625399999994</v>
      </c>
      <c r="G684">
        <v>3.1415999999999999E-2</v>
      </c>
      <c r="H684" s="55" t="s">
        <v>555</v>
      </c>
      <c r="I684" s="24">
        <f t="shared" si="196"/>
        <v>170.16353054229634</v>
      </c>
      <c r="J684" s="24">
        <f t="shared" si="191"/>
        <v>2.7082303689568428</v>
      </c>
      <c r="K684" s="24" t="str">
        <f t="shared" si="192"/>
        <v>DEJAR</v>
      </c>
      <c r="L684" s="24" t="str">
        <f t="shared" si="193"/>
        <v>DEJAR</v>
      </c>
      <c r="M684" s="24" t="str">
        <f t="shared" si="194"/>
        <v>DEJAR</v>
      </c>
    </row>
    <row r="685" spans="1:13" x14ac:dyDescent="0.25">
      <c r="A685" t="s">
        <v>138</v>
      </c>
      <c r="B685">
        <v>1</v>
      </c>
      <c r="C685" s="55">
        <v>2</v>
      </c>
      <c r="D685">
        <v>32</v>
      </c>
      <c r="E685">
        <v>10</v>
      </c>
      <c r="F685" s="127">
        <f t="shared" si="190"/>
        <v>804.24959999999999</v>
      </c>
      <c r="G685">
        <v>3.1415999999999999E-2</v>
      </c>
      <c r="H685" s="55" t="s">
        <v>555</v>
      </c>
      <c r="I685" s="24">
        <f t="shared" si="196"/>
        <v>527.931063141393</v>
      </c>
      <c r="J685" s="24">
        <f t="shared" si="191"/>
        <v>8.4022641829226039</v>
      </c>
      <c r="K685" s="24" t="str">
        <f t="shared" si="192"/>
        <v>DEJAR</v>
      </c>
      <c r="L685" s="24" t="str">
        <f t="shared" si="193"/>
        <v>DEJAR</v>
      </c>
      <c r="M685" s="24" t="str">
        <f t="shared" si="194"/>
        <v>DEJAR</v>
      </c>
    </row>
    <row r="686" spans="1:13" x14ac:dyDescent="0.25">
      <c r="A686" t="s">
        <v>138</v>
      </c>
      <c r="B686">
        <v>2</v>
      </c>
      <c r="C686" s="55">
        <v>2</v>
      </c>
      <c r="D686">
        <v>18</v>
      </c>
      <c r="E686">
        <v>15</v>
      </c>
      <c r="F686" s="127">
        <f t="shared" si="190"/>
        <v>254.46959999999999</v>
      </c>
      <c r="G686">
        <v>3.1415999999999999E-2</v>
      </c>
      <c r="H686" s="55" t="s">
        <v>555</v>
      </c>
      <c r="I686" s="24">
        <f t="shared" si="196"/>
        <v>133.96512701589552</v>
      </c>
      <c r="J686" s="24">
        <f t="shared" si="191"/>
        <v>2.132116230836127</v>
      </c>
      <c r="K686" s="24" t="str">
        <f t="shared" si="192"/>
        <v>DEJAR</v>
      </c>
      <c r="L686" s="24" t="str">
        <f t="shared" si="193"/>
        <v>DEJAR</v>
      </c>
      <c r="M686" s="24" t="str">
        <f t="shared" si="194"/>
        <v>DEJAR</v>
      </c>
    </row>
    <row r="687" spans="1:13" x14ac:dyDescent="0.25">
      <c r="A687" t="s">
        <v>138</v>
      </c>
      <c r="B687">
        <v>3</v>
      </c>
      <c r="C687" s="55">
        <v>2</v>
      </c>
      <c r="D687">
        <v>38</v>
      </c>
      <c r="E687">
        <v>12</v>
      </c>
      <c r="F687" s="127">
        <f t="shared" si="190"/>
        <v>1134.1176</v>
      </c>
      <c r="G687">
        <v>3.1415999999999999E-2</v>
      </c>
      <c r="H687" s="55" t="s">
        <v>555</v>
      </c>
      <c r="I687" s="24">
        <f t="shared" si="196"/>
        <v>795.18319242881773</v>
      </c>
      <c r="J687" s="24">
        <f t="shared" si="191"/>
        <v>12.65570397932292</v>
      </c>
      <c r="K687" s="24" t="str">
        <f t="shared" si="192"/>
        <v>DEJAR</v>
      </c>
      <c r="L687" s="24" t="str">
        <f t="shared" si="193"/>
        <v>DEJAR</v>
      </c>
      <c r="M687" s="24" t="str">
        <f t="shared" si="194"/>
        <v>DEJAR</v>
      </c>
    </row>
    <row r="688" spans="1:13" x14ac:dyDescent="0.25">
      <c r="A688" t="s">
        <v>138</v>
      </c>
      <c r="B688">
        <v>4</v>
      </c>
      <c r="C688" s="55">
        <v>2</v>
      </c>
      <c r="D688">
        <v>18</v>
      </c>
      <c r="E688">
        <v>17</v>
      </c>
      <c r="F688" s="127">
        <f t="shared" si="190"/>
        <v>254.46959999999999</v>
      </c>
      <c r="G688">
        <v>3.1415999999999999E-2</v>
      </c>
      <c r="H688" s="55" t="s">
        <v>555</v>
      </c>
      <c r="I688" s="24">
        <f t="shared" si="196"/>
        <v>133.96512701589552</v>
      </c>
      <c r="J688" s="24">
        <f t="shared" si="191"/>
        <v>2.132116230836127</v>
      </c>
      <c r="K688" s="24" t="str">
        <f t="shared" si="192"/>
        <v>DEJAR</v>
      </c>
      <c r="L688" s="24" t="str">
        <f t="shared" si="193"/>
        <v>DEJAR</v>
      </c>
      <c r="M688" s="24" t="str">
        <f t="shared" si="194"/>
        <v>DEJAR</v>
      </c>
    </row>
    <row r="689" spans="1:13" x14ac:dyDescent="0.25">
      <c r="A689" t="s">
        <v>138</v>
      </c>
      <c r="B689">
        <v>5</v>
      </c>
      <c r="C689" s="55">
        <v>2</v>
      </c>
      <c r="D689">
        <v>13.7</v>
      </c>
      <c r="E689">
        <v>8</v>
      </c>
      <c r="F689" s="127">
        <f t="shared" si="190"/>
        <v>147.41172599999999</v>
      </c>
      <c r="G689">
        <v>3.1415999999999999E-2</v>
      </c>
      <c r="H689" s="55" t="s">
        <v>555</v>
      </c>
      <c r="I689" s="24">
        <f t="shared" si="196"/>
        <v>69.891124909374383</v>
      </c>
      <c r="J689" s="24">
        <f t="shared" si="191"/>
        <v>1.1123491996017059</v>
      </c>
      <c r="K689" s="24" t="str">
        <f t="shared" si="192"/>
        <v>DEJAR</v>
      </c>
      <c r="L689" s="24" t="str">
        <f t="shared" si="193"/>
        <v>DEJAR</v>
      </c>
      <c r="M689" s="24" t="str">
        <f t="shared" si="194"/>
        <v>DEJAR</v>
      </c>
    </row>
    <row r="690" spans="1:13" x14ac:dyDescent="0.25">
      <c r="A690" t="s">
        <v>138</v>
      </c>
      <c r="B690">
        <v>6</v>
      </c>
      <c r="C690" s="55">
        <v>2</v>
      </c>
      <c r="D690">
        <v>31.7</v>
      </c>
      <c r="E690">
        <v>13</v>
      </c>
      <c r="F690" s="127">
        <f t="shared" si="190"/>
        <v>789.24060599999996</v>
      </c>
      <c r="G690">
        <v>3.1415999999999999E-2</v>
      </c>
      <c r="H690" s="55" t="s">
        <v>555</v>
      </c>
      <c r="I690" s="24">
        <f t="shared" si="196"/>
        <v>516.21064210715679</v>
      </c>
      <c r="J690" s="24">
        <f t="shared" si="191"/>
        <v>8.2157283248528916</v>
      </c>
      <c r="K690" s="24" t="str">
        <f t="shared" si="192"/>
        <v>DEJAR</v>
      </c>
      <c r="L690" s="24" t="str">
        <f t="shared" si="193"/>
        <v>DEJAR</v>
      </c>
      <c r="M690" s="24" t="str">
        <f t="shared" si="194"/>
        <v>DEJAR</v>
      </c>
    </row>
    <row r="691" spans="1:13" x14ac:dyDescent="0.25">
      <c r="A691" t="s">
        <v>139</v>
      </c>
      <c r="B691">
        <v>1</v>
      </c>
      <c r="C691" s="55">
        <v>2</v>
      </c>
      <c r="D691">
        <v>34.700000000000003</v>
      </c>
      <c r="E691">
        <v>15</v>
      </c>
      <c r="F691" s="127">
        <f t="shared" si="190"/>
        <v>945.69228600000008</v>
      </c>
      <c r="G691">
        <v>3.1415999999999999E-2</v>
      </c>
      <c r="H691" s="55" t="s">
        <v>555</v>
      </c>
      <c r="I691" s="24">
        <f t="shared" si="196"/>
        <v>640.36545864842674</v>
      </c>
      <c r="J691" s="24">
        <f t="shared" si="191"/>
        <v>10.191708980271626</v>
      </c>
      <c r="K691" s="24" t="str">
        <f t="shared" si="192"/>
        <v>DEJAR</v>
      </c>
      <c r="L691" s="24" t="str">
        <f t="shared" si="193"/>
        <v>DEJAR</v>
      </c>
      <c r="M691" s="24" t="str">
        <f t="shared" si="194"/>
        <v>DEJAR</v>
      </c>
    </row>
    <row r="692" spans="1:13" x14ac:dyDescent="0.25">
      <c r="A692" t="s">
        <v>139</v>
      </c>
      <c r="B692">
        <v>2</v>
      </c>
      <c r="C692" s="55">
        <v>2</v>
      </c>
      <c r="D692">
        <v>25.4</v>
      </c>
      <c r="E692">
        <v>8</v>
      </c>
      <c r="F692" s="127">
        <f t="shared" si="190"/>
        <v>506.70866399999994</v>
      </c>
      <c r="G692">
        <v>3.1415999999999999E-2</v>
      </c>
      <c r="H692" s="55" t="s">
        <v>555</v>
      </c>
      <c r="I692" s="24">
        <f t="shared" si="196"/>
        <v>304.41945453935597</v>
      </c>
      <c r="J692" s="24">
        <f t="shared" si="191"/>
        <v>4.8449747666691492</v>
      </c>
      <c r="K692" s="24" t="str">
        <f t="shared" si="192"/>
        <v>DEJAR</v>
      </c>
      <c r="L692" s="24" t="str">
        <f t="shared" si="193"/>
        <v>DEJAR</v>
      </c>
      <c r="M692" s="24" t="str">
        <f t="shared" si="194"/>
        <v>DEJAR</v>
      </c>
    </row>
    <row r="693" spans="1:13" x14ac:dyDescent="0.25">
      <c r="A693" t="s">
        <v>139</v>
      </c>
      <c r="B693">
        <v>3</v>
      </c>
      <c r="C693" s="55">
        <v>2</v>
      </c>
      <c r="D693">
        <v>22</v>
      </c>
      <c r="E693">
        <v>13</v>
      </c>
      <c r="F693" s="127">
        <f t="shared" si="190"/>
        <v>380.1336</v>
      </c>
      <c r="G693">
        <v>3.1415999999999999E-2</v>
      </c>
      <c r="H693" s="55" t="s">
        <v>555</v>
      </c>
      <c r="I693" s="24">
        <f t="shared" si="196"/>
        <v>216.13001097424697</v>
      </c>
      <c r="J693" s="24">
        <f t="shared" si="191"/>
        <v>3.4398079159384864</v>
      </c>
      <c r="K693" s="24" t="str">
        <f t="shared" si="192"/>
        <v>DEJAR</v>
      </c>
      <c r="L693" s="24" t="str">
        <f t="shared" si="193"/>
        <v>DEJAR</v>
      </c>
      <c r="M693" s="24" t="str">
        <f t="shared" si="194"/>
        <v>DEJAR</v>
      </c>
    </row>
    <row r="694" spans="1:13" x14ac:dyDescent="0.25">
      <c r="A694" t="s">
        <v>139</v>
      </c>
      <c r="B694">
        <v>4</v>
      </c>
      <c r="C694" s="55">
        <v>2</v>
      </c>
      <c r="D694">
        <v>18</v>
      </c>
      <c r="E694">
        <v>6</v>
      </c>
      <c r="F694" s="127">
        <f t="shared" si="190"/>
        <v>254.46959999999999</v>
      </c>
      <c r="G694">
        <v>3.1415999999999999E-2</v>
      </c>
      <c r="H694" s="55" t="s">
        <v>555</v>
      </c>
      <c r="I694" s="24">
        <f t="shared" si="196"/>
        <v>133.96512701589552</v>
      </c>
      <c r="J694" s="24">
        <f t="shared" si="191"/>
        <v>2.132116230836127</v>
      </c>
      <c r="K694" s="24" t="str">
        <f t="shared" si="192"/>
        <v>DEJAR</v>
      </c>
      <c r="L694" s="24" t="str">
        <f t="shared" si="193"/>
        <v>DEJAR</v>
      </c>
      <c r="M694" s="24" t="str">
        <f t="shared" si="194"/>
        <v>DEJAR</v>
      </c>
    </row>
    <row r="695" spans="1:13" x14ac:dyDescent="0.25">
      <c r="A695" t="s">
        <v>140</v>
      </c>
      <c r="B695">
        <v>1</v>
      </c>
      <c r="C695" s="55">
        <v>2</v>
      </c>
      <c r="D695">
        <v>26</v>
      </c>
      <c r="E695">
        <v>8</v>
      </c>
      <c r="F695" s="127">
        <f t="shared" si="190"/>
        <v>530.93039999999996</v>
      </c>
      <c r="G695">
        <v>3.1415999999999999E-2</v>
      </c>
      <c r="H695" s="55" t="s">
        <v>555</v>
      </c>
      <c r="I695" s="24">
        <f t="shared" si="196"/>
        <v>321.84021980583157</v>
      </c>
      <c r="J695" s="24">
        <f t="shared" si="191"/>
        <v>5.1222342087762849</v>
      </c>
      <c r="K695" s="24" t="str">
        <f t="shared" si="192"/>
        <v>DEJAR</v>
      </c>
      <c r="L695" s="24" t="str">
        <f t="shared" si="193"/>
        <v>DEJAR</v>
      </c>
      <c r="M695" s="24" t="str">
        <f t="shared" si="194"/>
        <v>DEJAR</v>
      </c>
    </row>
    <row r="696" spans="1:13" x14ac:dyDescent="0.25">
      <c r="A696" t="s">
        <v>140</v>
      </c>
      <c r="B696">
        <v>2</v>
      </c>
      <c r="C696" s="55">
        <v>2</v>
      </c>
      <c r="D696">
        <v>18</v>
      </c>
      <c r="E696">
        <v>5</v>
      </c>
      <c r="F696" s="127">
        <f t="shared" si="190"/>
        <v>254.46959999999999</v>
      </c>
      <c r="G696">
        <v>3.1415999999999999E-2</v>
      </c>
      <c r="H696" s="55" t="s">
        <v>555</v>
      </c>
      <c r="I696" s="24">
        <f t="shared" si="196"/>
        <v>133.96512701589552</v>
      </c>
      <c r="J696" s="24">
        <f t="shared" si="191"/>
        <v>2.132116230836127</v>
      </c>
      <c r="K696" s="24" t="str">
        <f t="shared" si="192"/>
        <v>DEJAR</v>
      </c>
      <c r="L696" s="24" t="str">
        <f t="shared" si="193"/>
        <v>DEJAR</v>
      </c>
      <c r="M696" s="24" t="str">
        <f t="shared" si="194"/>
        <v>DEJAR</v>
      </c>
    </row>
    <row r="697" spans="1:13" x14ac:dyDescent="0.25">
      <c r="A697" t="s">
        <v>140</v>
      </c>
      <c r="B697">
        <v>3</v>
      </c>
      <c r="C697" s="55">
        <v>2</v>
      </c>
      <c r="D697">
        <v>14</v>
      </c>
      <c r="E697">
        <v>4</v>
      </c>
      <c r="F697" s="127">
        <f t="shared" si="190"/>
        <v>153.9384</v>
      </c>
      <c r="G697">
        <v>3.1415999999999999E-2</v>
      </c>
      <c r="H697" s="55" t="s">
        <v>555</v>
      </c>
      <c r="I697" s="24">
        <f t="shared" si="196"/>
        <v>73.59440964790268</v>
      </c>
      <c r="J697" s="24">
        <f t="shared" si="191"/>
        <v>1.1712886689569435</v>
      </c>
      <c r="K697" s="24" t="str">
        <f t="shared" si="192"/>
        <v>DEJAR</v>
      </c>
      <c r="L697" s="24" t="str">
        <f t="shared" si="193"/>
        <v>DEPURAR</v>
      </c>
      <c r="M697" s="24" t="str">
        <f t="shared" si="194"/>
        <v>DEPURAR</v>
      </c>
    </row>
    <row r="698" spans="1:13" x14ac:dyDescent="0.25">
      <c r="A698" t="s">
        <v>140</v>
      </c>
      <c r="B698">
        <v>4</v>
      </c>
      <c r="C698" s="55">
        <v>2</v>
      </c>
      <c r="D698">
        <v>19</v>
      </c>
      <c r="E698">
        <v>6</v>
      </c>
      <c r="F698" s="127">
        <f t="shared" si="190"/>
        <v>283.52940000000001</v>
      </c>
      <c r="G698">
        <v>3.1415999999999999E-2</v>
      </c>
      <c r="H698" s="55" t="s">
        <v>555</v>
      </c>
      <c r="I698" s="24">
        <f t="shared" si="196"/>
        <v>152.39095368994771</v>
      </c>
      <c r="J698" s="24">
        <f t="shared" si="191"/>
        <v>2.4253716846503011</v>
      </c>
      <c r="K698" s="24" t="str">
        <f t="shared" si="192"/>
        <v>DEJAR</v>
      </c>
      <c r="L698" s="24" t="str">
        <f t="shared" si="193"/>
        <v>DEJAR</v>
      </c>
      <c r="M698" s="24" t="str">
        <f t="shared" si="194"/>
        <v>DEJAR</v>
      </c>
    </row>
    <row r="699" spans="1:13" x14ac:dyDescent="0.25">
      <c r="A699" t="s">
        <v>140</v>
      </c>
      <c r="B699">
        <v>5</v>
      </c>
      <c r="C699" s="55">
        <v>2</v>
      </c>
      <c r="D699">
        <v>23</v>
      </c>
      <c r="E699">
        <v>6</v>
      </c>
      <c r="F699" s="127">
        <f t="shared" si="190"/>
        <v>415.47660000000002</v>
      </c>
      <c r="G699">
        <v>3.1415999999999999E-2</v>
      </c>
      <c r="H699" s="55" t="s">
        <v>555</v>
      </c>
      <c r="I699" s="24">
        <f t="shared" si="196"/>
        <v>240.28635306200815</v>
      </c>
      <c r="J699" s="24">
        <f t="shared" si="191"/>
        <v>3.8242671419341763</v>
      </c>
      <c r="K699" s="24" t="str">
        <f t="shared" si="192"/>
        <v>DEJAR</v>
      </c>
      <c r="L699" s="24" t="str">
        <f t="shared" si="193"/>
        <v>DEJAR</v>
      </c>
      <c r="M699" s="24" t="str">
        <f t="shared" si="194"/>
        <v>DEJAR</v>
      </c>
    </row>
    <row r="700" spans="1:13" x14ac:dyDescent="0.25">
      <c r="A700" t="s">
        <v>140</v>
      </c>
      <c r="B700">
        <v>6</v>
      </c>
      <c r="C700" s="55">
        <v>2</v>
      </c>
      <c r="D700">
        <v>29</v>
      </c>
      <c r="E700">
        <v>5</v>
      </c>
      <c r="F700" s="127">
        <f t="shared" si="190"/>
        <v>660.52139999999997</v>
      </c>
      <c r="G700">
        <v>3.1415999999999999E-2</v>
      </c>
      <c r="H700" s="55" t="s">
        <v>555</v>
      </c>
      <c r="I700" s="24">
        <f t="shared" si="196"/>
        <v>417.52015350701288</v>
      </c>
      <c r="J700" s="24">
        <f t="shared" si="191"/>
        <v>6.6450240881559219</v>
      </c>
      <c r="K700" s="24" t="str">
        <f t="shared" si="192"/>
        <v>DEJAR</v>
      </c>
      <c r="L700" s="24" t="str">
        <f t="shared" si="193"/>
        <v>DEJAR</v>
      </c>
      <c r="M700" s="24" t="str">
        <f t="shared" si="194"/>
        <v>DEJAR</v>
      </c>
    </row>
    <row r="701" spans="1:13" x14ac:dyDescent="0.25">
      <c r="A701" t="s">
        <v>140</v>
      </c>
      <c r="B701">
        <v>7</v>
      </c>
      <c r="C701" s="55">
        <v>2</v>
      </c>
      <c r="D701">
        <v>32</v>
      </c>
      <c r="E701">
        <v>8</v>
      </c>
      <c r="F701" s="127">
        <f t="shared" si="190"/>
        <v>804.24959999999999</v>
      </c>
      <c r="G701">
        <v>3.1415999999999999E-2</v>
      </c>
      <c r="H701" s="55" t="s">
        <v>555</v>
      </c>
      <c r="I701" s="24">
        <f t="shared" si="196"/>
        <v>527.931063141393</v>
      </c>
      <c r="J701" s="24">
        <f t="shared" si="191"/>
        <v>8.4022641829226039</v>
      </c>
      <c r="K701" s="24" t="str">
        <f t="shared" si="192"/>
        <v>DEJAR</v>
      </c>
      <c r="L701" s="24" t="str">
        <f t="shared" si="193"/>
        <v>DEJAR</v>
      </c>
      <c r="M701" s="24" t="str">
        <f t="shared" si="194"/>
        <v>DEJAR</v>
      </c>
    </row>
    <row r="702" spans="1:13" x14ac:dyDescent="0.25">
      <c r="A702" t="s">
        <v>140</v>
      </c>
      <c r="B702">
        <v>8</v>
      </c>
      <c r="C702" s="55">
        <v>2</v>
      </c>
      <c r="D702">
        <v>35</v>
      </c>
      <c r="E702">
        <v>8</v>
      </c>
      <c r="F702" s="127">
        <f t="shared" si="190"/>
        <v>962.11500000000001</v>
      </c>
      <c r="G702">
        <v>3.1415999999999999E-2</v>
      </c>
      <c r="H702" s="55" t="s">
        <v>555</v>
      </c>
      <c r="I702" s="24">
        <f t="shared" si="196"/>
        <v>653.64029291244719</v>
      </c>
      <c r="J702" s="24">
        <f t="shared" si="191"/>
        <v>10.402984035403094</v>
      </c>
      <c r="K702" s="24" t="str">
        <f t="shared" si="192"/>
        <v>DEJAR</v>
      </c>
      <c r="L702" s="24" t="str">
        <f t="shared" si="193"/>
        <v>DEJAR</v>
      </c>
      <c r="M702" s="24" t="str">
        <f t="shared" si="194"/>
        <v>DEJAR</v>
      </c>
    </row>
    <row r="703" spans="1:13" x14ac:dyDescent="0.25">
      <c r="A703" t="s">
        <v>141</v>
      </c>
      <c r="B703">
        <v>0</v>
      </c>
      <c r="D703">
        <v>0</v>
      </c>
      <c r="E703">
        <v>0</v>
      </c>
      <c r="F703" s="127">
        <f t="shared" si="190"/>
        <v>0</v>
      </c>
      <c r="G703">
        <v>3.1415999999999999E-2</v>
      </c>
      <c r="H703" s="116" t="s">
        <v>556</v>
      </c>
      <c r="J703" s="24">
        <f t="shared" si="191"/>
        <v>0</v>
      </c>
      <c r="K703" s="24" t="str">
        <f t="shared" si="192"/>
        <v>DEPURAR</v>
      </c>
      <c r="L703" s="24" t="str">
        <f t="shared" si="193"/>
        <v>DEPURAR</v>
      </c>
      <c r="M703" s="24" t="str">
        <f t="shared" si="194"/>
        <v>DEPURAR</v>
      </c>
    </row>
    <row r="704" spans="1:13" x14ac:dyDescent="0.25">
      <c r="A704" t="s">
        <v>142</v>
      </c>
      <c r="B704">
        <v>1</v>
      </c>
      <c r="C704" s="55">
        <v>2</v>
      </c>
      <c r="D704">
        <v>20</v>
      </c>
      <c r="E704">
        <v>5</v>
      </c>
      <c r="F704" s="127">
        <f t="shared" si="190"/>
        <v>314.15999999999997</v>
      </c>
      <c r="G704">
        <v>3.1415999999999999E-2</v>
      </c>
      <c r="H704" s="55" t="s">
        <v>555</v>
      </c>
      <c r="I704" s="24">
        <f t="shared" ref="I704:I710" si="197">0.13647*D704^2.38351</f>
        <v>172.20874292148596</v>
      </c>
      <c r="J704" s="24">
        <f t="shared" si="191"/>
        <v>2.7407808588217146</v>
      </c>
      <c r="K704" s="24" t="str">
        <f t="shared" si="192"/>
        <v>DEJAR</v>
      </c>
      <c r="L704" s="24" t="str">
        <f t="shared" si="193"/>
        <v>DEJAR</v>
      </c>
      <c r="M704" s="24" t="str">
        <f t="shared" si="194"/>
        <v>DEJAR</v>
      </c>
    </row>
    <row r="705" spans="1:13" x14ac:dyDescent="0.25">
      <c r="A705" t="s">
        <v>142</v>
      </c>
      <c r="B705">
        <v>2</v>
      </c>
      <c r="C705" s="55">
        <v>2</v>
      </c>
      <c r="D705">
        <v>22</v>
      </c>
      <c r="E705">
        <v>5.5</v>
      </c>
      <c r="F705" s="127">
        <f t="shared" si="190"/>
        <v>380.1336</v>
      </c>
      <c r="G705">
        <v>3.1415999999999999E-2</v>
      </c>
      <c r="H705" s="55" t="s">
        <v>555</v>
      </c>
      <c r="I705" s="24">
        <f t="shared" si="197"/>
        <v>216.13001097424697</v>
      </c>
      <c r="J705" s="24">
        <f t="shared" si="191"/>
        <v>3.4398079159384864</v>
      </c>
      <c r="K705" s="24" t="str">
        <f t="shared" si="192"/>
        <v>DEJAR</v>
      </c>
      <c r="L705" s="24" t="str">
        <f t="shared" si="193"/>
        <v>DEJAR</v>
      </c>
      <c r="M705" s="24" t="str">
        <f t="shared" si="194"/>
        <v>DEJAR</v>
      </c>
    </row>
    <row r="706" spans="1:13" x14ac:dyDescent="0.25">
      <c r="A706" t="s">
        <v>142</v>
      </c>
      <c r="B706">
        <v>3</v>
      </c>
      <c r="C706" s="55">
        <v>2</v>
      </c>
      <c r="D706">
        <v>18</v>
      </c>
      <c r="E706">
        <v>4</v>
      </c>
      <c r="F706" s="127">
        <f t="shared" si="190"/>
        <v>254.46959999999999</v>
      </c>
      <c r="G706">
        <v>3.1415999999999999E-2</v>
      </c>
      <c r="H706" s="55" t="s">
        <v>555</v>
      </c>
      <c r="I706" s="24">
        <f t="shared" si="197"/>
        <v>133.96512701589552</v>
      </c>
      <c r="J706" s="24">
        <f t="shared" si="191"/>
        <v>2.132116230836127</v>
      </c>
      <c r="K706" s="24" t="str">
        <f t="shared" si="192"/>
        <v>DEJAR</v>
      </c>
      <c r="L706" s="24" t="str">
        <f t="shared" si="193"/>
        <v>DEPURAR</v>
      </c>
      <c r="M706" s="24" t="str">
        <f t="shared" si="194"/>
        <v>DEPURAR</v>
      </c>
    </row>
    <row r="707" spans="1:13" x14ac:dyDescent="0.25">
      <c r="A707" t="s">
        <v>142</v>
      </c>
      <c r="B707">
        <v>4</v>
      </c>
      <c r="C707" s="55">
        <v>2</v>
      </c>
      <c r="D707">
        <v>45</v>
      </c>
      <c r="E707">
        <v>7</v>
      </c>
      <c r="F707" s="127">
        <f t="shared" ref="F707:F770" si="198">(3.1416/4)*D707^2</f>
        <v>1590.4349999999999</v>
      </c>
      <c r="G707">
        <v>3.1415999999999999E-2</v>
      </c>
      <c r="H707" s="55" t="s">
        <v>555</v>
      </c>
      <c r="I707" s="24">
        <f t="shared" si="197"/>
        <v>1189.832288643388</v>
      </c>
      <c r="J707" s="24">
        <f t="shared" ref="J707:J770" si="199">((I707/1000)*0.5)/G707</f>
        <v>18.936724736493954</v>
      </c>
      <c r="K707" s="24" t="str">
        <f t="shared" ref="K707:K770" si="200">+IF(D707&gt;=10,"DEJAR","DEPURAR")</f>
        <v>DEJAR</v>
      </c>
      <c r="L707" s="24" t="str">
        <f t="shared" ref="L707:L770" si="201">+IF(E707&gt;=5,"DEJAR","DEPURAR")</f>
        <v>DEJAR</v>
      </c>
      <c r="M707" s="24" t="str">
        <f t="shared" ref="M707:M770" si="202">+IF(AND(K707="DEJAR",L707="DEJAR"),"DEJAR","DEPURAR")</f>
        <v>DEJAR</v>
      </c>
    </row>
    <row r="708" spans="1:13" x14ac:dyDescent="0.25">
      <c r="A708" t="s">
        <v>142</v>
      </c>
      <c r="B708">
        <v>5</v>
      </c>
      <c r="C708" s="55">
        <v>2</v>
      </c>
      <c r="D708">
        <v>26</v>
      </c>
      <c r="E708">
        <v>5</v>
      </c>
      <c r="F708" s="127">
        <f t="shared" si="198"/>
        <v>530.93039999999996</v>
      </c>
      <c r="G708">
        <v>3.1415999999999999E-2</v>
      </c>
      <c r="H708" s="55" t="s">
        <v>555</v>
      </c>
      <c r="I708" s="24">
        <f t="shared" si="197"/>
        <v>321.84021980583157</v>
      </c>
      <c r="J708" s="24">
        <f t="shared" si="199"/>
        <v>5.1222342087762849</v>
      </c>
      <c r="K708" s="24" t="str">
        <f t="shared" si="200"/>
        <v>DEJAR</v>
      </c>
      <c r="L708" s="24" t="str">
        <f t="shared" si="201"/>
        <v>DEJAR</v>
      </c>
      <c r="M708" s="24" t="str">
        <f t="shared" si="202"/>
        <v>DEJAR</v>
      </c>
    </row>
    <row r="709" spans="1:13" x14ac:dyDescent="0.25">
      <c r="A709" t="s">
        <v>142</v>
      </c>
      <c r="B709">
        <v>6</v>
      </c>
      <c r="C709" s="55">
        <v>2</v>
      </c>
      <c r="D709">
        <v>19.5</v>
      </c>
      <c r="E709">
        <v>4</v>
      </c>
      <c r="F709" s="127">
        <f t="shared" si="198"/>
        <v>298.64834999999999</v>
      </c>
      <c r="G709">
        <v>3.1415999999999999E-2</v>
      </c>
      <c r="H709" s="55" t="s">
        <v>555</v>
      </c>
      <c r="I709" s="24">
        <f t="shared" si="197"/>
        <v>162.12410368814335</v>
      </c>
      <c r="J709" s="24">
        <f t="shared" si="199"/>
        <v>2.5802792158158794</v>
      </c>
      <c r="K709" s="24" t="str">
        <f t="shared" si="200"/>
        <v>DEJAR</v>
      </c>
      <c r="L709" s="24" t="str">
        <f t="shared" si="201"/>
        <v>DEPURAR</v>
      </c>
      <c r="M709" s="24" t="str">
        <f t="shared" si="202"/>
        <v>DEPURAR</v>
      </c>
    </row>
    <row r="710" spans="1:13" x14ac:dyDescent="0.25">
      <c r="A710" t="s">
        <v>142</v>
      </c>
      <c r="B710">
        <v>7</v>
      </c>
      <c r="C710" s="55">
        <v>2</v>
      </c>
      <c r="D710">
        <v>14.3</v>
      </c>
      <c r="E710">
        <v>3</v>
      </c>
      <c r="F710" s="127">
        <f t="shared" si="198"/>
        <v>160.60644600000001</v>
      </c>
      <c r="G710">
        <v>3.1415999999999999E-2</v>
      </c>
      <c r="H710" s="55" t="s">
        <v>555</v>
      </c>
      <c r="I710" s="24">
        <f t="shared" si="197"/>
        <v>77.409130668892431</v>
      </c>
      <c r="J710" s="24">
        <f t="shared" si="199"/>
        <v>1.2320016976841806</v>
      </c>
      <c r="K710" s="24" t="str">
        <f t="shared" si="200"/>
        <v>DEJAR</v>
      </c>
      <c r="L710" s="24" t="str">
        <f t="shared" si="201"/>
        <v>DEPURAR</v>
      </c>
      <c r="M710" s="24" t="str">
        <f t="shared" si="202"/>
        <v>DEPURAR</v>
      </c>
    </row>
    <row r="711" spans="1:13" x14ac:dyDescent="0.25">
      <c r="A711" t="s">
        <v>143</v>
      </c>
      <c r="B711">
        <v>0</v>
      </c>
      <c r="D711">
        <v>0</v>
      </c>
      <c r="E711">
        <v>0</v>
      </c>
      <c r="F711" s="127">
        <f t="shared" si="198"/>
        <v>0</v>
      </c>
      <c r="G711">
        <v>3.1415999999999999E-2</v>
      </c>
      <c r="H711" s="116" t="s">
        <v>556</v>
      </c>
      <c r="J711" s="24">
        <f t="shared" si="199"/>
        <v>0</v>
      </c>
      <c r="K711" s="24" t="str">
        <f t="shared" si="200"/>
        <v>DEPURAR</v>
      </c>
      <c r="L711" s="24" t="str">
        <f t="shared" si="201"/>
        <v>DEPURAR</v>
      </c>
      <c r="M711" s="24" t="str">
        <f t="shared" si="202"/>
        <v>DEPURAR</v>
      </c>
    </row>
    <row r="712" spans="1:13" x14ac:dyDescent="0.25">
      <c r="A712" t="s">
        <v>144</v>
      </c>
      <c r="B712">
        <v>0</v>
      </c>
      <c r="D712">
        <v>0</v>
      </c>
      <c r="E712">
        <v>0</v>
      </c>
      <c r="F712" s="127">
        <f t="shared" si="198"/>
        <v>0</v>
      </c>
      <c r="G712">
        <v>3.1415999999999999E-2</v>
      </c>
      <c r="H712" s="116" t="s">
        <v>556</v>
      </c>
      <c r="J712" s="24">
        <f t="shared" si="199"/>
        <v>0</v>
      </c>
      <c r="K712" s="24" t="str">
        <f t="shared" si="200"/>
        <v>DEPURAR</v>
      </c>
      <c r="L712" s="24" t="str">
        <f t="shared" si="201"/>
        <v>DEPURAR</v>
      </c>
      <c r="M712" s="24" t="str">
        <f t="shared" si="202"/>
        <v>DEPURAR</v>
      </c>
    </row>
    <row r="713" spans="1:13" x14ac:dyDescent="0.25">
      <c r="A713" t="s">
        <v>145</v>
      </c>
      <c r="B713">
        <v>1</v>
      </c>
      <c r="C713" s="55">
        <v>2</v>
      </c>
      <c r="D713">
        <v>12.5</v>
      </c>
      <c r="E713">
        <v>4</v>
      </c>
      <c r="F713" s="127">
        <f t="shared" si="198"/>
        <v>122.71875</v>
      </c>
      <c r="G713">
        <v>3.1415999999999999E-2</v>
      </c>
      <c r="H713" s="55" t="s">
        <v>555</v>
      </c>
      <c r="I713" s="24">
        <f t="shared" ref="I713:I776" si="203">0.13647*D713^2.38351</f>
        <v>56.173718898324978</v>
      </c>
      <c r="J713" s="24">
        <f t="shared" si="199"/>
        <v>0.89403041282029827</v>
      </c>
      <c r="K713" s="24" t="str">
        <f t="shared" si="200"/>
        <v>DEJAR</v>
      </c>
      <c r="L713" s="24" t="str">
        <f t="shared" si="201"/>
        <v>DEPURAR</v>
      </c>
      <c r="M713" s="24" t="str">
        <f t="shared" si="202"/>
        <v>DEPURAR</v>
      </c>
    </row>
    <row r="714" spans="1:13" x14ac:dyDescent="0.25">
      <c r="A714" t="s">
        <v>145</v>
      </c>
      <c r="B714">
        <v>2</v>
      </c>
      <c r="C714" s="55">
        <v>2</v>
      </c>
      <c r="D714">
        <v>19.5</v>
      </c>
      <c r="E714">
        <v>7</v>
      </c>
      <c r="F714" s="127">
        <f t="shared" si="198"/>
        <v>298.64834999999999</v>
      </c>
      <c r="G714">
        <v>3.1415999999999999E-2</v>
      </c>
      <c r="H714" s="55" t="s">
        <v>555</v>
      </c>
      <c r="I714" s="24">
        <f t="shared" si="203"/>
        <v>162.12410368814335</v>
      </c>
      <c r="J714" s="24">
        <f t="shared" si="199"/>
        <v>2.5802792158158794</v>
      </c>
      <c r="K714" s="24" t="str">
        <f t="shared" si="200"/>
        <v>DEJAR</v>
      </c>
      <c r="L714" s="24" t="str">
        <f t="shared" si="201"/>
        <v>DEJAR</v>
      </c>
      <c r="M714" s="24" t="str">
        <f t="shared" si="202"/>
        <v>DEJAR</v>
      </c>
    </row>
    <row r="715" spans="1:13" x14ac:dyDescent="0.25">
      <c r="A715" t="s">
        <v>145</v>
      </c>
      <c r="B715">
        <v>3</v>
      </c>
      <c r="C715" s="55">
        <v>2</v>
      </c>
      <c r="D715">
        <v>17.8</v>
      </c>
      <c r="E715">
        <v>8</v>
      </c>
      <c r="F715" s="127">
        <f t="shared" si="198"/>
        <v>248.84613600000003</v>
      </c>
      <c r="G715">
        <v>3.1415999999999999E-2</v>
      </c>
      <c r="H715" s="55" t="s">
        <v>555</v>
      </c>
      <c r="I715" s="24">
        <f t="shared" si="203"/>
        <v>130.44449964469851</v>
      </c>
      <c r="J715" s="24">
        <f t="shared" si="199"/>
        <v>2.0760838369731744</v>
      </c>
      <c r="K715" s="24" t="str">
        <f t="shared" si="200"/>
        <v>DEJAR</v>
      </c>
      <c r="L715" s="24" t="str">
        <f t="shared" si="201"/>
        <v>DEJAR</v>
      </c>
      <c r="M715" s="24" t="str">
        <f t="shared" si="202"/>
        <v>DEJAR</v>
      </c>
    </row>
    <row r="716" spans="1:13" x14ac:dyDescent="0.25">
      <c r="A716" t="s">
        <v>145</v>
      </c>
      <c r="B716">
        <v>4</v>
      </c>
      <c r="C716" s="55">
        <v>2</v>
      </c>
      <c r="D716">
        <v>16.3</v>
      </c>
      <c r="E716">
        <v>6</v>
      </c>
      <c r="F716" s="127">
        <f t="shared" si="198"/>
        <v>208.67292599999999</v>
      </c>
      <c r="G716">
        <v>3.1415999999999999E-2</v>
      </c>
      <c r="H716" s="55" t="s">
        <v>555</v>
      </c>
      <c r="I716" s="24">
        <f t="shared" si="203"/>
        <v>105.75440558010409</v>
      </c>
      <c r="J716" s="24">
        <f t="shared" si="199"/>
        <v>1.6831297042924638</v>
      </c>
      <c r="K716" s="24" t="str">
        <f t="shared" si="200"/>
        <v>DEJAR</v>
      </c>
      <c r="L716" s="24" t="str">
        <f t="shared" si="201"/>
        <v>DEJAR</v>
      </c>
      <c r="M716" s="24" t="str">
        <f t="shared" si="202"/>
        <v>DEJAR</v>
      </c>
    </row>
    <row r="717" spans="1:13" x14ac:dyDescent="0.25">
      <c r="A717" t="s">
        <v>145</v>
      </c>
      <c r="B717">
        <v>5</v>
      </c>
      <c r="C717" s="55">
        <v>2</v>
      </c>
      <c r="D717">
        <v>12.6</v>
      </c>
      <c r="E717">
        <v>4</v>
      </c>
      <c r="F717" s="127">
        <f t="shared" si="198"/>
        <v>124.69010399999999</v>
      </c>
      <c r="G717">
        <v>3.1415999999999999E-2</v>
      </c>
      <c r="H717" s="55" t="s">
        <v>555</v>
      </c>
      <c r="I717" s="24">
        <f t="shared" si="203"/>
        <v>57.25077756729295</v>
      </c>
      <c r="J717" s="24">
        <f t="shared" si="199"/>
        <v>0.91117229385174681</v>
      </c>
      <c r="K717" s="24" t="str">
        <f t="shared" si="200"/>
        <v>DEJAR</v>
      </c>
      <c r="L717" s="24" t="str">
        <f t="shared" si="201"/>
        <v>DEPURAR</v>
      </c>
      <c r="M717" s="24" t="str">
        <f t="shared" si="202"/>
        <v>DEPURAR</v>
      </c>
    </row>
    <row r="718" spans="1:13" x14ac:dyDescent="0.25">
      <c r="A718" t="s">
        <v>145</v>
      </c>
      <c r="B718">
        <v>6</v>
      </c>
      <c r="C718" s="55">
        <v>2</v>
      </c>
      <c r="D718">
        <v>15</v>
      </c>
      <c r="E718">
        <v>5</v>
      </c>
      <c r="F718" s="127">
        <f t="shared" si="198"/>
        <v>176.715</v>
      </c>
      <c r="G718">
        <v>3.1415999999999999E-2</v>
      </c>
      <c r="H718" s="55" t="s">
        <v>555</v>
      </c>
      <c r="I718" s="24">
        <f t="shared" si="203"/>
        <v>86.748598761993364</v>
      </c>
      <c r="J718" s="24">
        <f t="shared" si="199"/>
        <v>1.3806436013813561</v>
      </c>
      <c r="K718" s="24" t="str">
        <f t="shared" si="200"/>
        <v>DEJAR</v>
      </c>
      <c r="L718" s="24" t="str">
        <f t="shared" si="201"/>
        <v>DEJAR</v>
      </c>
      <c r="M718" s="24" t="str">
        <f t="shared" si="202"/>
        <v>DEJAR</v>
      </c>
    </row>
    <row r="719" spans="1:13" x14ac:dyDescent="0.25">
      <c r="A719" t="s">
        <v>145</v>
      </c>
      <c r="B719">
        <v>7</v>
      </c>
      <c r="C719" s="55">
        <v>2</v>
      </c>
      <c r="D719">
        <v>19</v>
      </c>
      <c r="E719">
        <v>6</v>
      </c>
      <c r="F719" s="127">
        <f t="shared" si="198"/>
        <v>283.52940000000001</v>
      </c>
      <c r="G719">
        <v>3.1415999999999999E-2</v>
      </c>
      <c r="H719" s="55" t="s">
        <v>555</v>
      </c>
      <c r="I719" s="24">
        <f t="shared" si="203"/>
        <v>152.39095368994771</v>
      </c>
      <c r="J719" s="24">
        <f t="shared" si="199"/>
        <v>2.4253716846503011</v>
      </c>
      <c r="K719" s="24" t="str">
        <f t="shared" si="200"/>
        <v>DEJAR</v>
      </c>
      <c r="L719" s="24" t="str">
        <f t="shared" si="201"/>
        <v>DEJAR</v>
      </c>
      <c r="M719" s="24" t="str">
        <f t="shared" si="202"/>
        <v>DEJAR</v>
      </c>
    </row>
    <row r="720" spans="1:13" x14ac:dyDescent="0.25">
      <c r="A720" t="s">
        <v>146</v>
      </c>
      <c r="B720">
        <v>1</v>
      </c>
      <c r="C720" s="55">
        <v>2</v>
      </c>
      <c r="D720">
        <v>16.3</v>
      </c>
      <c r="E720">
        <v>6</v>
      </c>
      <c r="F720" s="127">
        <f t="shared" si="198"/>
        <v>208.67292599999999</v>
      </c>
      <c r="G720">
        <v>3.1415999999999999E-2</v>
      </c>
      <c r="H720" s="55" t="s">
        <v>555</v>
      </c>
      <c r="I720" s="24">
        <f t="shared" si="203"/>
        <v>105.75440558010409</v>
      </c>
      <c r="J720" s="24">
        <f t="shared" si="199"/>
        <v>1.6831297042924638</v>
      </c>
      <c r="K720" s="24" t="str">
        <f t="shared" si="200"/>
        <v>DEJAR</v>
      </c>
      <c r="L720" s="24" t="str">
        <f t="shared" si="201"/>
        <v>DEJAR</v>
      </c>
      <c r="M720" s="24" t="str">
        <f t="shared" si="202"/>
        <v>DEJAR</v>
      </c>
    </row>
    <row r="721" spans="1:13" x14ac:dyDescent="0.25">
      <c r="A721" t="s">
        <v>146</v>
      </c>
      <c r="B721">
        <v>2</v>
      </c>
      <c r="C721" s="55">
        <v>2</v>
      </c>
      <c r="D721">
        <v>10.6</v>
      </c>
      <c r="E721">
        <v>5</v>
      </c>
      <c r="F721" s="127">
        <f t="shared" si="198"/>
        <v>88.247544000000005</v>
      </c>
      <c r="G721">
        <v>3.1415999999999999E-2</v>
      </c>
      <c r="H721" s="55" t="s">
        <v>555</v>
      </c>
      <c r="I721" s="24">
        <f t="shared" si="203"/>
        <v>37.919619819242364</v>
      </c>
      <c r="J721" s="24">
        <f t="shared" si="199"/>
        <v>0.60350808217536234</v>
      </c>
      <c r="K721" s="24" t="str">
        <f t="shared" si="200"/>
        <v>DEJAR</v>
      </c>
      <c r="L721" s="24" t="str">
        <f t="shared" si="201"/>
        <v>DEJAR</v>
      </c>
      <c r="M721" s="24" t="str">
        <f t="shared" si="202"/>
        <v>DEJAR</v>
      </c>
    </row>
    <row r="722" spans="1:13" x14ac:dyDescent="0.25">
      <c r="A722" t="s">
        <v>146</v>
      </c>
      <c r="B722">
        <v>3</v>
      </c>
      <c r="C722" s="55">
        <v>2</v>
      </c>
      <c r="D722">
        <v>15.2</v>
      </c>
      <c r="E722">
        <v>6</v>
      </c>
      <c r="F722" s="127">
        <f t="shared" si="198"/>
        <v>181.45881599999998</v>
      </c>
      <c r="G722">
        <v>3.1415999999999999E-2</v>
      </c>
      <c r="H722" s="55" t="s">
        <v>555</v>
      </c>
      <c r="I722" s="24">
        <f t="shared" si="203"/>
        <v>89.530951875655134</v>
      </c>
      <c r="J722" s="24">
        <f t="shared" si="199"/>
        <v>1.4249260229764313</v>
      </c>
      <c r="K722" s="24" t="str">
        <f t="shared" si="200"/>
        <v>DEJAR</v>
      </c>
      <c r="L722" s="24" t="str">
        <f t="shared" si="201"/>
        <v>DEJAR</v>
      </c>
      <c r="M722" s="24" t="str">
        <f t="shared" si="202"/>
        <v>DEJAR</v>
      </c>
    </row>
    <row r="723" spans="1:13" x14ac:dyDescent="0.25">
      <c r="A723" t="s">
        <v>146</v>
      </c>
      <c r="B723">
        <v>4</v>
      </c>
      <c r="C723" s="55">
        <v>2</v>
      </c>
      <c r="D723">
        <v>13.3</v>
      </c>
      <c r="E723">
        <v>3</v>
      </c>
      <c r="F723" s="127">
        <f t="shared" si="198"/>
        <v>138.929406</v>
      </c>
      <c r="G723">
        <v>3.1415999999999999E-2</v>
      </c>
      <c r="H723" s="55" t="s">
        <v>555</v>
      </c>
      <c r="I723" s="24">
        <f t="shared" si="203"/>
        <v>65.125161953048021</v>
      </c>
      <c r="J723" s="24">
        <f t="shared" si="199"/>
        <v>1.0364967206685769</v>
      </c>
      <c r="K723" s="24" t="str">
        <f t="shared" si="200"/>
        <v>DEJAR</v>
      </c>
      <c r="L723" s="24" t="str">
        <f t="shared" si="201"/>
        <v>DEPURAR</v>
      </c>
      <c r="M723" s="24" t="str">
        <f t="shared" si="202"/>
        <v>DEPURAR</v>
      </c>
    </row>
    <row r="724" spans="1:13" x14ac:dyDescent="0.25">
      <c r="A724" t="s">
        <v>146</v>
      </c>
      <c r="B724">
        <v>5</v>
      </c>
      <c r="C724" s="55">
        <v>2</v>
      </c>
      <c r="D724">
        <v>17.399999999999999</v>
      </c>
      <c r="E724">
        <v>7</v>
      </c>
      <c r="F724" s="127">
        <f t="shared" si="198"/>
        <v>237.78770399999993</v>
      </c>
      <c r="G724">
        <v>3.1415999999999999E-2</v>
      </c>
      <c r="H724" s="55" t="s">
        <v>555</v>
      </c>
      <c r="I724" s="24">
        <f t="shared" si="203"/>
        <v>123.56592662909119</v>
      </c>
      <c r="J724" s="24">
        <f t="shared" si="199"/>
        <v>1.9666082032895849</v>
      </c>
      <c r="K724" s="24" t="str">
        <f t="shared" si="200"/>
        <v>DEJAR</v>
      </c>
      <c r="L724" s="24" t="str">
        <f t="shared" si="201"/>
        <v>DEJAR</v>
      </c>
      <c r="M724" s="24" t="str">
        <f t="shared" si="202"/>
        <v>DEJAR</v>
      </c>
    </row>
    <row r="725" spans="1:13" x14ac:dyDescent="0.25">
      <c r="A725" t="s">
        <v>147</v>
      </c>
      <c r="B725">
        <v>1</v>
      </c>
      <c r="C725" s="55">
        <v>2</v>
      </c>
      <c r="D725">
        <v>19.2</v>
      </c>
      <c r="E725">
        <v>5</v>
      </c>
      <c r="F725" s="127">
        <f t="shared" si="198"/>
        <v>289.529856</v>
      </c>
      <c r="G725">
        <v>3.1415999999999999E-2</v>
      </c>
      <c r="H725" s="55" t="s">
        <v>555</v>
      </c>
      <c r="I725" s="24">
        <f t="shared" si="203"/>
        <v>156.24225672797812</v>
      </c>
      <c r="J725" s="24">
        <f t="shared" si="199"/>
        <v>2.4866669329000848</v>
      </c>
      <c r="K725" s="24" t="str">
        <f t="shared" si="200"/>
        <v>DEJAR</v>
      </c>
      <c r="L725" s="24" t="str">
        <f t="shared" si="201"/>
        <v>DEJAR</v>
      </c>
      <c r="M725" s="24" t="str">
        <f t="shared" si="202"/>
        <v>DEJAR</v>
      </c>
    </row>
    <row r="726" spans="1:13" x14ac:dyDescent="0.25">
      <c r="A726" t="s">
        <v>148</v>
      </c>
      <c r="B726">
        <v>1</v>
      </c>
      <c r="C726" s="55">
        <v>2</v>
      </c>
      <c r="D726">
        <v>16.5</v>
      </c>
      <c r="E726">
        <v>6</v>
      </c>
      <c r="F726" s="127">
        <f t="shared" si="198"/>
        <v>213.82515000000001</v>
      </c>
      <c r="G726">
        <v>3.1415999999999999E-2</v>
      </c>
      <c r="H726" s="55" t="s">
        <v>555</v>
      </c>
      <c r="I726" s="24">
        <f t="shared" si="203"/>
        <v>108.87354082236264</v>
      </c>
      <c r="J726" s="24">
        <f t="shared" si="199"/>
        <v>1.7327721674045493</v>
      </c>
      <c r="K726" s="24" t="str">
        <f t="shared" si="200"/>
        <v>DEJAR</v>
      </c>
      <c r="L726" s="24" t="str">
        <f t="shared" si="201"/>
        <v>DEJAR</v>
      </c>
      <c r="M726" s="24" t="str">
        <f t="shared" si="202"/>
        <v>DEJAR</v>
      </c>
    </row>
    <row r="727" spans="1:13" x14ac:dyDescent="0.25">
      <c r="A727" t="s">
        <v>148</v>
      </c>
      <c r="B727">
        <v>2</v>
      </c>
      <c r="C727" s="55">
        <v>2</v>
      </c>
      <c r="D727">
        <v>22.9</v>
      </c>
      <c r="E727">
        <v>7.5</v>
      </c>
      <c r="F727" s="127">
        <f t="shared" si="198"/>
        <v>411.87161399999997</v>
      </c>
      <c r="G727">
        <v>3.1415999999999999E-2</v>
      </c>
      <c r="H727" s="55" t="s">
        <v>555</v>
      </c>
      <c r="I727" s="24">
        <f t="shared" si="203"/>
        <v>237.80372985103713</v>
      </c>
      <c r="J727" s="24">
        <f t="shared" si="199"/>
        <v>3.7847550587445431</v>
      </c>
      <c r="K727" s="24" t="str">
        <f t="shared" si="200"/>
        <v>DEJAR</v>
      </c>
      <c r="L727" s="24" t="str">
        <f t="shared" si="201"/>
        <v>DEJAR</v>
      </c>
      <c r="M727" s="24" t="str">
        <f t="shared" si="202"/>
        <v>DEJAR</v>
      </c>
    </row>
    <row r="728" spans="1:13" x14ac:dyDescent="0.25">
      <c r="A728" t="s">
        <v>148</v>
      </c>
      <c r="B728">
        <v>3</v>
      </c>
      <c r="C728" s="55">
        <v>2</v>
      </c>
      <c r="D728">
        <v>17</v>
      </c>
      <c r="E728">
        <v>6</v>
      </c>
      <c r="F728" s="127">
        <f t="shared" si="198"/>
        <v>226.98060000000001</v>
      </c>
      <c r="G728">
        <v>3.1415999999999999E-2</v>
      </c>
      <c r="H728" s="55" t="s">
        <v>555</v>
      </c>
      <c r="I728" s="24">
        <f t="shared" si="203"/>
        <v>116.90268878718483</v>
      </c>
      <c r="J728" s="24">
        <f t="shared" si="199"/>
        <v>1.8605597273234151</v>
      </c>
      <c r="K728" s="24" t="str">
        <f t="shared" si="200"/>
        <v>DEJAR</v>
      </c>
      <c r="L728" s="24" t="str">
        <f t="shared" si="201"/>
        <v>DEJAR</v>
      </c>
      <c r="M728" s="24" t="str">
        <f t="shared" si="202"/>
        <v>DEJAR</v>
      </c>
    </row>
    <row r="729" spans="1:13" x14ac:dyDescent="0.25">
      <c r="A729" t="s">
        <v>148</v>
      </c>
      <c r="B729">
        <v>4</v>
      </c>
      <c r="C729" s="55">
        <v>2</v>
      </c>
      <c r="D729">
        <v>18</v>
      </c>
      <c r="E729">
        <v>6</v>
      </c>
      <c r="F729" s="127">
        <f t="shared" si="198"/>
        <v>254.46959999999999</v>
      </c>
      <c r="G729">
        <v>3.1415999999999999E-2</v>
      </c>
      <c r="H729" s="55" t="s">
        <v>555</v>
      </c>
      <c r="I729" s="24">
        <f t="shared" si="203"/>
        <v>133.96512701589552</v>
      </c>
      <c r="J729" s="24">
        <f t="shared" si="199"/>
        <v>2.132116230836127</v>
      </c>
      <c r="K729" s="24" t="str">
        <f t="shared" si="200"/>
        <v>DEJAR</v>
      </c>
      <c r="L729" s="24" t="str">
        <f t="shared" si="201"/>
        <v>DEJAR</v>
      </c>
      <c r="M729" s="24" t="str">
        <f t="shared" si="202"/>
        <v>DEJAR</v>
      </c>
    </row>
    <row r="730" spans="1:13" x14ac:dyDescent="0.25">
      <c r="A730" t="s">
        <v>148</v>
      </c>
      <c r="B730">
        <v>5</v>
      </c>
      <c r="C730" s="55">
        <v>2</v>
      </c>
      <c r="D730">
        <v>11.1</v>
      </c>
      <c r="E730">
        <v>5</v>
      </c>
      <c r="F730" s="127">
        <f t="shared" si="198"/>
        <v>96.769133999999994</v>
      </c>
      <c r="G730">
        <v>3.1415999999999999E-2</v>
      </c>
      <c r="H730" s="55" t="s">
        <v>555</v>
      </c>
      <c r="I730" s="24">
        <f t="shared" si="203"/>
        <v>42.32285580109631</v>
      </c>
      <c r="J730" s="24">
        <f t="shared" si="199"/>
        <v>0.67358759551019076</v>
      </c>
      <c r="K730" s="24" t="str">
        <f t="shared" si="200"/>
        <v>DEJAR</v>
      </c>
      <c r="L730" s="24" t="str">
        <f t="shared" si="201"/>
        <v>DEJAR</v>
      </c>
      <c r="M730" s="24" t="str">
        <f t="shared" si="202"/>
        <v>DEJAR</v>
      </c>
    </row>
    <row r="731" spans="1:13" x14ac:dyDescent="0.25">
      <c r="A731" t="s">
        <v>149</v>
      </c>
      <c r="B731">
        <v>1</v>
      </c>
      <c r="C731" s="55">
        <v>2</v>
      </c>
      <c r="D731">
        <v>29</v>
      </c>
      <c r="E731">
        <v>6</v>
      </c>
      <c r="F731" s="127">
        <f t="shared" si="198"/>
        <v>660.52139999999997</v>
      </c>
      <c r="G731">
        <v>3.1415999999999999E-2</v>
      </c>
      <c r="H731" s="55" t="s">
        <v>555</v>
      </c>
      <c r="I731" s="24">
        <f t="shared" si="203"/>
        <v>417.52015350701288</v>
      </c>
      <c r="J731" s="24">
        <f t="shared" si="199"/>
        <v>6.6450240881559219</v>
      </c>
      <c r="K731" s="24" t="str">
        <f t="shared" si="200"/>
        <v>DEJAR</v>
      </c>
      <c r="L731" s="24" t="str">
        <f t="shared" si="201"/>
        <v>DEJAR</v>
      </c>
      <c r="M731" s="24" t="str">
        <f t="shared" si="202"/>
        <v>DEJAR</v>
      </c>
    </row>
    <row r="732" spans="1:13" x14ac:dyDescent="0.25">
      <c r="A732" t="s">
        <v>149</v>
      </c>
      <c r="B732">
        <v>2</v>
      </c>
      <c r="C732" s="55">
        <v>2</v>
      </c>
      <c r="D732">
        <v>32</v>
      </c>
      <c r="E732">
        <v>7</v>
      </c>
      <c r="F732" s="127">
        <f t="shared" si="198"/>
        <v>804.24959999999999</v>
      </c>
      <c r="G732">
        <v>3.1415999999999999E-2</v>
      </c>
      <c r="H732" s="55" t="s">
        <v>555</v>
      </c>
      <c r="I732" s="24">
        <f t="shared" si="203"/>
        <v>527.931063141393</v>
      </c>
      <c r="J732" s="24">
        <f t="shared" si="199"/>
        <v>8.4022641829226039</v>
      </c>
      <c r="K732" s="24" t="str">
        <f t="shared" si="200"/>
        <v>DEJAR</v>
      </c>
      <c r="L732" s="24" t="str">
        <f t="shared" si="201"/>
        <v>DEJAR</v>
      </c>
      <c r="M732" s="24" t="str">
        <f t="shared" si="202"/>
        <v>DEJAR</v>
      </c>
    </row>
    <row r="733" spans="1:13" x14ac:dyDescent="0.25">
      <c r="A733" t="s">
        <v>149</v>
      </c>
      <c r="B733">
        <v>3</v>
      </c>
      <c r="C733" s="55">
        <v>2</v>
      </c>
      <c r="D733">
        <v>16</v>
      </c>
      <c r="E733">
        <v>4</v>
      </c>
      <c r="F733" s="127">
        <f t="shared" si="198"/>
        <v>201.0624</v>
      </c>
      <c r="G733">
        <v>3.1415999999999999E-2</v>
      </c>
      <c r="H733" s="55" t="s">
        <v>555</v>
      </c>
      <c r="I733" s="24">
        <f t="shared" si="203"/>
        <v>101.17406776284028</v>
      </c>
      <c r="J733" s="24">
        <f t="shared" si="199"/>
        <v>1.610231534295268</v>
      </c>
      <c r="K733" s="24" t="str">
        <f t="shared" si="200"/>
        <v>DEJAR</v>
      </c>
      <c r="L733" s="24" t="str">
        <f t="shared" si="201"/>
        <v>DEPURAR</v>
      </c>
      <c r="M733" s="24" t="str">
        <f t="shared" si="202"/>
        <v>DEPURAR</v>
      </c>
    </row>
    <row r="734" spans="1:13" x14ac:dyDescent="0.25">
      <c r="A734" t="s">
        <v>150</v>
      </c>
      <c r="B734">
        <v>1</v>
      </c>
      <c r="C734" s="55">
        <v>2</v>
      </c>
      <c r="D734">
        <v>28</v>
      </c>
      <c r="E734">
        <v>10</v>
      </c>
      <c r="F734" s="127">
        <f t="shared" si="198"/>
        <v>615.75360000000001</v>
      </c>
      <c r="G734">
        <v>3.1415999999999999E-2</v>
      </c>
      <c r="H734" s="55" t="s">
        <v>555</v>
      </c>
      <c r="I734" s="24">
        <f t="shared" si="203"/>
        <v>384.0191047547313</v>
      </c>
      <c r="J734" s="24">
        <f t="shared" si="199"/>
        <v>6.1118395842044064</v>
      </c>
      <c r="K734" s="24" t="str">
        <f t="shared" si="200"/>
        <v>DEJAR</v>
      </c>
      <c r="L734" s="24" t="str">
        <f t="shared" si="201"/>
        <v>DEJAR</v>
      </c>
      <c r="M734" s="24" t="str">
        <f t="shared" si="202"/>
        <v>DEJAR</v>
      </c>
    </row>
    <row r="735" spans="1:13" x14ac:dyDescent="0.25">
      <c r="A735" t="s">
        <v>150</v>
      </c>
      <c r="B735">
        <v>2</v>
      </c>
      <c r="C735" s="55">
        <v>2</v>
      </c>
      <c r="D735">
        <v>12.5</v>
      </c>
      <c r="E735">
        <v>7</v>
      </c>
      <c r="F735" s="127">
        <f t="shared" si="198"/>
        <v>122.71875</v>
      </c>
      <c r="G735">
        <v>3.1415999999999999E-2</v>
      </c>
      <c r="H735" s="55" t="s">
        <v>555</v>
      </c>
      <c r="I735" s="24">
        <f t="shared" si="203"/>
        <v>56.173718898324978</v>
      </c>
      <c r="J735" s="24">
        <f t="shared" si="199"/>
        <v>0.89403041282029827</v>
      </c>
      <c r="K735" s="24" t="str">
        <f t="shared" si="200"/>
        <v>DEJAR</v>
      </c>
      <c r="L735" s="24" t="str">
        <f t="shared" si="201"/>
        <v>DEJAR</v>
      </c>
      <c r="M735" s="24" t="str">
        <f t="shared" si="202"/>
        <v>DEJAR</v>
      </c>
    </row>
    <row r="736" spans="1:13" x14ac:dyDescent="0.25">
      <c r="A736" t="s">
        <v>151</v>
      </c>
      <c r="B736">
        <v>1</v>
      </c>
      <c r="C736" s="55">
        <v>2</v>
      </c>
      <c r="D736">
        <v>12</v>
      </c>
      <c r="E736">
        <v>5</v>
      </c>
      <c r="F736" s="127">
        <f t="shared" si="198"/>
        <v>113.0976</v>
      </c>
      <c r="G736">
        <v>3.1415999999999999E-2</v>
      </c>
      <c r="H736" s="55" t="s">
        <v>555</v>
      </c>
      <c r="I736" s="24">
        <f t="shared" si="203"/>
        <v>50.965522775338236</v>
      </c>
      <c r="J736" s="24">
        <f t="shared" si="199"/>
        <v>0.81113959089855869</v>
      </c>
      <c r="K736" s="24" t="str">
        <f t="shared" si="200"/>
        <v>DEJAR</v>
      </c>
      <c r="L736" s="24" t="str">
        <f t="shared" si="201"/>
        <v>DEJAR</v>
      </c>
      <c r="M736" s="24" t="str">
        <f t="shared" si="202"/>
        <v>DEJAR</v>
      </c>
    </row>
    <row r="737" spans="1:13" x14ac:dyDescent="0.25">
      <c r="A737" t="s">
        <v>151</v>
      </c>
      <c r="B737">
        <v>2</v>
      </c>
      <c r="C737" s="55">
        <v>2</v>
      </c>
      <c r="D737">
        <v>10.5</v>
      </c>
      <c r="E737">
        <v>4</v>
      </c>
      <c r="F737" s="127">
        <f t="shared" si="198"/>
        <v>86.590350000000001</v>
      </c>
      <c r="G737">
        <v>3.1415999999999999E-2</v>
      </c>
      <c r="H737" s="55" t="s">
        <v>555</v>
      </c>
      <c r="I737" s="24">
        <f t="shared" si="203"/>
        <v>37.072519114679302</v>
      </c>
      <c r="J737" s="24">
        <f t="shared" si="199"/>
        <v>0.59002608725934713</v>
      </c>
      <c r="K737" s="24" t="str">
        <f t="shared" si="200"/>
        <v>DEJAR</v>
      </c>
      <c r="L737" s="24" t="str">
        <f t="shared" si="201"/>
        <v>DEPURAR</v>
      </c>
      <c r="M737" s="24" t="str">
        <f t="shared" si="202"/>
        <v>DEPURAR</v>
      </c>
    </row>
    <row r="738" spans="1:13" x14ac:dyDescent="0.25">
      <c r="A738" t="s">
        <v>151</v>
      </c>
      <c r="B738">
        <v>3</v>
      </c>
      <c r="C738" s="55">
        <v>2</v>
      </c>
      <c r="D738">
        <v>13.2</v>
      </c>
      <c r="E738">
        <v>4.5</v>
      </c>
      <c r="F738" s="127">
        <f t="shared" si="198"/>
        <v>136.84809599999997</v>
      </c>
      <c r="G738">
        <v>3.1415999999999999E-2</v>
      </c>
      <c r="H738" s="55" t="s">
        <v>555</v>
      </c>
      <c r="I738" s="24">
        <f t="shared" si="203"/>
        <v>63.96411012514131</v>
      </c>
      <c r="J738" s="24">
        <f t="shared" si="199"/>
        <v>1.0180180501200233</v>
      </c>
      <c r="K738" s="24" t="str">
        <f t="shared" si="200"/>
        <v>DEJAR</v>
      </c>
      <c r="L738" s="24" t="str">
        <f t="shared" si="201"/>
        <v>DEPURAR</v>
      </c>
      <c r="M738" s="24" t="str">
        <f t="shared" si="202"/>
        <v>DEPURAR</v>
      </c>
    </row>
    <row r="739" spans="1:13" x14ac:dyDescent="0.25">
      <c r="A739" t="s">
        <v>152</v>
      </c>
      <c r="B739">
        <v>1</v>
      </c>
      <c r="C739" s="55">
        <v>2</v>
      </c>
      <c r="D739">
        <v>26</v>
      </c>
      <c r="E739">
        <v>5</v>
      </c>
      <c r="F739" s="127">
        <f t="shared" si="198"/>
        <v>530.93039999999996</v>
      </c>
      <c r="G739">
        <v>3.1415999999999999E-2</v>
      </c>
      <c r="H739" s="55" t="s">
        <v>555</v>
      </c>
      <c r="I739" s="24">
        <f t="shared" si="203"/>
        <v>321.84021980583157</v>
      </c>
      <c r="J739" s="24">
        <f t="shared" si="199"/>
        <v>5.1222342087762849</v>
      </c>
      <c r="K739" s="24" t="str">
        <f t="shared" si="200"/>
        <v>DEJAR</v>
      </c>
      <c r="L739" s="24" t="str">
        <f t="shared" si="201"/>
        <v>DEJAR</v>
      </c>
      <c r="M739" s="24" t="str">
        <f t="shared" si="202"/>
        <v>DEJAR</v>
      </c>
    </row>
    <row r="740" spans="1:13" x14ac:dyDescent="0.25">
      <c r="A740" t="s">
        <v>152</v>
      </c>
      <c r="B740">
        <v>2</v>
      </c>
      <c r="C740" s="55">
        <v>2</v>
      </c>
      <c r="D740">
        <v>38</v>
      </c>
      <c r="E740">
        <v>6</v>
      </c>
      <c r="F740" s="127">
        <f t="shared" si="198"/>
        <v>1134.1176</v>
      </c>
      <c r="G740">
        <v>3.1415999999999999E-2</v>
      </c>
      <c r="H740" s="55" t="s">
        <v>555</v>
      </c>
      <c r="I740" s="24">
        <f t="shared" si="203"/>
        <v>795.18319242881773</v>
      </c>
      <c r="J740" s="24">
        <f t="shared" si="199"/>
        <v>12.65570397932292</v>
      </c>
      <c r="K740" s="24" t="str">
        <f t="shared" si="200"/>
        <v>DEJAR</v>
      </c>
      <c r="L740" s="24" t="str">
        <f t="shared" si="201"/>
        <v>DEJAR</v>
      </c>
      <c r="M740" s="24" t="str">
        <f t="shared" si="202"/>
        <v>DEJAR</v>
      </c>
    </row>
    <row r="741" spans="1:13" x14ac:dyDescent="0.25">
      <c r="A741" t="s">
        <v>152</v>
      </c>
      <c r="B741">
        <v>3</v>
      </c>
      <c r="C741" s="55">
        <v>2</v>
      </c>
      <c r="D741">
        <v>24</v>
      </c>
      <c r="E741">
        <v>5</v>
      </c>
      <c r="F741" s="127">
        <f t="shared" si="198"/>
        <v>452.3904</v>
      </c>
      <c r="G741">
        <v>3.1415999999999999E-2</v>
      </c>
      <c r="H741" s="55" t="s">
        <v>555</v>
      </c>
      <c r="I741" s="24">
        <f t="shared" si="203"/>
        <v>265.94050449183845</v>
      </c>
      <c r="J741" s="24">
        <f t="shared" si="199"/>
        <v>4.2325646882454562</v>
      </c>
      <c r="K741" s="24" t="str">
        <f t="shared" si="200"/>
        <v>DEJAR</v>
      </c>
      <c r="L741" s="24" t="str">
        <f t="shared" si="201"/>
        <v>DEJAR</v>
      </c>
      <c r="M741" s="24" t="str">
        <f t="shared" si="202"/>
        <v>DEJAR</v>
      </c>
    </row>
    <row r="742" spans="1:13" x14ac:dyDescent="0.25">
      <c r="A742" t="s">
        <v>153</v>
      </c>
      <c r="B742">
        <v>1</v>
      </c>
      <c r="C742" s="55">
        <v>2</v>
      </c>
      <c r="D742">
        <v>28.6</v>
      </c>
      <c r="E742">
        <v>7</v>
      </c>
      <c r="F742" s="127">
        <f t="shared" si="198"/>
        <v>642.42578400000002</v>
      </c>
      <c r="G742">
        <v>3.1415999999999999E-2</v>
      </c>
      <c r="H742" s="55" t="s">
        <v>555</v>
      </c>
      <c r="I742" s="24">
        <f t="shared" si="203"/>
        <v>403.92449917773411</v>
      </c>
      <c r="J742" s="24">
        <f t="shared" si="199"/>
        <v>6.4286430350416044</v>
      </c>
      <c r="K742" s="24" t="str">
        <f t="shared" si="200"/>
        <v>DEJAR</v>
      </c>
      <c r="L742" s="24" t="str">
        <f t="shared" si="201"/>
        <v>DEJAR</v>
      </c>
      <c r="M742" s="24" t="str">
        <f t="shared" si="202"/>
        <v>DEJAR</v>
      </c>
    </row>
    <row r="743" spans="1:13" x14ac:dyDescent="0.25">
      <c r="A743" t="s">
        <v>153</v>
      </c>
      <c r="B743">
        <v>2</v>
      </c>
      <c r="C743" s="55">
        <v>2</v>
      </c>
      <c r="D743">
        <v>19.399999999999999</v>
      </c>
      <c r="E743">
        <v>6</v>
      </c>
      <c r="F743" s="127">
        <f t="shared" si="198"/>
        <v>295.59314399999994</v>
      </c>
      <c r="G743">
        <v>3.1415999999999999E-2</v>
      </c>
      <c r="H743" s="55" t="s">
        <v>555</v>
      </c>
      <c r="I743" s="24">
        <f t="shared" si="203"/>
        <v>160.14946524715276</v>
      </c>
      <c r="J743" s="24">
        <f t="shared" si="199"/>
        <v>2.5488519424362228</v>
      </c>
      <c r="K743" s="24" t="str">
        <f t="shared" si="200"/>
        <v>DEJAR</v>
      </c>
      <c r="L743" s="24" t="str">
        <f t="shared" si="201"/>
        <v>DEJAR</v>
      </c>
      <c r="M743" s="24" t="str">
        <f t="shared" si="202"/>
        <v>DEJAR</v>
      </c>
    </row>
    <row r="744" spans="1:13" x14ac:dyDescent="0.25">
      <c r="A744" t="s">
        <v>153</v>
      </c>
      <c r="B744">
        <v>3</v>
      </c>
      <c r="C744" s="55">
        <v>2</v>
      </c>
      <c r="D744">
        <v>23</v>
      </c>
      <c r="E744">
        <v>6</v>
      </c>
      <c r="F744" s="127">
        <f t="shared" si="198"/>
        <v>415.47660000000002</v>
      </c>
      <c r="G744">
        <v>3.1415999999999999E-2</v>
      </c>
      <c r="H744" s="55" t="s">
        <v>555</v>
      </c>
      <c r="I744" s="24">
        <f t="shared" si="203"/>
        <v>240.28635306200815</v>
      </c>
      <c r="J744" s="24">
        <f t="shared" si="199"/>
        <v>3.8242671419341763</v>
      </c>
      <c r="K744" s="24" t="str">
        <f t="shared" si="200"/>
        <v>DEJAR</v>
      </c>
      <c r="L744" s="24" t="str">
        <f t="shared" si="201"/>
        <v>DEJAR</v>
      </c>
      <c r="M744" s="24" t="str">
        <f t="shared" si="202"/>
        <v>DEJAR</v>
      </c>
    </row>
    <row r="745" spans="1:13" x14ac:dyDescent="0.25">
      <c r="A745" t="s">
        <v>154</v>
      </c>
      <c r="B745">
        <v>1</v>
      </c>
      <c r="C745" s="55">
        <v>2</v>
      </c>
      <c r="D745">
        <v>23</v>
      </c>
      <c r="E745">
        <v>6</v>
      </c>
      <c r="F745" s="127">
        <f t="shared" si="198"/>
        <v>415.47660000000002</v>
      </c>
      <c r="G745">
        <v>3.1415999999999999E-2</v>
      </c>
      <c r="H745" s="55" t="s">
        <v>555</v>
      </c>
      <c r="I745" s="24">
        <f t="shared" si="203"/>
        <v>240.28635306200815</v>
      </c>
      <c r="J745" s="24">
        <f t="shared" si="199"/>
        <v>3.8242671419341763</v>
      </c>
      <c r="K745" s="24" t="str">
        <f t="shared" si="200"/>
        <v>DEJAR</v>
      </c>
      <c r="L745" s="24" t="str">
        <f t="shared" si="201"/>
        <v>DEJAR</v>
      </c>
      <c r="M745" s="24" t="str">
        <f t="shared" si="202"/>
        <v>DEJAR</v>
      </c>
    </row>
    <row r="746" spans="1:13" x14ac:dyDescent="0.25">
      <c r="A746" t="s">
        <v>154</v>
      </c>
      <c r="B746">
        <v>2</v>
      </c>
      <c r="C746" s="55">
        <v>2</v>
      </c>
      <c r="D746">
        <v>25.4</v>
      </c>
      <c r="E746">
        <v>7</v>
      </c>
      <c r="F746" s="127">
        <f t="shared" si="198"/>
        <v>506.70866399999994</v>
      </c>
      <c r="G746">
        <v>3.1415999999999999E-2</v>
      </c>
      <c r="H746" s="55" t="s">
        <v>555</v>
      </c>
      <c r="I746" s="24">
        <f t="shared" si="203"/>
        <v>304.41945453935597</v>
      </c>
      <c r="J746" s="24">
        <f t="shared" si="199"/>
        <v>4.8449747666691492</v>
      </c>
      <c r="K746" s="24" t="str">
        <f t="shared" si="200"/>
        <v>DEJAR</v>
      </c>
      <c r="L746" s="24" t="str">
        <f t="shared" si="201"/>
        <v>DEJAR</v>
      </c>
      <c r="M746" s="24" t="str">
        <f t="shared" si="202"/>
        <v>DEJAR</v>
      </c>
    </row>
    <row r="747" spans="1:13" x14ac:dyDescent="0.25">
      <c r="A747" t="s">
        <v>154</v>
      </c>
      <c r="B747">
        <v>3</v>
      </c>
      <c r="C747" s="55">
        <v>2</v>
      </c>
      <c r="D747">
        <v>18.3</v>
      </c>
      <c r="E747">
        <v>7</v>
      </c>
      <c r="F747" s="127">
        <f t="shared" si="198"/>
        <v>263.02260600000005</v>
      </c>
      <c r="G747">
        <v>3.1415999999999999E-2</v>
      </c>
      <c r="H747" s="55" t="s">
        <v>555</v>
      </c>
      <c r="I747" s="24">
        <f t="shared" si="203"/>
        <v>139.3484006191</v>
      </c>
      <c r="J747" s="24">
        <f t="shared" si="199"/>
        <v>2.2177934908820349</v>
      </c>
      <c r="K747" s="24" t="str">
        <f t="shared" si="200"/>
        <v>DEJAR</v>
      </c>
      <c r="L747" s="24" t="str">
        <f t="shared" si="201"/>
        <v>DEJAR</v>
      </c>
      <c r="M747" s="24" t="str">
        <f t="shared" si="202"/>
        <v>DEJAR</v>
      </c>
    </row>
    <row r="748" spans="1:13" x14ac:dyDescent="0.25">
      <c r="A748" t="s">
        <v>155</v>
      </c>
      <c r="B748">
        <v>1</v>
      </c>
      <c r="C748" s="55">
        <v>2</v>
      </c>
      <c r="D748">
        <v>31</v>
      </c>
      <c r="E748">
        <v>6</v>
      </c>
      <c r="F748" s="127">
        <f t="shared" si="198"/>
        <v>754.76940000000002</v>
      </c>
      <c r="G748">
        <v>3.1415999999999999E-2</v>
      </c>
      <c r="H748" s="55" t="s">
        <v>555</v>
      </c>
      <c r="I748" s="24">
        <f t="shared" si="203"/>
        <v>489.45492453923617</v>
      </c>
      <c r="J748" s="24">
        <f t="shared" si="199"/>
        <v>7.7898988499369137</v>
      </c>
      <c r="K748" s="24" t="str">
        <f t="shared" si="200"/>
        <v>DEJAR</v>
      </c>
      <c r="L748" s="24" t="str">
        <f t="shared" si="201"/>
        <v>DEJAR</v>
      </c>
      <c r="M748" s="24" t="str">
        <f t="shared" si="202"/>
        <v>DEJAR</v>
      </c>
    </row>
    <row r="749" spans="1:13" x14ac:dyDescent="0.25">
      <c r="A749" t="s">
        <v>155</v>
      </c>
      <c r="B749">
        <v>2</v>
      </c>
      <c r="C749" s="55">
        <v>2</v>
      </c>
      <c r="D749">
        <v>30</v>
      </c>
      <c r="E749">
        <v>6.5</v>
      </c>
      <c r="F749" s="127">
        <f t="shared" si="198"/>
        <v>706.86</v>
      </c>
      <c r="G749">
        <v>3.1415999999999999E-2</v>
      </c>
      <c r="H749" s="55" t="s">
        <v>555</v>
      </c>
      <c r="I749" s="24">
        <f t="shared" si="203"/>
        <v>452.65828470787153</v>
      </c>
      <c r="J749" s="24">
        <f t="shared" si="199"/>
        <v>7.2042635075737129</v>
      </c>
      <c r="K749" s="24" t="str">
        <f t="shared" si="200"/>
        <v>DEJAR</v>
      </c>
      <c r="L749" s="24" t="str">
        <f t="shared" si="201"/>
        <v>DEJAR</v>
      </c>
      <c r="M749" s="24" t="str">
        <f t="shared" si="202"/>
        <v>DEJAR</v>
      </c>
    </row>
    <row r="750" spans="1:13" x14ac:dyDescent="0.25">
      <c r="A750" t="s">
        <v>155</v>
      </c>
      <c r="B750">
        <v>3</v>
      </c>
      <c r="C750" s="55">
        <v>2</v>
      </c>
      <c r="D750">
        <v>16.7</v>
      </c>
      <c r="E750">
        <v>6.5</v>
      </c>
      <c r="F750" s="127">
        <f t="shared" si="198"/>
        <v>219.04020599999998</v>
      </c>
      <c r="G750">
        <v>3.1415999999999999E-2</v>
      </c>
      <c r="H750" s="55" t="s">
        <v>555</v>
      </c>
      <c r="I750" s="24">
        <f t="shared" si="203"/>
        <v>112.04542485124304</v>
      </c>
      <c r="J750" s="24">
        <f t="shared" si="199"/>
        <v>1.7832541515667659</v>
      </c>
      <c r="K750" s="24" t="str">
        <f t="shared" si="200"/>
        <v>DEJAR</v>
      </c>
      <c r="L750" s="24" t="str">
        <f t="shared" si="201"/>
        <v>DEJAR</v>
      </c>
      <c r="M750" s="24" t="str">
        <f t="shared" si="202"/>
        <v>DEJAR</v>
      </c>
    </row>
    <row r="751" spans="1:13" x14ac:dyDescent="0.25">
      <c r="A751" t="s">
        <v>156</v>
      </c>
      <c r="B751">
        <v>1</v>
      </c>
      <c r="C751" s="55">
        <v>2</v>
      </c>
      <c r="D751">
        <v>12</v>
      </c>
      <c r="E751">
        <v>4</v>
      </c>
      <c r="F751" s="127">
        <f t="shared" si="198"/>
        <v>113.0976</v>
      </c>
      <c r="G751">
        <v>3.1415999999999999E-2</v>
      </c>
      <c r="H751" s="55" t="s">
        <v>555</v>
      </c>
      <c r="I751" s="24">
        <f t="shared" si="203"/>
        <v>50.965522775338236</v>
      </c>
      <c r="J751" s="24">
        <f t="shared" si="199"/>
        <v>0.81113959089855869</v>
      </c>
      <c r="K751" s="24" t="str">
        <f t="shared" si="200"/>
        <v>DEJAR</v>
      </c>
      <c r="L751" s="24" t="str">
        <f t="shared" si="201"/>
        <v>DEPURAR</v>
      </c>
      <c r="M751" s="24" t="str">
        <f t="shared" si="202"/>
        <v>DEPURAR</v>
      </c>
    </row>
    <row r="752" spans="1:13" x14ac:dyDescent="0.25">
      <c r="A752" t="s">
        <v>156</v>
      </c>
      <c r="B752">
        <v>2</v>
      </c>
      <c r="C752" s="55">
        <v>2</v>
      </c>
      <c r="D752">
        <v>18</v>
      </c>
      <c r="E752">
        <v>4.5</v>
      </c>
      <c r="F752" s="127">
        <f t="shared" si="198"/>
        <v>254.46959999999999</v>
      </c>
      <c r="G752">
        <v>3.1415999999999999E-2</v>
      </c>
      <c r="H752" s="55" t="s">
        <v>555</v>
      </c>
      <c r="I752" s="24">
        <f t="shared" si="203"/>
        <v>133.96512701589552</v>
      </c>
      <c r="J752" s="24">
        <f t="shared" si="199"/>
        <v>2.132116230836127</v>
      </c>
      <c r="K752" s="24" t="str">
        <f t="shared" si="200"/>
        <v>DEJAR</v>
      </c>
      <c r="L752" s="24" t="str">
        <f t="shared" si="201"/>
        <v>DEPURAR</v>
      </c>
      <c r="M752" s="24" t="str">
        <f t="shared" si="202"/>
        <v>DEPURAR</v>
      </c>
    </row>
    <row r="753" spans="1:13" x14ac:dyDescent="0.25">
      <c r="A753" t="s">
        <v>158</v>
      </c>
      <c r="B753">
        <v>1</v>
      </c>
      <c r="C753" s="55">
        <v>2</v>
      </c>
      <c r="D753">
        <v>22</v>
      </c>
      <c r="E753">
        <v>6.5</v>
      </c>
      <c r="F753" s="127">
        <f t="shared" si="198"/>
        <v>380.1336</v>
      </c>
      <c r="G753">
        <v>3.1415999999999999E-2</v>
      </c>
      <c r="H753" s="55" t="s">
        <v>555</v>
      </c>
      <c r="I753" s="24">
        <f t="shared" si="203"/>
        <v>216.13001097424697</v>
      </c>
      <c r="J753" s="24">
        <f t="shared" si="199"/>
        <v>3.4398079159384864</v>
      </c>
      <c r="K753" s="24" t="str">
        <f t="shared" si="200"/>
        <v>DEJAR</v>
      </c>
      <c r="L753" s="24" t="str">
        <f t="shared" si="201"/>
        <v>DEJAR</v>
      </c>
      <c r="M753" s="24" t="str">
        <f t="shared" si="202"/>
        <v>DEJAR</v>
      </c>
    </row>
    <row r="754" spans="1:13" x14ac:dyDescent="0.25">
      <c r="A754" t="s">
        <v>158</v>
      </c>
      <c r="B754">
        <v>2</v>
      </c>
      <c r="C754" s="55">
        <v>2</v>
      </c>
      <c r="D754">
        <v>17</v>
      </c>
      <c r="E754">
        <v>9</v>
      </c>
      <c r="F754" s="127">
        <f t="shared" si="198"/>
        <v>226.98060000000001</v>
      </c>
      <c r="G754">
        <v>3.1415999999999999E-2</v>
      </c>
      <c r="H754" s="55" t="s">
        <v>555</v>
      </c>
      <c r="I754" s="24">
        <f t="shared" si="203"/>
        <v>116.90268878718483</v>
      </c>
      <c r="J754" s="24">
        <f t="shared" si="199"/>
        <v>1.8605597273234151</v>
      </c>
      <c r="K754" s="24" t="str">
        <f t="shared" si="200"/>
        <v>DEJAR</v>
      </c>
      <c r="L754" s="24" t="str">
        <f t="shared" si="201"/>
        <v>DEJAR</v>
      </c>
      <c r="M754" s="24" t="str">
        <f t="shared" si="202"/>
        <v>DEJAR</v>
      </c>
    </row>
    <row r="755" spans="1:13" x14ac:dyDescent="0.25">
      <c r="A755" t="s">
        <v>158</v>
      </c>
      <c r="B755">
        <v>3</v>
      </c>
      <c r="C755" s="55">
        <v>2</v>
      </c>
      <c r="D755">
        <v>15</v>
      </c>
      <c r="E755">
        <v>7</v>
      </c>
      <c r="F755" s="127">
        <f t="shared" si="198"/>
        <v>176.715</v>
      </c>
      <c r="G755">
        <v>3.1415999999999999E-2</v>
      </c>
      <c r="H755" s="55" t="s">
        <v>555</v>
      </c>
      <c r="I755" s="24">
        <f t="shared" si="203"/>
        <v>86.748598761993364</v>
      </c>
      <c r="J755" s="24">
        <f t="shared" si="199"/>
        <v>1.3806436013813561</v>
      </c>
      <c r="K755" s="24" t="str">
        <f t="shared" si="200"/>
        <v>DEJAR</v>
      </c>
      <c r="L755" s="24" t="str">
        <f t="shared" si="201"/>
        <v>DEJAR</v>
      </c>
      <c r="M755" s="24" t="str">
        <f t="shared" si="202"/>
        <v>DEJAR</v>
      </c>
    </row>
    <row r="756" spans="1:13" x14ac:dyDescent="0.25">
      <c r="A756" t="s">
        <v>159</v>
      </c>
      <c r="B756">
        <v>1</v>
      </c>
      <c r="C756" s="55">
        <v>2</v>
      </c>
      <c r="D756">
        <v>38</v>
      </c>
      <c r="E756">
        <v>8.5</v>
      </c>
      <c r="F756" s="127">
        <f t="shared" si="198"/>
        <v>1134.1176</v>
      </c>
      <c r="G756">
        <v>3.1415999999999999E-2</v>
      </c>
      <c r="H756" s="55" t="s">
        <v>555</v>
      </c>
      <c r="I756" s="24">
        <f t="shared" si="203"/>
        <v>795.18319242881773</v>
      </c>
      <c r="J756" s="24">
        <f t="shared" si="199"/>
        <v>12.65570397932292</v>
      </c>
      <c r="K756" s="24" t="str">
        <f t="shared" si="200"/>
        <v>DEJAR</v>
      </c>
      <c r="L756" s="24" t="str">
        <f t="shared" si="201"/>
        <v>DEJAR</v>
      </c>
      <c r="M756" s="24" t="str">
        <f t="shared" si="202"/>
        <v>DEJAR</v>
      </c>
    </row>
    <row r="757" spans="1:13" x14ac:dyDescent="0.25">
      <c r="A757" t="s">
        <v>159</v>
      </c>
      <c r="B757">
        <v>2</v>
      </c>
      <c r="C757" s="55">
        <v>2</v>
      </c>
      <c r="D757">
        <v>23</v>
      </c>
      <c r="E757">
        <v>3.5</v>
      </c>
      <c r="F757" s="127">
        <f t="shared" si="198"/>
        <v>415.47660000000002</v>
      </c>
      <c r="G757">
        <v>3.1415999999999999E-2</v>
      </c>
      <c r="H757" s="55" t="s">
        <v>555</v>
      </c>
      <c r="I757" s="24">
        <f t="shared" si="203"/>
        <v>240.28635306200815</v>
      </c>
      <c r="J757" s="24">
        <f t="shared" si="199"/>
        <v>3.8242671419341763</v>
      </c>
      <c r="K757" s="24" t="str">
        <f t="shared" si="200"/>
        <v>DEJAR</v>
      </c>
      <c r="L757" s="24" t="str">
        <f t="shared" si="201"/>
        <v>DEPURAR</v>
      </c>
      <c r="M757" s="24" t="str">
        <f t="shared" si="202"/>
        <v>DEPURAR</v>
      </c>
    </row>
    <row r="758" spans="1:13" x14ac:dyDescent="0.25">
      <c r="A758" t="s">
        <v>159</v>
      </c>
      <c r="B758">
        <v>3</v>
      </c>
      <c r="C758" s="55">
        <v>2</v>
      </c>
      <c r="D758">
        <v>12</v>
      </c>
      <c r="E758">
        <v>3</v>
      </c>
      <c r="F758" s="127">
        <f t="shared" si="198"/>
        <v>113.0976</v>
      </c>
      <c r="G758">
        <v>3.1415999999999999E-2</v>
      </c>
      <c r="H758" s="55" t="s">
        <v>555</v>
      </c>
      <c r="I758" s="24">
        <f t="shared" si="203"/>
        <v>50.965522775338236</v>
      </c>
      <c r="J758" s="24">
        <f t="shared" si="199"/>
        <v>0.81113959089855869</v>
      </c>
      <c r="K758" s="24" t="str">
        <f t="shared" si="200"/>
        <v>DEJAR</v>
      </c>
      <c r="L758" s="24" t="str">
        <f t="shared" si="201"/>
        <v>DEPURAR</v>
      </c>
      <c r="M758" s="24" t="str">
        <f t="shared" si="202"/>
        <v>DEPURAR</v>
      </c>
    </row>
    <row r="759" spans="1:13" x14ac:dyDescent="0.25">
      <c r="A759" t="s">
        <v>159</v>
      </c>
      <c r="B759">
        <v>4</v>
      </c>
      <c r="C759" s="55">
        <v>2</v>
      </c>
      <c r="D759">
        <v>21</v>
      </c>
      <c r="E759">
        <v>4</v>
      </c>
      <c r="F759" s="127">
        <f t="shared" si="198"/>
        <v>346.3614</v>
      </c>
      <c r="G759">
        <v>3.1415999999999999E-2</v>
      </c>
      <c r="H759" s="55" t="s">
        <v>555</v>
      </c>
      <c r="I759" s="24">
        <f t="shared" si="203"/>
        <v>193.44615534703902</v>
      </c>
      <c r="J759" s="24">
        <f t="shared" si="199"/>
        <v>3.0787839850241761</v>
      </c>
      <c r="K759" s="24" t="str">
        <f t="shared" si="200"/>
        <v>DEJAR</v>
      </c>
      <c r="L759" s="24" t="str">
        <f t="shared" si="201"/>
        <v>DEPURAR</v>
      </c>
      <c r="M759" s="24" t="str">
        <f t="shared" si="202"/>
        <v>DEPURAR</v>
      </c>
    </row>
    <row r="760" spans="1:13" x14ac:dyDescent="0.25">
      <c r="A760" t="s">
        <v>160</v>
      </c>
      <c r="B760">
        <v>1</v>
      </c>
      <c r="C760" s="55">
        <v>2</v>
      </c>
      <c r="D760">
        <v>38</v>
      </c>
      <c r="E760">
        <v>15</v>
      </c>
      <c r="F760" s="127">
        <f t="shared" si="198"/>
        <v>1134.1176</v>
      </c>
      <c r="G760">
        <v>3.1415999999999999E-2</v>
      </c>
      <c r="H760" s="55" t="s">
        <v>555</v>
      </c>
      <c r="I760" s="24">
        <f t="shared" si="203"/>
        <v>795.18319242881773</v>
      </c>
      <c r="J760" s="24">
        <f t="shared" si="199"/>
        <v>12.65570397932292</v>
      </c>
      <c r="K760" s="24" t="str">
        <f t="shared" si="200"/>
        <v>DEJAR</v>
      </c>
      <c r="L760" s="24" t="str">
        <f t="shared" si="201"/>
        <v>DEJAR</v>
      </c>
      <c r="M760" s="24" t="str">
        <f t="shared" si="202"/>
        <v>DEJAR</v>
      </c>
    </row>
    <row r="761" spans="1:13" x14ac:dyDescent="0.25">
      <c r="A761" t="s">
        <v>160</v>
      </c>
      <c r="B761">
        <v>2</v>
      </c>
      <c r="C761" s="55">
        <v>2</v>
      </c>
      <c r="D761">
        <v>33.700000000000003</v>
      </c>
      <c r="E761">
        <v>14</v>
      </c>
      <c r="F761" s="127">
        <f t="shared" si="198"/>
        <v>891.97092600000019</v>
      </c>
      <c r="G761">
        <v>3.1415999999999999E-2</v>
      </c>
      <c r="H761" s="55" t="s">
        <v>555</v>
      </c>
      <c r="I761" s="24">
        <f t="shared" si="203"/>
        <v>597.25299544553752</v>
      </c>
      <c r="J761" s="24">
        <f t="shared" si="199"/>
        <v>9.5055544220387311</v>
      </c>
      <c r="K761" s="24" t="str">
        <f t="shared" si="200"/>
        <v>DEJAR</v>
      </c>
      <c r="L761" s="24" t="str">
        <f t="shared" si="201"/>
        <v>DEJAR</v>
      </c>
      <c r="M761" s="24" t="str">
        <f t="shared" si="202"/>
        <v>DEJAR</v>
      </c>
    </row>
    <row r="762" spans="1:13" x14ac:dyDescent="0.25">
      <c r="A762" t="s">
        <v>160</v>
      </c>
      <c r="B762">
        <v>3</v>
      </c>
      <c r="C762" s="55">
        <v>2</v>
      </c>
      <c r="D762">
        <v>27.8</v>
      </c>
      <c r="E762">
        <v>13</v>
      </c>
      <c r="F762" s="127">
        <f t="shared" si="198"/>
        <v>606.98853600000007</v>
      </c>
      <c r="G762">
        <v>3.1415999999999999E-2</v>
      </c>
      <c r="H762" s="55" t="s">
        <v>555</v>
      </c>
      <c r="I762" s="24">
        <f t="shared" si="203"/>
        <v>377.51342726046579</v>
      </c>
      <c r="J762" s="24">
        <f t="shared" si="199"/>
        <v>6.0082987531905045</v>
      </c>
      <c r="K762" s="24" t="str">
        <f t="shared" si="200"/>
        <v>DEJAR</v>
      </c>
      <c r="L762" s="24" t="str">
        <f t="shared" si="201"/>
        <v>DEJAR</v>
      </c>
      <c r="M762" s="24" t="str">
        <f t="shared" si="202"/>
        <v>DEJAR</v>
      </c>
    </row>
    <row r="763" spans="1:13" x14ac:dyDescent="0.25">
      <c r="A763" t="s">
        <v>160</v>
      </c>
      <c r="B763">
        <v>4</v>
      </c>
      <c r="C763" s="55">
        <v>2</v>
      </c>
      <c r="D763">
        <v>31</v>
      </c>
      <c r="E763">
        <v>17</v>
      </c>
      <c r="F763" s="127">
        <f t="shared" si="198"/>
        <v>754.76940000000002</v>
      </c>
      <c r="G763">
        <v>3.1415999999999999E-2</v>
      </c>
      <c r="H763" s="55" t="s">
        <v>555</v>
      </c>
      <c r="I763" s="24">
        <f t="shared" si="203"/>
        <v>489.45492453923617</v>
      </c>
      <c r="J763" s="24">
        <f t="shared" si="199"/>
        <v>7.7898988499369137</v>
      </c>
      <c r="K763" s="24" t="str">
        <f t="shared" si="200"/>
        <v>DEJAR</v>
      </c>
      <c r="L763" s="24" t="str">
        <f t="shared" si="201"/>
        <v>DEJAR</v>
      </c>
      <c r="M763" s="24" t="str">
        <f t="shared" si="202"/>
        <v>DEJAR</v>
      </c>
    </row>
    <row r="764" spans="1:13" x14ac:dyDescent="0.25">
      <c r="A764" t="s">
        <v>160</v>
      </c>
      <c r="B764">
        <v>5</v>
      </c>
      <c r="C764" s="55">
        <v>2</v>
      </c>
      <c r="D764">
        <v>32.799999999999997</v>
      </c>
      <c r="E764">
        <v>16</v>
      </c>
      <c r="F764" s="127">
        <f t="shared" si="198"/>
        <v>844.9647359999999</v>
      </c>
      <c r="G764">
        <v>3.1415999999999999E-2</v>
      </c>
      <c r="H764" s="55" t="s">
        <v>555</v>
      </c>
      <c r="I764" s="24">
        <f t="shared" si="203"/>
        <v>559.93505398978846</v>
      </c>
      <c r="J764" s="24">
        <f t="shared" si="199"/>
        <v>8.9116223260406873</v>
      </c>
      <c r="K764" s="24" t="str">
        <f t="shared" si="200"/>
        <v>DEJAR</v>
      </c>
      <c r="L764" s="24" t="str">
        <f t="shared" si="201"/>
        <v>DEJAR</v>
      </c>
      <c r="M764" s="24" t="str">
        <f t="shared" si="202"/>
        <v>DEJAR</v>
      </c>
    </row>
    <row r="765" spans="1:13" x14ac:dyDescent="0.25">
      <c r="A765" t="s">
        <v>160</v>
      </c>
      <c r="B765">
        <v>6</v>
      </c>
      <c r="C765" s="55">
        <v>2</v>
      </c>
      <c r="D765">
        <v>12</v>
      </c>
      <c r="E765">
        <v>7</v>
      </c>
      <c r="F765" s="127">
        <f t="shared" si="198"/>
        <v>113.0976</v>
      </c>
      <c r="G765">
        <v>3.1415999999999999E-2</v>
      </c>
      <c r="H765" s="55" t="s">
        <v>555</v>
      </c>
      <c r="I765" s="24">
        <f t="shared" si="203"/>
        <v>50.965522775338236</v>
      </c>
      <c r="J765" s="24">
        <f t="shared" si="199"/>
        <v>0.81113959089855869</v>
      </c>
      <c r="K765" s="24" t="str">
        <f t="shared" si="200"/>
        <v>DEJAR</v>
      </c>
      <c r="L765" s="24" t="str">
        <f t="shared" si="201"/>
        <v>DEJAR</v>
      </c>
      <c r="M765" s="24" t="str">
        <f t="shared" si="202"/>
        <v>DEJAR</v>
      </c>
    </row>
    <row r="766" spans="1:13" x14ac:dyDescent="0.25">
      <c r="A766" t="s">
        <v>161</v>
      </c>
      <c r="B766">
        <v>1</v>
      </c>
      <c r="C766" s="55">
        <v>2</v>
      </c>
      <c r="D766">
        <v>10.8</v>
      </c>
      <c r="E766">
        <v>3.5</v>
      </c>
      <c r="F766" s="127">
        <f t="shared" si="198"/>
        <v>91.60905600000001</v>
      </c>
      <c r="G766">
        <v>3.1415999999999999E-2</v>
      </c>
      <c r="H766" s="55" t="s">
        <v>555</v>
      </c>
      <c r="I766" s="24">
        <f t="shared" si="203"/>
        <v>39.647247963145333</v>
      </c>
      <c r="J766" s="24">
        <f t="shared" si="199"/>
        <v>0.63100407377045664</v>
      </c>
      <c r="K766" s="24" t="str">
        <f t="shared" si="200"/>
        <v>DEJAR</v>
      </c>
      <c r="L766" s="24" t="str">
        <f t="shared" si="201"/>
        <v>DEPURAR</v>
      </c>
      <c r="M766" s="24" t="str">
        <f t="shared" si="202"/>
        <v>DEPURAR</v>
      </c>
    </row>
    <row r="767" spans="1:13" x14ac:dyDescent="0.25">
      <c r="A767" t="s">
        <v>161</v>
      </c>
      <c r="B767">
        <v>2</v>
      </c>
      <c r="C767" s="55">
        <v>2</v>
      </c>
      <c r="D767">
        <v>34.200000000000003</v>
      </c>
      <c r="E767">
        <v>10</v>
      </c>
      <c r="F767" s="127">
        <f t="shared" si="198"/>
        <v>918.63525600000003</v>
      </c>
      <c r="G767">
        <v>3.1415999999999999E-2</v>
      </c>
      <c r="H767" s="55" t="s">
        <v>555</v>
      </c>
      <c r="I767" s="24">
        <f t="shared" si="203"/>
        <v>618.59122578462848</v>
      </c>
      <c r="J767" s="24">
        <f t="shared" si="199"/>
        <v>9.8451621114182011</v>
      </c>
      <c r="K767" s="24" t="str">
        <f t="shared" si="200"/>
        <v>DEJAR</v>
      </c>
      <c r="L767" s="24" t="str">
        <f t="shared" si="201"/>
        <v>DEJAR</v>
      </c>
      <c r="M767" s="24" t="str">
        <f t="shared" si="202"/>
        <v>DEJAR</v>
      </c>
    </row>
    <row r="768" spans="1:13" x14ac:dyDescent="0.25">
      <c r="A768" t="s">
        <v>161</v>
      </c>
      <c r="B768">
        <v>3</v>
      </c>
      <c r="C768" s="55">
        <v>2</v>
      </c>
      <c r="D768">
        <v>58</v>
      </c>
      <c r="E768">
        <v>15</v>
      </c>
      <c r="F768" s="127">
        <f t="shared" si="198"/>
        <v>2642.0855999999999</v>
      </c>
      <c r="G768">
        <v>3.1415999999999999E-2</v>
      </c>
      <c r="H768" s="55" t="s">
        <v>555</v>
      </c>
      <c r="I768" s="24">
        <f t="shared" si="203"/>
        <v>2178.639876777519</v>
      </c>
      <c r="J768" s="24">
        <f t="shared" si="199"/>
        <v>34.674049477615213</v>
      </c>
      <c r="K768" s="24" t="str">
        <f t="shared" si="200"/>
        <v>DEJAR</v>
      </c>
      <c r="L768" s="24" t="str">
        <f t="shared" si="201"/>
        <v>DEJAR</v>
      </c>
      <c r="M768" s="24" t="str">
        <f t="shared" si="202"/>
        <v>DEJAR</v>
      </c>
    </row>
    <row r="769" spans="1:13" x14ac:dyDescent="0.25">
      <c r="A769" t="s">
        <v>162</v>
      </c>
      <c r="B769">
        <v>1</v>
      </c>
      <c r="C769" s="55">
        <v>2</v>
      </c>
      <c r="D769">
        <v>28.6</v>
      </c>
      <c r="E769">
        <v>7</v>
      </c>
      <c r="F769" s="127">
        <f t="shared" si="198"/>
        <v>642.42578400000002</v>
      </c>
      <c r="G769">
        <v>3.1415999999999999E-2</v>
      </c>
      <c r="H769" s="55" t="s">
        <v>555</v>
      </c>
      <c r="I769" s="24">
        <f t="shared" si="203"/>
        <v>403.92449917773411</v>
      </c>
      <c r="J769" s="24">
        <f t="shared" si="199"/>
        <v>6.4286430350416044</v>
      </c>
      <c r="K769" s="24" t="str">
        <f t="shared" si="200"/>
        <v>DEJAR</v>
      </c>
      <c r="L769" s="24" t="str">
        <f t="shared" si="201"/>
        <v>DEJAR</v>
      </c>
      <c r="M769" s="24" t="str">
        <f t="shared" si="202"/>
        <v>DEJAR</v>
      </c>
    </row>
    <row r="770" spans="1:13" x14ac:dyDescent="0.25">
      <c r="A770" t="s">
        <v>162</v>
      </c>
      <c r="B770">
        <v>2</v>
      </c>
      <c r="C770" s="55">
        <v>2</v>
      </c>
      <c r="D770">
        <v>29.7</v>
      </c>
      <c r="E770">
        <v>8</v>
      </c>
      <c r="F770" s="127">
        <f t="shared" si="198"/>
        <v>692.79348599999992</v>
      </c>
      <c r="G770">
        <v>3.1415999999999999E-2</v>
      </c>
      <c r="H770" s="55" t="s">
        <v>555</v>
      </c>
      <c r="I770" s="24">
        <f t="shared" si="203"/>
        <v>441.94366819072269</v>
      </c>
      <c r="J770" s="24">
        <f t="shared" si="199"/>
        <v>7.0337354881385705</v>
      </c>
      <c r="K770" s="24" t="str">
        <f t="shared" si="200"/>
        <v>DEJAR</v>
      </c>
      <c r="L770" s="24" t="str">
        <f t="shared" si="201"/>
        <v>DEJAR</v>
      </c>
      <c r="M770" s="24" t="str">
        <f t="shared" si="202"/>
        <v>DEJAR</v>
      </c>
    </row>
    <row r="771" spans="1:13" x14ac:dyDescent="0.25">
      <c r="A771" t="s">
        <v>162</v>
      </c>
      <c r="B771">
        <v>3</v>
      </c>
      <c r="C771" s="55">
        <v>2</v>
      </c>
      <c r="D771">
        <v>37.299999999999997</v>
      </c>
      <c r="E771">
        <v>12</v>
      </c>
      <c r="F771" s="127">
        <f t="shared" ref="F771:F834" si="204">(3.1416/4)*D771^2</f>
        <v>1092.7191659999999</v>
      </c>
      <c r="G771">
        <v>3.1415999999999999E-2</v>
      </c>
      <c r="H771" s="55" t="s">
        <v>555</v>
      </c>
      <c r="I771" s="24">
        <f t="shared" si="203"/>
        <v>760.71312467390067</v>
      </c>
      <c r="J771" s="24">
        <f t="shared" ref="J771:J834" si="205">((I771/1000)*0.5)/G771</f>
        <v>12.107097095013698</v>
      </c>
      <c r="K771" s="24" t="str">
        <f t="shared" ref="K771:K834" si="206">+IF(D771&gt;=10,"DEJAR","DEPURAR")</f>
        <v>DEJAR</v>
      </c>
      <c r="L771" s="24" t="str">
        <f t="shared" ref="L771:L834" si="207">+IF(E771&gt;=5,"DEJAR","DEPURAR")</f>
        <v>DEJAR</v>
      </c>
      <c r="M771" s="24" t="str">
        <f t="shared" ref="M771:M834" si="208">+IF(AND(K771="DEJAR",L771="DEJAR"),"DEJAR","DEPURAR")</f>
        <v>DEJAR</v>
      </c>
    </row>
    <row r="772" spans="1:13" x14ac:dyDescent="0.25">
      <c r="A772" t="s">
        <v>163</v>
      </c>
      <c r="B772">
        <v>1</v>
      </c>
      <c r="C772" s="55">
        <v>2</v>
      </c>
      <c r="D772">
        <v>12.5</v>
      </c>
      <c r="E772">
        <v>4</v>
      </c>
      <c r="F772" s="127">
        <f t="shared" si="204"/>
        <v>122.71875</v>
      </c>
      <c r="G772">
        <v>3.1415999999999999E-2</v>
      </c>
      <c r="H772" s="55" t="s">
        <v>555</v>
      </c>
      <c r="I772" s="24">
        <f t="shared" si="203"/>
        <v>56.173718898324978</v>
      </c>
      <c r="J772" s="24">
        <f t="shared" si="205"/>
        <v>0.89403041282029827</v>
      </c>
      <c r="K772" s="24" t="str">
        <f t="shared" si="206"/>
        <v>DEJAR</v>
      </c>
      <c r="L772" s="24" t="str">
        <f t="shared" si="207"/>
        <v>DEPURAR</v>
      </c>
      <c r="M772" s="24" t="str">
        <f t="shared" si="208"/>
        <v>DEPURAR</v>
      </c>
    </row>
    <row r="773" spans="1:13" x14ac:dyDescent="0.25">
      <c r="A773" t="s">
        <v>163</v>
      </c>
      <c r="B773">
        <v>2</v>
      </c>
      <c r="C773" s="55">
        <v>2</v>
      </c>
      <c r="D773">
        <v>13</v>
      </c>
      <c r="E773">
        <v>2.5</v>
      </c>
      <c r="F773" s="127">
        <f t="shared" si="204"/>
        <v>132.73259999999999</v>
      </c>
      <c r="G773">
        <v>3.1415999999999999E-2</v>
      </c>
      <c r="H773" s="55" t="s">
        <v>555</v>
      </c>
      <c r="I773" s="24">
        <f t="shared" si="203"/>
        <v>61.678288096341362</v>
      </c>
      <c r="J773" s="24">
        <f t="shared" si="205"/>
        <v>0.98163814770087476</v>
      </c>
      <c r="K773" s="24" t="str">
        <f t="shared" si="206"/>
        <v>DEJAR</v>
      </c>
      <c r="L773" s="24" t="str">
        <f t="shared" si="207"/>
        <v>DEPURAR</v>
      </c>
      <c r="M773" s="24" t="str">
        <f t="shared" si="208"/>
        <v>DEPURAR</v>
      </c>
    </row>
    <row r="774" spans="1:13" x14ac:dyDescent="0.25">
      <c r="A774" t="s">
        <v>163</v>
      </c>
      <c r="B774">
        <v>3</v>
      </c>
      <c r="C774" s="55">
        <v>2</v>
      </c>
      <c r="D774">
        <v>29.5</v>
      </c>
      <c r="E774">
        <v>5</v>
      </c>
      <c r="F774" s="127">
        <f t="shared" si="204"/>
        <v>683.49434999999994</v>
      </c>
      <c r="G774">
        <v>3.1415999999999999E-2</v>
      </c>
      <c r="H774" s="55" t="s">
        <v>555</v>
      </c>
      <c r="I774" s="24">
        <f t="shared" si="203"/>
        <v>434.88323416778957</v>
      </c>
      <c r="J774" s="24">
        <f t="shared" si="205"/>
        <v>6.9213654533961924</v>
      </c>
      <c r="K774" s="24" t="str">
        <f t="shared" si="206"/>
        <v>DEJAR</v>
      </c>
      <c r="L774" s="24" t="str">
        <f t="shared" si="207"/>
        <v>DEJAR</v>
      </c>
      <c r="M774" s="24" t="str">
        <f t="shared" si="208"/>
        <v>DEJAR</v>
      </c>
    </row>
    <row r="775" spans="1:13" x14ac:dyDescent="0.25">
      <c r="A775" t="s">
        <v>163</v>
      </c>
      <c r="B775">
        <v>4</v>
      </c>
      <c r="C775" s="55">
        <v>2</v>
      </c>
      <c r="D775">
        <v>27</v>
      </c>
      <c r="E775">
        <v>4</v>
      </c>
      <c r="F775" s="127">
        <f t="shared" si="204"/>
        <v>572.5566</v>
      </c>
      <c r="G775">
        <v>3.1415999999999999E-2</v>
      </c>
      <c r="H775" s="55" t="s">
        <v>555</v>
      </c>
      <c r="I775" s="24">
        <f t="shared" si="203"/>
        <v>352.13325163946445</v>
      </c>
      <c r="J775" s="24">
        <f t="shared" si="205"/>
        <v>5.6043616571088695</v>
      </c>
      <c r="K775" s="24" t="str">
        <f t="shared" si="206"/>
        <v>DEJAR</v>
      </c>
      <c r="L775" s="24" t="str">
        <f t="shared" si="207"/>
        <v>DEPURAR</v>
      </c>
      <c r="M775" s="24" t="str">
        <f t="shared" si="208"/>
        <v>DEPURAR</v>
      </c>
    </row>
    <row r="776" spans="1:13" x14ac:dyDescent="0.25">
      <c r="A776" t="s">
        <v>163</v>
      </c>
      <c r="B776">
        <v>5</v>
      </c>
      <c r="C776" s="55">
        <v>2</v>
      </c>
      <c r="D776">
        <v>15</v>
      </c>
      <c r="E776">
        <v>5</v>
      </c>
      <c r="F776" s="127">
        <f t="shared" si="204"/>
        <v>176.715</v>
      </c>
      <c r="G776">
        <v>3.1415999999999999E-2</v>
      </c>
      <c r="H776" s="55" t="s">
        <v>555</v>
      </c>
      <c r="I776" s="24">
        <f t="shared" si="203"/>
        <v>86.748598761993364</v>
      </c>
      <c r="J776" s="24">
        <f t="shared" si="205"/>
        <v>1.3806436013813561</v>
      </c>
      <c r="K776" s="24" t="str">
        <f t="shared" si="206"/>
        <v>DEJAR</v>
      </c>
      <c r="L776" s="24" t="str">
        <f t="shared" si="207"/>
        <v>DEJAR</v>
      </c>
      <c r="M776" s="24" t="str">
        <f t="shared" si="208"/>
        <v>DEJAR</v>
      </c>
    </row>
    <row r="777" spans="1:13" x14ac:dyDescent="0.25">
      <c r="A777" t="s">
        <v>163</v>
      </c>
      <c r="B777">
        <v>6</v>
      </c>
      <c r="C777" s="55">
        <v>2</v>
      </c>
      <c r="D777">
        <v>18</v>
      </c>
      <c r="E777">
        <v>5.5</v>
      </c>
      <c r="F777" s="127">
        <f t="shared" si="204"/>
        <v>254.46959999999999</v>
      </c>
      <c r="G777">
        <v>3.1415999999999999E-2</v>
      </c>
      <c r="H777" s="55" t="s">
        <v>555</v>
      </c>
      <c r="I777" s="24">
        <f t="shared" ref="I777:I811" si="209">0.13647*D777^2.38351</f>
        <v>133.96512701589552</v>
      </c>
      <c r="J777" s="24">
        <f t="shared" si="205"/>
        <v>2.132116230836127</v>
      </c>
      <c r="K777" s="24" t="str">
        <f t="shared" si="206"/>
        <v>DEJAR</v>
      </c>
      <c r="L777" s="24" t="str">
        <f t="shared" si="207"/>
        <v>DEJAR</v>
      </c>
      <c r="M777" s="24" t="str">
        <f t="shared" si="208"/>
        <v>DEJAR</v>
      </c>
    </row>
    <row r="778" spans="1:13" x14ac:dyDescent="0.25">
      <c r="A778" t="s">
        <v>164</v>
      </c>
      <c r="B778">
        <v>1</v>
      </c>
      <c r="C778" s="55">
        <v>2</v>
      </c>
      <c r="D778">
        <v>13</v>
      </c>
      <c r="E778">
        <v>7</v>
      </c>
      <c r="F778" s="127">
        <f t="shared" si="204"/>
        <v>132.73259999999999</v>
      </c>
      <c r="G778">
        <v>3.1415999999999999E-2</v>
      </c>
      <c r="H778" s="55" t="s">
        <v>555</v>
      </c>
      <c r="I778" s="24">
        <f t="shared" si="209"/>
        <v>61.678288096341362</v>
      </c>
      <c r="J778" s="24">
        <f t="shared" si="205"/>
        <v>0.98163814770087476</v>
      </c>
      <c r="K778" s="24" t="str">
        <f t="shared" si="206"/>
        <v>DEJAR</v>
      </c>
      <c r="L778" s="24" t="str">
        <f t="shared" si="207"/>
        <v>DEJAR</v>
      </c>
      <c r="M778" s="24" t="str">
        <f t="shared" si="208"/>
        <v>DEJAR</v>
      </c>
    </row>
    <row r="779" spans="1:13" x14ac:dyDescent="0.25">
      <c r="A779" t="s">
        <v>164</v>
      </c>
      <c r="B779">
        <v>2</v>
      </c>
      <c r="C779" s="55">
        <v>2</v>
      </c>
      <c r="D779">
        <v>15</v>
      </c>
      <c r="E779">
        <v>7</v>
      </c>
      <c r="F779" s="127">
        <f t="shared" si="204"/>
        <v>176.715</v>
      </c>
      <c r="G779">
        <v>3.1415999999999999E-2</v>
      </c>
      <c r="H779" s="55" t="s">
        <v>555</v>
      </c>
      <c r="I779" s="24">
        <f t="shared" si="209"/>
        <v>86.748598761993364</v>
      </c>
      <c r="J779" s="24">
        <f t="shared" si="205"/>
        <v>1.3806436013813561</v>
      </c>
      <c r="K779" s="24" t="str">
        <f t="shared" si="206"/>
        <v>DEJAR</v>
      </c>
      <c r="L779" s="24" t="str">
        <f t="shared" si="207"/>
        <v>DEJAR</v>
      </c>
      <c r="M779" s="24" t="str">
        <f t="shared" si="208"/>
        <v>DEJAR</v>
      </c>
    </row>
    <row r="780" spans="1:13" x14ac:dyDescent="0.25">
      <c r="A780" t="s">
        <v>164</v>
      </c>
      <c r="B780">
        <v>3</v>
      </c>
      <c r="C780" s="55">
        <v>2</v>
      </c>
      <c r="D780">
        <v>11</v>
      </c>
      <c r="E780">
        <v>8.5</v>
      </c>
      <c r="F780" s="127">
        <f t="shared" si="204"/>
        <v>95.0334</v>
      </c>
      <c r="G780">
        <v>3.1415999999999999E-2</v>
      </c>
      <c r="H780" s="55" t="s">
        <v>555</v>
      </c>
      <c r="I780" s="24">
        <f t="shared" si="209"/>
        <v>41.419711592222448</v>
      </c>
      <c r="J780" s="24">
        <f t="shared" si="205"/>
        <v>0.65921364260603599</v>
      </c>
      <c r="K780" s="24" t="str">
        <f t="shared" si="206"/>
        <v>DEJAR</v>
      </c>
      <c r="L780" s="24" t="str">
        <f t="shared" si="207"/>
        <v>DEJAR</v>
      </c>
      <c r="M780" s="24" t="str">
        <f t="shared" si="208"/>
        <v>DEJAR</v>
      </c>
    </row>
    <row r="781" spans="1:13" x14ac:dyDescent="0.25">
      <c r="A781" t="s">
        <v>164</v>
      </c>
      <c r="B781">
        <v>4</v>
      </c>
      <c r="C781" s="55">
        <v>2</v>
      </c>
      <c r="D781">
        <v>13</v>
      </c>
      <c r="E781">
        <v>9</v>
      </c>
      <c r="F781" s="127">
        <f t="shared" si="204"/>
        <v>132.73259999999999</v>
      </c>
      <c r="G781">
        <v>3.1415999999999999E-2</v>
      </c>
      <c r="H781" s="55" t="s">
        <v>555</v>
      </c>
      <c r="I781" s="24">
        <f t="shared" si="209"/>
        <v>61.678288096341362</v>
      </c>
      <c r="J781" s="24">
        <f t="shared" si="205"/>
        <v>0.98163814770087476</v>
      </c>
      <c r="K781" s="24" t="str">
        <f t="shared" si="206"/>
        <v>DEJAR</v>
      </c>
      <c r="L781" s="24" t="str">
        <f t="shared" si="207"/>
        <v>DEJAR</v>
      </c>
      <c r="M781" s="24" t="str">
        <f t="shared" si="208"/>
        <v>DEJAR</v>
      </c>
    </row>
    <row r="782" spans="1:13" x14ac:dyDescent="0.25">
      <c r="A782" t="s">
        <v>164</v>
      </c>
      <c r="B782">
        <v>5</v>
      </c>
      <c r="C782" s="55">
        <v>2</v>
      </c>
      <c r="D782">
        <v>10.5</v>
      </c>
      <c r="E782">
        <v>8</v>
      </c>
      <c r="F782" s="127">
        <f t="shared" si="204"/>
        <v>86.590350000000001</v>
      </c>
      <c r="G782">
        <v>3.1415999999999999E-2</v>
      </c>
      <c r="H782" s="55" t="s">
        <v>555</v>
      </c>
      <c r="I782" s="24">
        <f t="shared" si="209"/>
        <v>37.072519114679302</v>
      </c>
      <c r="J782" s="24">
        <f t="shared" si="205"/>
        <v>0.59002608725934713</v>
      </c>
      <c r="K782" s="24" t="str">
        <f t="shared" si="206"/>
        <v>DEJAR</v>
      </c>
      <c r="L782" s="24" t="str">
        <f t="shared" si="207"/>
        <v>DEJAR</v>
      </c>
      <c r="M782" s="24" t="str">
        <f t="shared" si="208"/>
        <v>DEJAR</v>
      </c>
    </row>
    <row r="783" spans="1:13" x14ac:dyDescent="0.25">
      <c r="A783" t="s">
        <v>164</v>
      </c>
      <c r="B783">
        <v>6</v>
      </c>
      <c r="C783" s="55">
        <v>2</v>
      </c>
      <c r="D783">
        <v>45</v>
      </c>
      <c r="E783">
        <v>10</v>
      </c>
      <c r="F783" s="127">
        <f t="shared" si="204"/>
        <v>1590.4349999999999</v>
      </c>
      <c r="G783">
        <v>3.1415999999999999E-2</v>
      </c>
      <c r="H783" s="55" t="s">
        <v>555</v>
      </c>
      <c r="I783" s="24">
        <f t="shared" si="209"/>
        <v>1189.832288643388</v>
      </c>
      <c r="J783" s="24">
        <f t="shared" si="205"/>
        <v>18.936724736493954</v>
      </c>
      <c r="K783" s="24" t="str">
        <f t="shared" si="206"/>
        <v>DEJAR</v>
      </c>
      <c r="L783" s="24" t="str">
        <f t="shared" si="207"/>
        <v>DEJAR</v>
      </c>
      <c r="M783" s="24" t="str">
        <f t="shared" si="208"/>
        <v>DEJAR</v>
      </c>
    </row>
    <row r="784" spans="1:13" x14ac:dyDescent="0.25">
      <c r="A784" t="s">
        <v>164</v>
      </c>
      <c r="B784">
        <v>7</v>
      </c>
      <c r="C784" s="55">
        <v>2</v>
      </c>
      <c r="D784">
        <v>13.3</v>
      </c>
      <c r="E784">
        <v>5</v>
      </c>
      <c r="F784" s="127">
        <f t="shared" si="204"/>
        <v>138.929406</v>
      </c>
      <c r="G784">
        <v>3.1415999999999999E-2</v>
      </c>
      <c r="H784" s="55" t="s">
        <v>555</v>
      </c>
      <c r="I784" s="24">
        <f t="shared" si="209"/>
        <v>65.125161953048021</v>
      </c>
      <c r="J784" s="24">
        <f t="shared" si="205"/>
        <v>1.0364967206685769</v>
      </c>
      <c r="K784" s="24" t="str">
        <f t="shared" si="206"/>
        <v>DEJAR</v>
      </c>
      <c r="L784" s="24" t="str">
        <f t="shared" si="207"/>
        <v>DEJAR</v>
      </c>
      <c r="M784" s="24" t="str">
        <f t="shared" si="208"/>
        <v>DEJAR</v>
      </c>
    </row>
    <row r="785" spans="1:13" x14ac:dyDescent="0.25">
      <c r="A785" t="s">
        <v>164</v>
      </c>
      <c r="B785">
        <v>8</v>
      </c>
      <c r="C785" s="55">
        <v>2</v>
      </c>
      <c r="D785">
        <v>12.8</v>
      </c>
      <c r="E785">
        <v>7</v>
      </c>
      <c r="F785" s="127">
        <f t="shared" si="204"/>
        <v>128.67993600000003</v>
      </c>
      <c r="G785">
        <v>3.1415999999999999E-2</v>
      </c>
      <c r="H785" s="55" t="s">
        <v>555</v>
      </c>
      <c r="I785" s="24">
        <f t="shared" si="209"/>
        <v>59.440605709239286</v>
      </c>
      <c r="J785" s="24">
        <f t="shared" si="205"/>
        <v>0.94602440968358936</v>
      </c>
      <c r="K785" s="24" t="str">
        <f t="shared" si="206"/>
        <v>DEJAR</v>
      </c>
      <c r="L785" s="24" t="str">
        <f t="shared" si="207"/>
        <v>DEJAR</v>
      </c>
      <c r="M785" s="24" t="str">
        <f t="shared" si="208"/>
        <v>DEJAR</v>
      </c>
    </row>
    <row r="786" spans="1:13" x14ac:dyDescent="0.25">
      <c r="A786" t="s">
        <v>164</v>
      </c>
      <c r="B786">
        <v>9</v>
      </c>
      <c r="C786" s="55">
        <v>2</v>
      </c>
      <c r="D786">
        <v>18</v>
      </c>
      <c r="E786">
        <v>8</v>
      </c>
      <c r="F786" s="127">
        <f t="shared" si="204"/>
        <v>254.46959999999999</v>
      </c>
      <c r="G786">
        <v>3.1415999999999999E-2</v>
      </c>
      <c r="H786" s="55" t="s">
        <v>555</v>
      </c>
      <c r="I786" s="24">
        <f t="shared" si="209"/>
        <v>133.96512701589552</v>
      </c>
      <c r="J786" s="24">
        <f t="shared" si="205"/>
        <v>2.132116230836127</v>
      </c>
      <c r="K786" s="24" t="str">
        <f t="shared" si="206"/>
        <v>DEJAR</v>
      </c>
      <c r="L786" s="24" t="str">
        <f t="shared" si="207"/>
        <v>DEJAR</v>
      </c>
      <c r="M786" s="24" t="str">
        <f t="shared" si="208"/>
        <v>DEJAR</v>
      </c>
    </row>
    <row r="787" spans="1:13" x14ac:dyDescent="0.25">
      <c r="A787" t="s">
        <v>164</v>
      </c>
      <c r="B787">
        <v>10</v>
      </c>
      <c r="C787" s="55">
        <v>2</v>
      </c>
      <c r="D787">
        <v>24</v>
      </c>
      <c r="E787">
        <v>12</v>
      </c>
      <c r="F787" s="127">
        <f t="shared" si="204"/>
        <v>452.3904</v>
      </c>
      <c r="G787">
        <v>3.1415999999999999E-2</v>
      </c>
      <c r="H787" s="55" t="s">
        <v>555</v>
      </c>
      <c r="I787" s="24">
        <f t="shared" si="209"/>
        <v>265.94050449183845</v>
      </c>
      <c r="J787" s="24">
        <f t="shared" si="205"/>
        <v>4.2325646882454562</v>
      </c>
      <c r="K787" s="24" t="str">
        <f t="shared" si="206"/>
        <v>DEJAR</v>
      </c>
      <c r="L787" s="24" t="str">
        <f t="shared" si="207"/>
        <v>DEJAR</v>
      </c>
      <c r="M787" s="24" t="str">
        <f t="shared" si="208"/>
        <v>DEJAR</v>
      </c>
    </row>
    <row r="788" spans="1:13" x14ac:dyDescent="0.25">
      <c r="A788" t="s">
        <v>164</v>
      </c>
      <c r="B788">
        <v>11</v>
      </c>
      <c r="C788" s="55">
        <v>2</v>
      </c>
      <c r="D788">
        <v>18</v>
      </c>
      <c r="E788">
        <v>15</v>
      </c>
      <c r="F788" s="127">
        <f t="shared" si="204"/>
        <v>254.46959999999999</v>
      </c>
      <c r="G788">
        <v>3.1415999999999999E-2</v>
      </c>
      <c r="H788" s="55" t="s">
        <v>555</v>
      </c>
      <c r="I788" s="24">
        <f t="shared" si="209"/>
        <v>133.96512701589552</v>
      </c>
      <c r="J788" s="24">
        <f t="shared" si="205"/>
        <v>2.132116230836127</v>
      </c>
      <c r="K788" s="24" t="str">
        <f t="shared" si="206"/>
        <v>DEJAR</v>
      </c>
      <c r="L788" s="24" t="str">
        <f t="shared" si="207"/>
        <v>DEJAR</v>
      </c>
      <c r="M788" s="24" t="str">
        <f t="shared" si="208"/>
        <v>DEJAR</v>
      </c>
    </row>
    <row r="789" spans="1:13" x14ac:dyDescent="0.25">
      <c r="A789" t="s">
        <v>165</v>
      </c>
      <c r="B789">
        <v>1</v>
      </c>
      <c r="C789" s="55">
        <v>2</v>
      </c>
      <c r="D789">
        <v>50</v>
      </c>
      <c r="E789">
        <v>15</v>
      </c>
      <c r="F789" s="127">
        <f t="shared" si="204"/>
        <v>1963.5</v>
      </c>
      <c r="G789">
        <v>3.1415999999999999E-2</v>
      </c>
      <c r="H789" s="55" t="s">
        <v>555</v>
      </c>
      <c r="I789" s="24">
        <f t="shared" si="209"/>
        <v>1529.4989619974792</v>
      </c>
      <c r="J789" s="24">
        <f t="shared" si="205"/>
        <v>24.342675101818806</v>
      </c>
      <c r="K789" s="24" t="str">
        <f t="shared" si="206"/>
        <v>DEJAR</v>
      </c>
      <c r="L789" s="24" t="str">
        <f t="shared" si="207"/>
        <v>DEJAR</v>
      </c>
      <c r="M789" s="24" t="str">
        <f t="shared" si="208"/>
        <v>DEJAR</v>
      </c>
    </row>
    <row r="790" spans="1:13" x14ac:dyDescent="0.25">
      <c r="A790" t="s">
        <v>165</v>
      </c>
      <c r="B790">
        <v>2</v>
      </c>
      <c r="C790" s="55">
        <v>2</v>
      </c>
      <c r="D790">
        <v>76.400000000000006</v>
      </c>
      <c r="E790">
        <v>16</v>
      </c>
      <c r="F790" s="127">
        <f t="shared" si="204"/>
        <v>4584.3483840000008</v>
      </c>
      <c r="G790">
        <v>3.1415999999999999E-2</v>
      </c>
      <c r="H790" s="55" t="s">
        <v>555</v>
      </c>
      <c r="I790" s="24">
        <f t="shared" si="209"/>
        <v>4201.545225414884</v>
      </c>
      <c r="J790" s="24">
        <f t="shared" si="205"/>
        <v>66.869512754884212</v>
      </c>
      <c r="K790" s="24" t="str">
        <f t="shared" si="206"/>
        <v>DEJAR</v>
      </c>
      <c r="L790" s="24" t="str">
        <f t="shared" si="207"/>
        <v>DEJAR</v>
      </c>
      <c r="M790" s="24" t="str">
        <f t="shared" si="208"/>
        <v>DEJAR</v>
      </c>
    </row>
    <row r="791" spans="1:13" x14ac:dyDescent="0.25">
      <c r="A791" t="s">
        <v>165</v>
      </c>
      <c r="B791">
        <v>3</v>
      </c>
      <c r="C791" s="55">
        <v>2</v>
      </c>
      <c r="D791">
        <v>23.8</v>
      </c>
      <c r="E791">
        <v>12</v>
      </c>
      <c r="F791" s="127">
        <f t="shared" si="204"/>
        <v>444.88197600000001</v>
      </c>
      <c r="G791">
        <v>3.1415999999999999E-2</v>
      </c>
      <c r="H791" s="55" t="s">
        <v>555</v>
      </c>
      <c r="I791" s="24">
        <f t="shared" si="209"/>
        <v>260.68865685840007</v>
      </c>
      <c r="J791" s="24">
        <f t="shared" si="205"/>
        <v>4.1489791325821255</v>
      </c>
      <c r="K791" s="24" t="str">
        <f t="shared" si="206"/>
        <v>DEJAR</v>
      </c>
      <c r="L791" s="24" t="str">
        <f t="shared" si="207"/>
        <v>DEJAR</v>
      </c>
      <c r="M791" s="24" t="str">
        <f t="shared" si="208"/>
        <v>DEJAR</v>
      </c>
    </row>
    <row r="792" spans="1:13" x14ac:dyDescent="0.25">
      <c r="A792" t="s">
        <v>165</v>
      </c>
      <c r="B792">
        <v>4</v>
      </c>
      <c r="C792" s="55">
        <v>2</v>
      </c>
      <c r="D792">
        <v>15.3</v>
      </c>
      <c r="E792">
        <v>13</v>
      </c>
      <c r="F792" s="127">
        <f t="shared" si="204"/>
        <v>183.85428600000003</v>
      </c>
      <c r="G792">
        <v>3.1415999999999999E-2</v>
      </c>
      <c r="H792" s="55" t="s">
        <v>555</v>
      </c>
      <c r="I792" s="24">
        <f t="shared" si="209"/>
        <v>90.941280252043242</v>
      </c>
      <c r="J792" s="24">
        <f t="shared" si="205"/>
        <v>1.4473720437363644</v>
      </c>
      <c r="K792" s="24" t="str">
        <f t="shared" si="206"/>
        <v>DEJAR</v>
      </c>
      <c r="L792" s="24" t="str">
        <f t="shared" si="207"/>
        <v>DEJAR</v>
      </c>
      <c r="M792" s="24" t="str">
        <f t="shared" si="208"/>
        <v>DEJAR</v>
      </c>
    </row>
    <row r="793" spans="1:13" x14ac:dyDescent="0.25">
      <c r="A793" t="s">
        <v>165</v>
      </c>
      <c r="B793">
        <v>5</v>
      </c>
      <c r="C793" s="55">
        <v>2</v>
      </c>
      <c r="D793">
        <v>10.8</v>
      </c>
      <c r="E793">
        <v>7</v>
      </c>
      <c r="F793" s="127">
        <f t="shared" si="204"/>
        <v>91.60905600000001</v>
      </c>
      <c r="G793">
        <v>3.1415999999999999E-2</v>
      </c>
      <c r="H793" s="55" t="s">
        <v>555</v>
      </c>
      <c r="I793" s="24">
        <f t="shared" si="209"/>
        <v>39.647247963145333</v>
      </c>
      <c r="J793" s="24">
        <f t="shared" si="205"/>
        <v>0.63100407377045664</v>
      </c>
      <c r="K793" s="24" t="str">
        <f t="shared" si="206"/>
        <v>DEJAR</v>
      </c>
      <c r="L793" s="24" t="str">
        <f t="shared" si="207"/>
        <v>DEJAR</v>
      </c>
      <c r="M793" s="24" t="str">
        <f t="shared" si="208"/>
        <v>DEJAR</v>
      </c>
    </row>
    <row r="794" spans="1:13" x14ac:dyDescent="0.25">
      <c r="A794" t="s">
        <v>166</v>
      </c>
      <c r="B794">
        <v>1</v>
      </c>
      <c r="C794" s="55">
        <v>2</v>
      </c>
      <c r="D794">
        <v>10</v>
      </c>
      <c r="E794">
        <v>12</v>
      </c>
      <c r="F794" s="127">
        <f t="shared" si="204"/>
        <v>78.539999999999992</v>
      </c>
      <c r="G794">
        <v>3.1415999999999999E-2</v>
      </c>
      <c r="H794" s="55" t="s">
        <v>555</v>
      </c>
      <c r="I794" s="24">
        <f t="shared" si="209"/>
        <v>33.002526735248487</v>
      </c>
      <c r="J794" s="24">
        <f t="shared" si="205"/>
        <v>0.52525029818004332</v>
      </c>
      <c r="K794" s="24" t="str">
        <f t="shared" si="206"/>
        <v>DEJAR</v>
      </c>
      <c r="L794" s="24" t="str">
        <f t="shared" si="207"/>
        <v>DEJAR</v>
      </c>
      <c r="M794" s="24" t="str">
        <f t="shared" si="208"/>
        <v>DEJAR</v>
      </c>
    </row>
    <row r="795" spans="1:13" x14ac:dyDescent="0.25">
      <c r="A795" t="s">
        <v>166</v>
      </c>
      <c r="B795">
        <v>2</v>
      </c>
      <c r="C795" s="55">
        <v>2</v>
      </c>
      <c r="D795">
        <v>11.5</v>
      </c>
      <c r="E795">
        <v>9</v>
      </c>
      <c r="F795" s="127">
        <f t="shared" si="204"/>
        <v>103.86915</v>
      </c>
      <c r="G795">
        <v>3.1415999999999999E-2</v>
      </c>
      <c r="H795" s="55" t="s">
        <v>555</v>
      </c>
      <c r="I795" s="24">
        <f t="shared" si="209"/>
        <v>46.049095165044989</v>
      </c>
      <c r="J795" s="24">
        <f t="shared" si="205"/>
        <v>0.73289239822136798</v>
      </c>
      <c r="K795" s="24" t="str">
        <f t="shared" si="206"/>
        <v>DEJAR</v>
      </c>
      <c r="L795" s="24" t="str">
        <f t="shared" si="207"/>
        <v>DEJAR</v>
      </c>
      <c r="M795" s="24" t="str">
        <f t="shared" si="208"/>
        <v>DEJAR</v>
      </c>
    </row>
    <row r="796" spans="1:13" x14ac:dyDescent="0.25">
      <c r="A796" t="s">
        <v>166</v>
      </c>
      <c r="B796">
        <v>3</v>
      </c>
      <c r="C796" s="55">
        <v>2</v>
      </c>
      <c r="D796">
        <v>10.8</v>
      </c>
      <c r="E796">
        <v>10</v>
      </c>
      <c r="F796" s="127">
        <f t="shared" si="204"/>
        <v>91.60905600000001</v>
      </c>
      <c r="G796">
        <v>3.1415999999999999E-2</v>
      </c>
      <c r="H796" s="55" t="s">
        <v>555</v>
      </c>
      <c r="I796" s="24">
        <f t="shared" si="209"/>
        <v>39.647247963145333</v>
      </c>
      <c r="J796" s="24">
        <f t="shared" si="205"/>
        <v>0.63100407377045664</v>
      </c>
      <c r="K796" s="24" t="str">
        <f t="shared" si="206"/>
        <v>DEJAR</v>
      </c>
      <c r="L796" s="24" t="str">
        <f t="shared" si="207"/>
        <v>DEJAR</v>
      </c>
      <c r="M796" s="24" t="str">
        <f t="shared" si="208"/>
        <v>DEJAR</v>
      </c>
    </row>
    <row r="797" spans="1:13" x14ac:dyDescent="0.25">
      <c r="A797" t="s">
        <v>166</v>
      </c>
      <c r="B797">
        <v>4</v>
      </c>
      <c r="C797" s="55">
        <v>2</v>
      </c>
      <c r="D797">
        <v>15.3</v>
      </c>
      <c r="E797">
        <v>5</v>
      </c>
      <c r="F797" s="127">
        <f t="shared" si="204"/>
        <v>183.85428600000003</v>
      </c>
      <c r="G797">
        <v>3.1415999999999999E-2</v>
      </c>
      <c r="H797" s="55" t="s">
        <v>555</v>
      </c>
      <c r="I797" s="24">
        <f t="shared" si="209"/>
        <v>90.941280252043242</v>
      </c>
      <c r="J797" s="24">
        <f t="shared" si="205"/>
        <v>1.4473720437363644</v>
      </c>
      <c r="K797" s="24" t="str">
        <f t="shared" si="206"/>
        <v>DEJAR</v>
      </c>
      <c r="L797" s="24" t="str">
        <f t="shared" si="207"/>
        <v>DEJAR</v>
      </c>
      <c r="M797" s="24" t="str">
        <f t="shared" si="208"/>
        <v>DEJAR</v>
      </c>
    </row>
    <row r="798" spans="1:13" x14ac:dyDescent="0.25">
      <c r="A798" t="s">
        <v>166</v>
      </c>
      <c r="B798">
        <v>5</v>
      </c>
      <c r="C798" s="55">
        <v>2</v>
      </c>
      <c r="D798">
        <v>10</v>
      </c>
      <c r="E798">
        <v>8</v>
      </c>
      <c r="F798" s="127">
        <f t="shared" si="204"/>
        <v>78.539999999999992</v>
      </c>
      <c r="G798">
        <v>3.1415999999999999E-2</v>
      </c>
      <c r="H798" s="55" t="s">
        <v>555</v>
      </c>
      <c r="I798" s="24">
        <f t="shared" si="209"/>
        <v>33.002526735248487</v>
      </c>
      <c r="J798" s="24">
        <f t="shared" si="205"/>
        <v>0.52525029818004332</v>
      </c>
      <c r="K798" s="24" t="str">
        <f t="shared" si="206"/>
        <v>DEJAR</v>
      </c>
      <c r="L798" s="24" t="str">
        <f t="shared" si="207"/>
        <v>DEJAR</v>
      </c>
      <c r="M798" s="24" t="str">
        <f t="shared" si="208"/>
        <v>DEJAR</v>
      </c>
    </row>
    <row r="799" spans="1:13" x14ac:dyDescent="0.25">
      <c r="A799" t="s">
        <v>166</v>
      </c>
      <c r="B799">
        <v>6</v>
      </c>
      <c r="C799" s="55">
        <v>2</v>
      </c>
      <c r="D799">
        <v>18</v>
      </c>
      <c r="E799">
        <v>5</v>
      </c>
      <c r="F799" s="127">
        <f t="shared" si="204"/>
        <v>254.46959999999999</v>
      </c>
      <c r="G799">
        <v>3.1415999999999999E-2</v>
      </c>
      <c r="H799" s="55" t="s">
        <v>555</v>
      </c>
      <c r="I799" s="24">
        <f t="shared" si="209"/>
        <v>133.96512701589552</v>
      </c>
      <c r="J799" s="24">
        <f t="shared" si="205"/>
        <v>2.132116230836127</v>
      </c>
      <c r="K799" s="24" t="str">
        <f t="shared" si="206"/>
        <v>DEJAR</v>
      </c>
      <c r="L799" s="24" t="str">
        <f t="shared" si="207"/>
        <v>DEJAR</v>
      </c>
      <c r="M799" s="24" t="str">
        <f t="shared" si="208"/>
        <v>DEJAR</v>
      </c>
    </row>
    <row r="800" spans="1:13" x14ac:dyDescent="0.25">
      <c r="A800" t="s">
        <v>166</v>
      </c>
      <c r="B800">
        <v>7</v>
      </c>
      <c r="C800" s="55">
        <v>2</v>
      </c>
      <c r="D800">
        <v>20.2</v>
      </c>
      <c r="E800">
        <v>6</v>
      </c>
      <c r="F800" s="127">
        <f t="shared" si="204"/>
        <v>320.47461599999997</v>
      </c>
      <c r="G800">
        <v>3.1415999999999999E-2</v>
      </c>
      <c r="H800" s="55" t="s">
        <v>555</v>
      </c>
      <c r="I800" s="24">
        <f t="shared" si="209"/>
        <v>176.34178563484815</v>
      </c>
      <c r="J800" s="24">
        <f t="shared" si="205"/>
        <v>2.8065601227853345</v>
      </c>
      <c r="K800" s="24" t="str">
        <f t="shared" si="206"/>
        <v>DEJAR</v>
      </c>
      <c r="L800" s="24" t="str">
        <f t="shared" si="207"/>
        <v>DEJAR</v>
      </c>
      <c r="M800" s="24" t="str">
        <f t="shared" si="208"/>
        <v>DEJAR</v>
      </c>
    </row>
    <row r="801" spans="1:13" x14ac:dyDescent="0.25">
      <c r="A801" t="s">
        <v>166</v>
      </c>
      <c r="B801">
        <v>8</v>
      </c>
      <c r="C801" s="55">
        <v>2</v>
      </c>
      <c r="D801">
        <v>18</v>
      </c>
      <c r="E801">
        <v>6.5</v>
      </c>
      <c r="F801" s="127">
        <f t="shared" si="204"/>
        <v>254.46959999999999</v>
      </c>
      <c r="G801">
        <v>3.1415999999999999E-2</v>
      </c>
      <c r="H801" s="55" t="s">
        <v>555</v>
      </c>
      <c r="I801" s="24">
        <f t="shared" si="209"/>
        <v>133.96512701589552</v>
      </c>
      <c r="J801" s="24">
        <f t="shared" si="205"/>
        <v>2.132116230836127</v>
      </c>
      <c r="K801" s="24" t="str">
        <f t="shared" si="206"/>
        <v>DEJAR</v>
      </c>
      <c r="L801" s="24" t="str">
        <f t="shared" si="207"/>
        <v>DEJAR</v>
      </c>
      <c r="M801" s="24" t="str">
        <f t="shared" si="208"/>
        <v>DEJAR</v>
      </c>
    </row>
    <row r="802" spans="1:13" x14ac:dyDescent="0.25">
      <c r="A802" t="s">
        <v>166</v>
      </c>
      <c r="B802">
        <v>9</v>
      </c>
      <c r="C802" s="55">
        <v>2</v>
      </c>
      <c r="D802">
        <v>21</v>
      </c>
      <c r="E802">
        <v>7</v>
      </c>
      <c r="F802" s="127">
        <f t="shared" si="204"/>
        <v>346.3614</v>
      </c>
      <c r="G802">
        <v>3.1415999999999999E-2</v>
      </c>
      <c r="H802" s="55" t="s">
        <v>555</v>
      </c>
      <c r="I802" s="24">
        <f t="shared" si="209"/>
        <v>193.44615534703902</v>
      </c>
      <c r="J802" s="24">
        <f t="shared" si="205"/>
        <v>3.0787839850241761</v>
      </c>
      <c r="K802" s="24" t="str">
        <f t="shared" si="206"/>
        <v>DEJAR</v>
      </c>
      <c r="L802" s="24" t="str">
        <f t="shared" si="207"/>
        <v>DEJAR</v>
      </c>
      <c r="M802" s="24" t="str">
        <f t="shared" si="208"/>
        <v>DEJAR</v>
      </c>
    </row>
    <row r="803" spans="1:13" x14ac:dyDescent="0.25">
      <c r="A803" t="s">
        <v>166</v>
      </c>
      <c r="B803">
        <v>10</v>
      </c>
      <c r="C803" s="55">
        <v>2</v>
      </c>
      <c r="D803">
        <v>20</v>
      </c>
      <c r="E803">
        <v>6</v>
      </c>
      <c r="F803" s="127">
        <f t="shared" si="204"/>
        <v>314.15999999999997</v>
      </c>
      <c r="G803">
        <v>3.1415999999999999E-2</v>
      </c>
      <c r="H803" s="55" t="s">
        <v>555</v>
      </c>
      <c r="I803" s="24">
        <f t="shared" si="209"/>
        <v>172.20874292148596</v>
      </c>
      <c r="J803" s="24">
        <f t="shared" si="205"/>
        <v>2.7407808588217146</v>
      </c>
      <c r="K803" s="24" t="str">
        <f t="shared" si="206"/>
        <v>DEJAR</v>
      </c>
      <c r="L803" s="24" t="str">
        <f t="shared" si="207"/>
        <v>DEJAR</v>
      </c>
      <c r="M803" s="24" t="str">
        <f t="shared" si="208"/>
        <v>DEJAR</v>
      </c>
    </row>
    <row r="804" spans="1:13" x14ac:dyDescent="0.25">
      <c r="A804" t="s">
        <v>166</v>
      </c>
      <c r="B804">
        <v>11</v>
      </c>
      <c r="C804" s="55">
        <v>2</v>
      </c>
      <c r="D804">
        <v>18</v>
      </c>
      <c r="E804">
        <v>5</v>
      </c>
      <c r="F804" s="127">
        <f t="shared" si="204"/>
        <v>254.46959999999999</v>
      </c>
      <c r="G804">
        <v>3.1415999999999999E-2</v>
      </c>
      <c r="H804" s="55" t="s">
        <v>555</v>
      </c>
      <c r="I804" s="24">
        <f t="shared" si="209"/>
        <v>133.96512701589552</v>
      </c>
      <c r="J804" s="24">
        <f t="shared" si="205"/>
        <v>2.132116230836127</v>
      </c>
      <c r="K804" s="24" t="str">
        <f t="shared" si="206"/>
        <v>DEJAR</v>
      </c>
      <c r="L804" s="24" t="str">
        <f t="shared" si="207"/>
        <v>DEJAR</v>
      </c>
      <c r="M804" s="24" t="str">
        <f t="shared" si="208"/>
        <v>DEJAR</v>
      </c>
    </row>
    <row r="805" spans="1:13" x14ac:dyDescent="0.25">
      <c r="A805" t="s">
        <v>167</v>
      </c>
      <c r="B805">
        <v>1</v>
      </c>
      <c r="C805" s="55">
        <v>2</v>
      </c>
      <c r="D805">
        <v>28</v>
      </c>
      <c r="E805">
        <v>8</v>
      </c>
      <c r="F805" s="127">
        <f t="shared" si="204"/>
        <v>615.75360000000001</v>
      </c>
      <c r="G805">
        <v>3.1415999999999999E-2</v>
      </c>
      <c r="H805" s="55" t="s">
        <v>555</v>
      </c>
      <c r="I805" s="24">
        <f t="shared" si="209"/>
        <v>384.0191047547313</v>
      </c>
      <c r="J805" s="24">
        <f t="shared" si="205"/>
        <v>6.1118395842044064</v>
      </c>
      <c r="K805" s="24" t="str">
        <f t="shared" si="206"/>
        <v>DEJAR</v>
      </c>
      <c r="L805" s="24" t="str">
        <f t="shared" si="207"/>
        <v>DEJAR</v>
      </c>
      <c r="M805" s="24" t="str">
        <f t="shared" si="208"/>
        <v>DEJAR</v>
      </c>
    </row>
    <row r="806" spans="1:13" x14ac:dyDescent="0.25">
      <c r="A806" t="s">
        <v>167</v>
      </c>
      <c r="B806">
        <v>2</v>
      </c>
      <c r="C806" s="55">
        <v>2</v>
      </c>
      <c r="D806">
        <v>15.3</v>
      </c>
      <c r="E806">
        <v>5</v>
      </c>
      <c r="F806" s="127">
        <f t="shared" si="204"/>
        <v>183.85428600000003</v>
      </c>
      <c r="G806">
        <v>3.1415999999999999E-2</v>
      </c>
      <c r="H806" s="55" t="s">
        <v>555</v>
      </c>
      <c r="I806" s="24">
        <f t="shared" si="209"/>
        <v>90.941280252043242</v>
      </c>
      <c r="J806" s="24">
        <f t="shared" si="205"/>
        <v>1.4473720437363644</v>
      </c>
      <c r="K806" s="24" t="str">
        <f t="shared" si="206"/>
        <v>DEJAR</v>
      </c>
      <c r="L806" s="24" t="str">
        <f t="shared" si="207"/>
        <v>DEJAR</v>
      </c>
      <c r="M806" s="24" t="str">
        <f t="shared" si="208"/>
        <v>DEJAR</v>
      </c>
    </row>
    <row r="807" spans="1:13" x14ac:dyDescent="0.25">
      <c r="A807" t="s">
        <v>167</v>
      </c>
      <c r="B807">
        <v>3</v>
      </c>
      <c r="C807" s="55">
        <v>2</v>
      </c>
      <c r="D807">
        <v>13.5</v>
      </c>
      <c r="E807">
        <v>6</v>
      </c>
      <c r="F807" s="127">
        <f t="shared" si="204"/>
        <v>143.13915</v>
      </c>
      <c r="G807">
        <v>3.1415999999999999E-2</v>
      </c>
      <c r="H807" s="55" t="s">
        <v>555</v>
      </c>
      <c r="I807" s="24">
        <f t="shared" si="209"/>
        <v>67.483722687063675</v>
      </c>
      <c r="J807" s="24">
        <f t="shared" si="205"/>
        <v>1.0740342928295086</v>
      </c>
      <c r="K807" s="24" t="str">
        <f t="shared" si="206"/>
        <v>DEJAR</v>
      </c>
      <c r="L807" s="24" t="str">
        <f t="shared" si="207"/>
        <v>DEJAR</v>
      </c>
      <c r="M807" s="24" t="str">
        <f t="shared" si="208"/>
        <v>DEJAR</v>
      </c>
    </row>
    <row r="808" spans="1:13" x14ac:dyDescent="0.25">
      <c r="A808" t="s">
        <v>167</v>
      </c>
      <c r="B808">
        <v>4</v>
      </c>
      <c r="C808" s="55">
        <v>2</v>
      </c>
      <c r="D808">
        <v>12.3</v>
      </c>
      <c r="E808">
        <v>4</v>
      </c>
      <c r="F808" s="127">
        <f t="shared" si="204"/>
        <v>118.82316600000001</v>
      </c>
      <c r="G808">
        <v>3.1415999999999999E-2</v>
      </c>
      <c r="H808" s="55" t="s">
        <v>555</v>
      </c>
      <c r="I808" s="24">
        <f t="shared" si="209"/>
        <v>54.055130942699968</v>
      </c>
      <c r="J808" s="24">
        <f t="shared" si="205"/>
        <v>0.86031211711707356</v>
      </c>
      <c r="K808" s="24" t="str">
        <f t="shared" si="206"/>
        <v>DEJAR</v>
      </c>
      <c r="L808" s="24" t="str">
        <f t="shared" si="207"/>
        <v>DEPURAR</v>
      </c>
      <c r="M808" s="24" t="str">
        <f t="shared" si="208"/>
        <v>DEPURAR</v>
      </c>
    </row>
    <row r="809" spans="1:13" x14ac:dyDescent="0.25">
      <c r="A809" t="s">
        <v>167</v>
      </c>
      <c r="B809">
        <v>5</v>
      </c>
      <c r="C809" s="55">
        <v>2</v>
      </c>
      <c r="D809">
        <v>15.8</v>
      </c>
      <c r="E809">
        <v>7</v>
      </c>
      <c r="F809" s="127">
        <f t="shared" si="204"/>
        <v>196.06725600000001</v>
      </c>
      <c r="G809">
        <v>3.1415999999999999E-2</v>
      </c>
      <c r="H809" s="55" t="s">
        <v>555</v>
      </c>
      <c r="I809" s="24">
        <f t="shared" si="209"/>
        <v>98.185723550862932</v>
      </c>
      <c r="J809" s="24">
        <f t="shared" si="205"/>
        <v>1.5626706702136322</v>
      </c>
      <c r="K809" s="24" t="str">
        <f t="shared" si="206"/>
        <v>DEJAR</v>
      </c>
      <c r="L809" s="24" t="str">
        <f t="shared" si="207"/>
        <v>DEJAR</v>
      </c>
      <c r="M809" s="24" t="str">
        <f t="shared" si="208"/>
        <v>DEJAR</v>
      </c>
    </row>
    <row r="810" spans="1:13" x14ac:dyDescent="0.25">
      <c r="A810" t="s">
        <v>167</v>
      </c>
      <c r="B810">
        <v>6</v>
      </c>
      <c r="C810" s="55">
        <v>2</v>
      </c>
      <c r="D810">
        <v>20</v>
      </c>
      <c r="E810">
        <v>10</v>
      </c>
      <c r="F810" s="127">
        <f t="shared" si="204"/>
        <v>314.15999999999997</v>
      </c>
      <c r="G810">
        <v>3.1415999999999999E-2</v>
      </c>
      <c r="H810" s="55" t="s">
        <v>555</v>
      </c>
      <c r="I810" s="24">
        <f t="shared" si="209"/>
        <v>172.20874292148596</v>
      </c>
      <c r="J810" s="24">
        <f t="shared" si="205"/>
        <v>2.7407808588217146</v>
      </c>
      <c r="K810" s="24" t="str">
        <f t="shared" si="206"/>
        <v>DEJAR</v>
      </c>
      <c r="L810" s="24" t="str">
        <f t="shared" si="207"/>
        <v>DEJAR</v>
      </c>
      <c r="M810" s="24" t="str">
        <f t="shared" si="208"/>
        <v>DEJAR</v>
      </c>
    </row>
    <row r="811" spans="1:13" x14ac:dyDescent="0.25">
      <c r="A811" t="s">
        <v>167</v>
      </c>
      <c r="B811">
        <v>7</v>
      </c>
      <c r="C811" s="55">
        <v>2</v>
      </c>
      <c r="D811">
        <v>18</v>
      </c>
      <c r="E811">
        <v>10</v>
      </c>
      <c r="F811" s="127">
        <f t="shared" si="204"/>
        <v>254.46959999999999</v>
      </c>
      <c r="G811">
        <v>3.1415999999999999E-2</v>
      </c>
      <c r="H811" s="55" t="s">
        <v>555</v>
      </c>
      <c r="I811" s="24">
        <f t="shared" si="209"/>
        <v>133.96512701589552</v>
      </c>
      <c r="J811" s="24">
        <f t="shared" si="205"/>
        <v>2.132116230836127</v>
      </c>
      <c r="K811" s="24" t="str">
        <f t="shared" si="206"/>
        <v>DEJAR</v>
      </c>
      <c r="L811" s="24" t="str">
        <f t="shared" si="207"/>
        <v>DEJAR</v>
      </c>
      <c r="M811" s="24" t="str">
        <f t="shared" si="208"/>
        <v>DEJAR</v>
      </c>
    </row>
    <row r="812" spans="1:13" x14ac:dyDescent="0.25">
      <c r="A812" t="s">
        <v>222</v>
      </c>
      <c r="B812" s="72">
        <v>1</v>
      </c>
      <c r="C812" s="117">
        <v>1</v>
      </c>
      <c r="D812" s="72">
        <v>37</v>
      </c>
      <c r="E812" s="72">
        <v>19</v>
      </c>
      <c r="F812" s="127">
        <f t="shared" si="204"/>
        <v>1075.2126000000001</v>
      </c>
      <c r="G812">
        <v>3.1415999999999999E-2</v>
      </c>
      <c r="H812" s="55" t="s">
        <v>553</v>
      </c>
      <c r="I812" s="24">
        <f t="shared" ref="I812:I875" si="210">0.15991*D812^2.32764</f>
        <v>714.63566127853471</v>
      </c>
      <c r="J812" s="24">
        <f t="shared" si="205"/>
        <v>11.373753203439882</v>
      </c>
      <c r="K812" s="24" t="str">
        <f t="shared" si="206"/>
        <v>DEJAR</v>
      </c>
      <c r="L812" s="24" t="str">
        <f t="shared" si="207"/>
        <v>DEJAR</v>
      </c>
      <c r="M812" s="24" t="str">
        <f t="shared" si="208"/>
        <v>DEJAR</v>
      </c>
    </row>
    <row r="813" spans="1:13" x14ac:dyDescent="0.25">
      <c r="A813" t="s">
        <v>222</v>
      </c>
      <c r="B813" s="72">
        <v>2</v>
      </c>
      <c r="C813" s="117">
        <v>1</v>
      </c>
      <c r="D813" s="72">
        <v>55.4</v>
      </c>
      <c r="E813" s="72">
        <v>26</v>
      </c>
      <c r="F813" s="127">
        <f t="shared" si="204"/>
        <v>2410.5182639999998</v>
      </c>
      <c r="G813">
        <v>3.1415999999999999E-2</v>
      </c>
      <c r="H813" s="55" t="s">
        <v>553</v>
      </c>
      <c r="I813" s="24">
        <f t="shared" si="210"/>
        <v>1828.6841136261949</v>
      </c>
      <c r="J813" s="24">
        <f t="shared" si="205"/>
        <v>29.104343545107508</v>
      </c>
      <c r="K813" s="24" t="str">
        <f t="shared" si="206"/>
        <v>DEJAR</v>
      </c>
      <c r="L813" s="24" t="str">
        <f t="shared" si="207"/>
        <v>DEJAR</v>
      </c>
      <c r="M813" s="24" t="str">
        <f t="shared" si="208"/>
        <v>DEJAR</v>
      </c>
    </row>
    <row r="814" spans="1:13" x14ac:dyDescent="0.25">
      <c r="A814" t="s">
        <v>222</v>
      </c>
      <c r="B814" s="72">
        <v>3</v>
      </c>
      <c r="C814" s="117">
        <v>1</v>
      </c>
      <c r="D814" s="72">
        <v>55</v>
      </c>
      <c r="E814" s="72">
        <v>22</v>
      </c>
      <c r="F814" s="127">
        <f t="shared" si="204"/>
        <v>2375.835</v>
      </c>
      <c r="G814">
        <v>3.1415999999999999E-2</v>
      </c>
      <c r="H814" s="55" t="s">
        <v>553</v>
      </c>
      <c r="I814" s="24">
        <f t="shared" si="210"/>
        <v>1798.0983141492186</v>
      </c>
      <c r="J814" s="24">
        <f t="shared" si="205"/>
        <v>28.617556565909389</v>
      </c>
      <c r="K814" s="24" t="str">
        <f t="shared" si="206"/>
        <v>DEJAR</v>
      </c>
      <c r="L814" s="24" t="str">
        <f t="shared" si="207"/>
        <v>DEJAR</v>
      </c>
      <c r="M814" s="24" t="str">
        <f t="shared" si="208"/>
        <v>DEJAR</v>
      </c>
    </row>
    <row r="815" spans="1:13" x14ac:dyDescent="0.25">
      <c r="A815" t="s">
        <v>222</v>
      </c>
      <c r="B815" s="72">
        <v>4</v>
      </c>
      <c r="C815" s="117">
        <v>1</v>
      </c>
      <c r="D815" s="72">
        <v>39.6</v>
      </c>
      <c r="E815" s="72">
        <v>13</v>
      </c>
      <c r="F815" s="127">
        <f t="shared" si="204"/>
        <v>1231.6328640000002</v>
      </c>
      <c r="G815">
        <v>3.1415999999999999E-2</v>
      </c>
      <c r="H815" s="55" t="s">
        <v>553</v>
      </c>
      <c r="I815" s="24">
        <f t="shared" si="210"/>
        <v>837.01809306163432</v>
      </c>
      <c r="J815" s="24">
        <f t="shared" si="205"/>
        <v>13.321525545289571</v>
      </c>
      <c r="K815" s="24" t="str">
        <f t="shared" si="206"/>
        <v>DEJAR</v>
      </c>
      <c r="L815" s="24" t="str">
        <f t="shared" si="207"/>
        <v>DEJAR</v>
      </c>
      <c r="M815" s="24" t="str">
        <f t="shared" si="208"/>
        <v>DEJAR</v>
      </c>
    </row>
    <row r="816" spans="1:13" x14ac:dyDescent="0.25">
      <c r="A816" t="s">
        <v>222</v>
      </c>
      <c r="B816" s="72">
        <v>5</v>
      </c>
      <c r="C816" s="117">
        <v>1</v>
      </c>
      <c r="D816" s="72">
        <v>40</v>
      </c>
      <c r="E816" s="72">
        <v>14</v>
      </c>
      <c r="F816" s="127">
        <f t="shared" si="204"/>
        <v>1256.6399999999999</v>
      </c>
      <c r="G816">
        <v>3.1415999999999999E-2</v>
      </c>
      <c r="H816" s="55" t="s">
        <v>553</v>
      </c>
      <c r="I816" s="24">
        <f t="shared" si="210"/>
        <v>856.82975840551558</v>
      </c>
      <c r="J816" s="24">
        <f t="shared" si="205"/>
        <v>13.636837254989743</v>
      </c>
      <c r="K816" s="24" t="str">
        <f t="shared" si="206"/>
        <v>DEJAR</v>
      </c>
      <c r="L816" s="24" t="str">
        <f t="shared" si="207"/>
        <v>DEJAR</v>
      </c>
      <c r="M816" s="24" t="str">
        <f t="shared" si="208"/>
        <v>DEJAR</v>
      </c>
    </row>
    <row r="817" spans="1:13" x14ac:dyDescent="0.25">
      <c r="A817" t="s">
        <v>222</v>
      </c>
      <c r="B817" s="72">
        <v>6</v>
      </c>
      <c r="C817" s="117">
        <v>1</v>
      </c>
      <c r="D817" s="72">
        <v>54</v>
      </c>
      <c r="E817" s="72">
        <v>29</v>
      </c>
      <c r="F817" s="127">
        <f t="shared" si="204"/>
        <v>2290.2264</v>
      </c>
      <c r="G817">
        <v>3.1415999999999999E-2</v>
      </c>
      <c r="H817" s="55" t="s">
        <v>553</v>
      </c>
      <c r="I817" s="24">
        <f t="shared" si="210"/>
        <v>1722.9181036317825</v>
      </c>
      <c r="J817" s="24">
        <f t="shared" si="205"/>
        <v>27.421029151257041</v>
      </c>
      <c r="K817" s="24" t="str">
        <f t="shared" si="206"/>
        <v>DEJAR</v>
      </c>
      <c r="L817" s="24" t="str">
        <f t="shared" si="207"/>
        <v>DEJAR</v>
      </c>
      <c r="M817" s="24" t="str">
        <f t="shared" si="208"/>
        <v>DEJAR</v>
      </c>
    </row>
    <row r="818" spans="1:13" x14ac:dyDescent="0.25">
      <c r="A818" t="s">
        <v>222</v>
      </c>
      <c r="B818" s="72">
        <v>7</v>
      </c>
      <c r="C818" s="117">
        <v>1</v>
      </c>
      <c r="D818" s="72">
        <v>49</v>
      </c>
      <c r="E818" s="72">
        <v>30</v>
      </c>
      <c r="F818" s="127">
        <f t="shared" si="204"/>
        <v>1885.7454</v>
      </c>
      <c r="G818">
        <v>3.1415999999999999E-2</v>
      </c>
      <c r="H818" s="55" t="s">
        <v>553</v>
      </c>
      <c r="I818" s="24">
        <f t="shared" si="210"/>
        <v>1374.1800111509867</v>
      </c>
      <c r="J818" s="24">
        <f t="shared" si="205"/>
        <v>21.870703004058232</v>
      </c>
      <c r="K818" s="24" t="str">
        <f t="shared" si="206"/>
        <v>DEJAR</v>
      </c>
      <c r="L818" s="24" t="str">
        <f t="shared" si="207"/>
        <v>DEJAR</v>
      </c>
      <c r="M818" s="24" t="str">
        <f t="shared" si="208"/>
        <v>DEJAR</v>
      </c>
    </row>
    <row r="819" spans="1:13" x14ac:dyDescent="0.25">
      <c r="A819" t="s">
        <v>223</v>
      </c>
      <c r="B819" s="72">
        <v>1</v>
      </c>
      <c r="C819" s="117">
        <v>1</v>
      </c>
      <c r="D819" s="72">
        <v>67.7</v>
      </c>
      <c r="E819" s="72">
        <v>26</v>
      </c>
      <c r="F819" s="127">
        <f t="shared" si="204"/>
        <v>3599.7159659999998</v>
      </c>
      <c r="G819">
        <v>3.1415999999999999E-2</v>
      </c>
      <c r="H819" s="55" t="s">
        <v>553</v>
      </c>
      <c r="I819" s="24">
        <f t="shared" si="210"/>
        <v>2916.2653117479535</v>
      </c>
      <c r="J819" s="24">
        <f t="shared" si="205"/>
        <v>46.41369543780165</v>
      </c>
      <c r="K819" s="24" t="str">
        <f t="shared" si="206"/>
        <v>DEJAR</v>
      </c>
      <c r="L819" s="24" t="str">
        <f t="shared" si="207"/>
        <v>DEJAR</v>
      </c>
      <c r="M819" s="24" t="str">
        <f t="shared" si="208"/>
        <v>DEJAR</v>
      </c>
    </row>
    <row r="820" spans="1:13" x14ac:dyDescent="0.25">
      <c r="A820" t="s">
        <v>223</v>
      </c>
      <c r="B820" s="72">
        <v>2</v>
      </c>
      <c r="C820" s="117">
        <v>1</v>
      </c>
      <c r="D820" s="72">
        <v>45.4</v>
      </c>
      <c r="E820" s="72">
        <v>25</v>
      </c>
      <c r="F820" s="127">
        <f t="shared" si="204"/>
        <v>1618.8350639999999</v>
      </c>
      <c r="G820">
        <v>3.1415999999999999E-2</v>
      </c>
      <c r="H820" s="55" t="s">
        <v>553</v>
      </c>
      <c r="I820" s="24">
        <f t="shared" si="210"/>
        <v>1150.5489717365915</v>
      </c>
      <c r="J820" s="24">
        <f t="shared" si="205"/>
        <v>18.311512791835238</v>
      </c>
      <c r="K820" s="24" t="str">
        <f t="shared" si="206"/>
        <v>DEJAR</v>
      </c>
      <c r="L820" s="24" t="str">
        <f t="shared" si="207"/>
        <v>DEJAR</v>
      </c>
      <c r="M820" s="24" t="str">
        <f t="shared" si="208"/>
        <v>DEJAR</v>
      </c>
    </row>
    <row r="821" spans="1:13" x14ac:dyDescent="0.25">
      <c r="A821" t="s">
        <v>223</v>
      </c>
      <c r="B821" s="72">
        <v>3</v>
      </c>
      <c r="C821" s="117">
        <v>1</v>
      </c>
      <c r="D821" s="72">
        <v>39.299999999999997</v>
      </c>
      <c r="E821" s="72">
        <v>24</v>
      </c>
      <c r="F821" s="127">
        <f t="shared" si="204"/>
        <v>1213.0424459999997</v>
      </c>
      <c r="G821">
        <v>3.1415999999999999E-2</v>
      </c>
      <c r="H821" s="55" t="s">
        <v>553</v>
      </c>
      <c r="I821" s="24">
        <f t="shared" si="210"/>
        <v>822.33258438756593</v>
      </c>
      <c r="J821" s="24">
        <f t="shared" si="205"/>
        <v>13.087798962114304</v>
      </c>
      <c r="K821" s="24" t="str">
        <f t="shared" si="206"/>
        <v>DEJAR</v>
      </c>
      <c r="L821" s="24" t="str">
        <f t="shared" si="207"/>
        <v>DEJAR</v>
      </c>
      <c r="M821" s="24" t="str">
        <f t="shared" si="208"/>
        <v>DEJAR</v>
      </c>
    </row>
    <row r="822" spans="1:13" x14ac:dyDescent="0.25">
      <c r="A822" t="s">
        <v>223</v>
      </c>
      <c r="B822" s="72">
        <v>4</v>
      </c>
      <c r="C822" s="117">
        <v>1</v>
      </c>
      <c r="D822" s="72">
        <v>83.2</v>
      </c>
      <c r="E822" s="72">
        <v>27</v>
      </c>
      <c r="F822" s="127">
        <f t="shared" si="204"/>
        <v>5436.727296</v>
      </c>
      <c r="G822">
        <v>3.1415999999999999E-2</v>
      </c>
      <c r="H822" s="55" t="s">
        <v>553</v>
      </c>
      <c r="I822" s="24">
        <f t="shared" si="210"/>
        <v>4712.2842804921729</v>
      </c>
      <c r="J822" s="24">
        <f t="shared" si="205"/>
        <v>74.998158271138479</v>
      </c>
      <c r="K822" s="24" t="str">
        <f t="shared" si="206"/>
        <v>DEJAR</v>
      </c>
      <c r="L822" s="24" t="str">
        <f t="shared" si="207"/>
        <v>DEJAR</v>
      </c>
      <c r="M822" s="24" t="str">
        <f t="shared" si="208"/>
        <v>DEJAR</v>
      </c>
    </row>
    <row r="823" spans="1:13" x14ac:dyDescent="0.25">
      <c r="A823" t="s">
        <v>223</v>
      </c>
      <c r="B823" s="72">
        <v>5</v>
      </c>
      <c r="C823" s="117">
        <v>1</v>
      </c>
      <c r="D823" s="72">
        <v>42</v>
      </c>
      <c r="E823" s="72">
        <v>25</v>
      </c>
      <c r="F823" s="127">
        <f t="shared" si="204"/>
        <v>1385.4456</v>
      </c>
      <c r="G823">
        <v>3.1415999999999999E-2</v>
      </c>
      <c r="H823" s="55" t="s">
        <v>553</v>
      </c>
      <c r="I823" s="24">
        <f t="shared" si="210"/>
        <v>959.87703555110068</v>
      </c>
      <c r="J823" s="24">
        <f t="shared" si="205"/>
        <v>15.276881772840284</v>
      </c>
      <c r="K823" s="24" t="str">
        <f t="shared" si="206"/>
        <v>DEJAR</v>
      </c>
      <c r="L823" s="24" t="str">
        <f t="shared" si="207"/>
        <v>DEJAR</v>
      </c>
      <c r="M823" s="24" t="str">
        <f t="shared" si="208"/>
        <v>DEJAR</v>
      </c>
    </row>
    <row r="824" spans="1:13" x14ac:dyDescent="0.25">
      <c r="A824" t="s">
        <v>223</v>
      </c>
      <c r="B824" s="72">
        <v>6</v>
      </c>
      <c r="C824" s="117">
        <v>1</v>
      </c>
      <c r="D824" s="72">
        <v>55</v>
      </c>
      <c r="E824" s="72">
        <v>22</v>
      </c>
      <c r="F824" s="127">
        <f t="shared" si="204"/>
        <v>2375.835</v>
      </c>
      <c r="G824">
        <v>3.1415999999999999E-2</v>
      </c>
      <c r="H824" s="55" t="s">
        <v>553</v>
      </c>
      <c r="I824" s="24">
        <f t="shared" si="210"/>
        <v>1798.0983141492186</v>
      </c>
      <c r="J824" s="24">
        <f t="shared" si="205"/>
        <v>28.617556565909389</v>
      </c>
      <c r="K824" s="24" t="str">
        <f t="shared" si="206"/>
        <v>DEJAR</v>
      </c>
      <c r="L824" s="24" t="str">
        <f t="shared" si="207"/>
        <v>DEJAR</v>
      </c>
      <c r="M824" s="24" t="str">
        <f t="shared" si="208"/>
        <v>DEJAR</v>
      </c>
    </row>
    <row r="825" spans="1:13" x14ac:dyDescent="0.25">
      <c r="A825" t="s">
        <v>223</v>
      </c>
      <c r="B825" s="72">
        <v>7</v>
      </c>
      <c r="C825" s="117">
        <v>1</v>
      </c>
      <c r="D825" s="72">
        <v>84.5</v>
      </c>
      <c r="E825" s="72">
        <v>29</v>
      </c>
      <c r="F825" s="127">
        <f t="shared" si="204"/>
        <v>5607.9523499999996</v>
      </c>
      <c r="G825">
        <v>3.1415999999999999E-2</v>
      </c>
      <c r="H825" s="55" t="s">
        <v>553</v>
      </c>
      <c r="I825" s="24">
        <f t="shared" si="210"/>
        <v>4885.4477549856911</v>
      </c>
      <c r="J825" s="24">
        <f t="shared" si="205"/>
        <v>77.75413411932918</v>
      </c>
      <c r="K825" s="24" t="str">
        <f t="shared" si="206"/>
        <v>DEJAR</v>
      </c>
      <c r="L825" s="24" t="str">
        <f t="shared" si="207"/>
        <v>DEJAR</v>
      </c>
      <c r="M825" s="24" t="str">
        <f t="shared" si="208"/>
        <v>DEJAR</v>
      </c>
    </row>
    <row r="826" spans="1:13" x14ac:dyDescent="0.25">
      <c r="A826" t="s">
        <v>223</v>
      </c>
      <c r="B826" s="72">
        <v>8</v>
      </c>
      <c r="C826" s="117">
        <v>1</v>
      </c>
      <c r="D826" s="72">
        <v>56</v>
      </c>
      <c r="E826" s="72">
        <v>25</v>
      </c>
      <c r="F826" s="127">
        <f t="shared" si="204"/>
        <v>2463.0144</v>
      </c>
      <c r="G826">
        <v>3.1415999999999999E-2</v>
      </c>
      <c r="H826" s="55" t="s">
        <v>553</v>
      </c>
      <c r="I826" s="24">
        <f t="shared" si="210"/>
        <v>1875.1154079405869</v>
      </c>
      <c r="J826" s="24">
        <f t="shared" si="205"/>
        <v>29.843318817490879</v>
      </c>
      <c r="K826" s="24" t="str">
        <f t="shared" si="206"/>
        <v>DEJAR</v>
      </c>
      <c r="L826" s="24" t="str">
        <f t="shared" si="207"/>
        <v>DEJAR</v>
      </c>
      <c r="M826" s="24" t="str">
        <f t="shared" si="208"/>
        <v>DEJAR</v>
      </c>
    </row>
    <row r="827" spans="1:13" x14ac:dyDescent="0.25">
      <c r="A827" t="s">
        <v>223</v>
      </c>
      <c r="B827" s="72">
        <v>9</v>
      </c>
      <c r="C827" s="117">
        <v>1</v>
      </c>
      <c r="D827" s="72">
        <v>42.1</v>
      </c>
      <c r="E827" s="72">
        <v>24</v>
      </c>
      <c r="F827" s="127">
        <f t="shared" si="204"/>
        <v>1392.0508139999999</v>
      </c>
      <c r="G827">
        <v>3.1415999999999999E-2</v>
      </c>
      <c r="H827" s="55" t="s">
        <v>553</v>
      </c>
      <c r="I827" s="24">
        <f t="shared" si="210"/>
        <v>965.2050840829055</v>
      </c>
      <c r="J827" s="24">
        <f t="shared" si="205"/>
        <v>15.361680100631931</v>
      </c>
      <c r="K827" s="24" t="str">
        <f t="shared" si="206"/>
        <v>DEJAR</v>
      </c>
      <c r="L827" s="24" t="str">
        <f t="shared" si="207"/>
        <v>DEJAR</v>
      </c>
      <c r="M827" s="24" t="str">
        <f t="shared" si="208"/>
        <v>DEJAR</v>
      </c>
    </row>
    <row r="828" spans="1:13" x14ac:dyDescent="0.25">
      <c r="A828" t="s">
        <v>224</v>
      </c>
      <c r="B828" s="72">
        <v>1</v>
      </c>
      <c r="C828" s="117">
        <v>1</v>
      </c>
      <c r="D828" s="72">
        <v>71.8</v>
      </c>
      <c r="E828" s="72">
        <v>30.5</v>
      </c>
      <c r="F828" s="127">
        <f t="shared" si="204"/>
        <v>4048.9254959999998</v>
      </c>
      <c r="G828">
        <v>3.1415999999999999E-2</v>
      </c>
      <c r="H828" s="55" t="s">
        <v>553</v>
      </c>
      <c r="I828" s="24">
        <f t="shared" si="210"/>
        <v>3343.9911906695256</v>
      </c>
      <c r="J828" s="24">
        <f t="shared" si="205"/>
        <v>53.221148310884985</v>
      </c>
      <c r="K828" s="24" t="str">
        <f t="shared" si="206"/>
        <v>DEJAR</v>
      </c>
      <c r="L828" s="24" t="str">
        <f t="shared" si="207"/>
        <v>DEJAR</v>
      </c>
      <c r="M828" s="24" t="str">
        <f t="shared" si="208"/>
        <v>DEJAR</v>
      </c>
    </row>
    <row r="829" spans="1:13" x14ac:dyDescent="0.25">
      <c r="A829" t="s">
        <v>224</v>
      </c>
      <c r="B829" s="72">
        <v>2</v>
      </c>
      <c r="C829" s="117">
        <v>1</v>
      </c>
      <c r="D829" s="72">
        <v>39.299999999999997</v>
      </c>
      <c r="E829" s="72">
        <v>26</v>
      </c>
      <c r="F829" s="127">
        <f t="shared" si="204"/>
        <v>1213.0424459999997</v>
      </c>
      <c r="G829">
        <v>3.1415999999999999E-2</v>
      </c>
      <c r="H829" s="55" t="s">
        <v>553</v>
      </c>
      <c r="I829" s="24">
        <f t="shared" si="210"/>
        <v>822.33258438756593</v>
      </c>
      <c r="J829" s="24">
        <f t="shared" si="205"/>
        <v>13.087798962114304</v>
      </c>
      <c r="K829" s="24" t="str">
        <f t="shared" si="206"/>
        <v>DEJAR</v>
      </c>
      <c r="L829" s="24" t="str">
        <f t="shared" si="207"/>
        <v>DEJAR</v>
      </c>
      <c r="M829" s="24" t="str">
        <f t="shared" si="208"/>
        <v>DEJAR</v>
      </c>
    </row>
    <row r="830" spans="1:13" x14ac:dyDescent="0.25">
      <c r="A830" t="s">
        <v>224</v>
      </c>
      <c r="B830" s="72">
        <v>3</v>
      </c>
      <c r="C830" s="117">
        <v>1</v>
      </c>
      <c r="D830" s="72">
        <v>50</v>
      </c>
      <c r="E830" s="72">
        <v>34.5</v>
      </c>
      <c r="F830" s="127">
        <f t="shared" si="204"/>
        <v>1963.5</v>
      </c>
      <c r="G830">
        <v>3.1415999999999999E-2</v>
      </c>
      <c r="H830" s="55" t="s">
        <v>553</v>
      </c>
      <c r="I830" s="24">
        <f t="shared" si="210"/>
        <v>1440.3437888664064</v>
      </c>
      <c r="J830" s="24">
        <f t="shared" si="205"/>
        <v>22.923729769327831</v>
      </c>
      <c r="K830" s="24" t="str">
        <f t="shared" si="206"/>
        <v>DEJAR</v>
      </c>
      <c r="L830" s="24" t="str">
        <f t="shared" si="207"/>
        <v>DEJAR</v>
      </c>
      <c r="M830" s="24" t="str">
        <f t="shared" si="208"/>
        <v>DEJAR</v>
      </c>
    </row>
    <row r="831" spans="1:13" x14ac:dyDescent="0.25">
      <c r="A831" t="s">
        <v>224</v>
      </c>
      <c r="B831" s="72">
        <v>4</v>
      </c>
      <c r="C831" s="117">
        <v>1</v>
      </c>
      <c r="D831" s="72">
        <v>35</v>
      </c>
      <c r="E831" s="72">
        <v>32</v>
      </c>
      <c r="F831" s="127">
        <f t="shared" si="204"/>
        <v>962.11500000000001</v>
      </c>
      <c r="G831">
        <v>3.1415999999999999E-2</v>
      </c>
      <c r="H831" s="55" t="s">
        <v>553</v>
      </c>
      <c r="I831" s="24">
        <f t="shared" si="210"/>
        <v>627.92845814933332</v>
      </c>
      <c r="J831" s="24">
        <f t="shared" si="205"/>
        <v>9.9937684324760205</v>
      </c>
      <c r="K831" s="24" t="str">
        <f t="shared" si="206"/>
        <v>DEJAR</v>
      </c>
      <c r="L831" s="24" t="str">
        <f t="shared" si="207"/>
        <v>DEJAR</v>
      </c>
      <c r="M831" s="24" t="str">
        <f t="shared" si="208"/>
        <v>DEJAR</v>
      </c>
    </row>
    <row r="832" spans="1:13" x14ac:dyDescent="0.25">
      <c r="A832" t="s">
        <v>224</v>
      </c>
      <c r="B832" s="72">
        <v>5</v>
      </c>
      <c r="C832" s="117">
        <v>1</v>
      </c>
      <c r="D832" s="72">
        <v>40</v>
      </c>
      <c r="E832" s="72">
        <v>33</v>
      </c>
      <c r="F832" s="127">
        <f t="shared" si="204"/>
        <v>1256.6399999999999</v>
      </c>
      <c r="G832">
        <v>3.1415999999999999E-2</v>
      </c>
      <c r="H832" s="55" t="s">
        <v>553</v>
      </c>
      <c r="I832" s="24">
        <f t="shared" si="210"/>
        <v>856.82975840551558</v>
      </c>
      <c r="J832" s="24">
        <f t="shared" si="205"/>
        <v>13.636837254989743</v>
      </c>
      <c r="K832" s="24" t="str">
        <f t="shared" si="206"/>
        <v>DEJAR</v>
      </c>
      <c r="L832" s="24" t="str">
        <f t="shared" si="207"/>
        <v>DEJAR</v>
      </c>
      <c r="M832" s="24" t="str">
        <f t="shared" si="208"/>
        <v>DEJAR</v>
      </c>
    </row>
    <row r="833" spans="1:13" x14ac:dyDescent="0.25">
      <c r="A833" t="s">
        <v>225</v>
      </c>
      <c r="B833" s="72">
        <v>1</v>
      </c>
      <c r="C833" s="117">
        <v>1</v>
      </c>
      <c r="D833" s="72">
        <v>26</v>
      </c>
      <c r="E833" s="72">
        <v>14</v>
      </c>
      <c r="F833" s="127">
        <f t="shared" si="204"/>
        <v>530.93039999999996</v>
      </c>
      <c r="G833">
        <v>3.1415999999999999E-2</v>
      </c>
      <c r="H833" s="55" t="s">
        <v>553</v>
      </c>
      <c r="I833" s="24">
        <f t="shared" si="210"/>
        <v>314.35776105795452</v>
      </c>
      <c r="J833" s="24">
        <f t="shared" si="205"/>
        <v>5.0031474576323296</v>
      </c>
      <c r="K833" s="24" t="str">
        <f t="shared" si="206"/>
        <v>DEJAR</v>
      </c>
      <c r="L833" s="24" t="str">
        <f t="shared" si="207"/>
        <v>DEJAR</v>
      </c>
      <c r="M833" s="24" t="str">
        <f t="shared" si="208"/>
        <v>DEJAR</v>
      </c>
    </row>
    <row r="834" spans="1:13" x14ac:dyDescent="0.25">
      <c r="A834" t="s">
        <v>225</v>
      </c>
      <c r="B834" s="72">
        <v>2</v>
      </c>
      <c r="C834" s="117">
        <v>1</v>
      </c>
      <c r="D834" s="72">
        <v>24</v>
      </c>
      <c r="E834" s="72">
        <v>12</v>
      </c>
      <c r="F834" s="127">
        <f t="shared" si="204"/>
        <v>452.3904</v>
      </c>
      <c r="G834">
        <v>3.1415999999999999E-2</v>
      </c>
      <c r="H834" s="55" t="s">
        <v>553</v>
      </c>
      <c r="I834" s="24">
        <f t="shared" si="210"/>
        <v>260.92189134611579</v>
      </c>
      <c r="J834" s="24">
        <f t="shared" si="205"/>
        <v>4.1526911660637218</v>
      </c>
      <c r="K834" s="24" t="str">
        <f t="shared" si="206"/>
        <v>DEJAR</v>
      </c>
      <c r="L834" s="24" t="str">
        <f t="shared" si="207"/>
        <v>DEJAR</v>
      </c>
      <c r="M834" s="24" t="str">
        <f t="shared" si="208"/>
        <v>DEJAR</v>
      </c>
    </row>
    <row r="835" spans="1:13" x14ac:dyDescent="0.25">
      <c r="A835" t="s">
        <v>225</v>
      </c>
      <c r="B835" s="72">
        <v>3</v>
      </c>
      <c r="C835" s="117">
        <v>1</v>
      </c>
      <c r="D835" s="72">
        <v>17</v>
      </c>
      <c r="E835" s="72">
        <v>13</v>
      </c>
      <c r="F835" s="127">
        <f t="shared" ref="F835:F898" si="211">(3.1416/4)*D835^2</f>
        <v>226.98060000000001</v>
      </c>
      <c r="G835">
        <v>3.1415999999999999E-2</v>
      </c>
      <c r="H835" s="55" t="s">
        <v>553</v>
      </c>
      <c r="I835" s="24">
        <f t="shared" si="210"/>
        <v>116.92779249889976</v>
      </c>
      <c r="J835" s="24">
        <f t="shared" ref="J835:J898" si="212">((I835/1000)*0.5)/G835</f>
        <v>1.8609592643700623</v>
      </c>
      <c r="K835" s="24" t="str">
        <f t="shared" ref="K835:K898" si="213">+IF(D835&gt;=10,"DEJAR","DEPURAR")</f>
        <v>DEJAR</v>
      </c>
      <c r="L835" s="24" t="str">
        <f t="shared" ref="L835:L898" si="214">+IF(E835&gt;=5,"DEJAR","DEPURAR")</f>
        <v>DEJAR</v>
      </c>
      <c r="M835" s="24" t="str">
        <f t="shared" ref="M835:M898" si="215">+IF(AND(K835="DEJAR",L835="DEJAR"),"DEJAR","DEPURAR")</f>
        <v>DEJAR</v>
      </c>
    </row>
    <row r="836" spans="1:13" x14ac:dyDescent="0.25">
      <c r="A836" t="s">
        <v>225</v>
      </c>
      <c r="B836" s="72">
        <v>4</v>
      </c>
      <c r="C836" s="117">
        <v>1</v>
      </c>
      <c r="D836" s="72">
        <v>32</v>
      </c>
      <c r="E836" s="72">
        <v>17</v>
      </c>
      <c r="F836" s="127">
        <f t="shared" si="211"/>
        <v>804.24959999999999</v>
      </c>
      <c r="G836">
        <v>3.1415999999999999E-2</v>
      </c>
      <c r="H836" s="55" t="s">
        <v>553</v>
      </c>
      <c r="I836" s="24">
        <f t="shared" si="210"/>
        <v>509.70972386186907</v>
      </c>
      <c r="J836" s="24">
        <f t="shared" si="212"/>
        <v>8.1122632394618837</v>
      </c>
      <c r="K836" s="24" t="str">
        <f t="shared" si="213"/>
        <v>DEJAR</v>
      </c>
      <c r="L836" s="24" t="str">
        <f t="shared" si="214"/>
        <v>DEJAR</v>
      </c>
      <c r="M836" s="24" t="str">
        <f t="shared" si="215"/>
        <v>DEJAR</v>
      </c>
    </row>
    <row r="837" spans="1:13" x14ac:dyDescent="0.25">
      <c r="A837" t="s">
        <v>225</v>
      </c>
      <c r="B837" s="72">
        <v>5</v>
      </c>
      <c r="C837" s="117">
        <v>1</v>
      </c>
      <c r="D837" s="72">
        <v>24</v>
      </c>
      <c r="E837" s="72">
        <v>14</v>
      </c>
      <c r="F837" s="127">
        <f t="shared" si="211"/>
        <v>452.3904</v>
      </c>
      <c r="G837">
        <v>3.1415999999999999E-2</v>
      </c>
      <c r="H837" s="55" t="s">
        <v>553</v>
      </c>
      <c r="I837" s="24">
        <f t="shared" si="210"/>
        <v>260.92189134611579</v>
      </c>
      <c r="J837" s="24">
        <f t="shared" si="212"/>
        <v>4.1526911660637218</v>
      </c>
      <c r="K837" s="24" t="str">
        <f t="shared" si="213"/>
        <v>DEJAR</v>
      </c>
      <c r="L837" s="24" t="str">
        <f t="shared" si="214"/>
        <v>DEJAR</v>
      </c>
      <c r="M837" s="24" t="str">
        <f t="shared" si="215"/>
        <v>DEJAR</v>
      </c>
    </row>
    <row r="838" spans="1:13" x14ac:dyDescent="0.25">
      <c r="A838" t="s">
        <v>225</v>
      </c>
      <c r="B838" s="72">
        <v>6</v>
      </c>
      <c r="C838" s="117">
        <v>1</v>
      </c>
      <c r="D838" s="72">
        <v>14</v>
      </c>
      <c r="E838" s="72">
        <v>12</v>
      </c>
      <c r="F838" s="127">
        <f t="shared" si="211"/>
        <v>153.9384</v>
      </c>
      <c r="G838">
        <v>3.1415999999999999E-2</v>
      </c>
      <c r="H838" s="55" t="s">
        <v>553</v>
      </c>
      <c r="I838" s="24">
        <f t="shared" si="210"/>
        <v>74.413046354606593</v>
      </c>
      <c r="J838" s="24">
        <f t="shared" si="212"/>
        <v>1.1843176463363667</v>
      </c>
      <c r="K838" s="24" t="str">
        <f t="shared" si="213"/>
        <v>DEJAR</v>
      </c>
      <c r="L838" s="24" t="str">
        <f t="shared" si="214"/>
        <v>DEJAR</v>
      </c>
      <c r="M838" s="24" t="str">
        <f t="shared" si="215"/>
        <v>DEJAR</v>
      </c>
    </row>
    <row r="839" spans="1:13" x14ac:dyDescent="0.25">
      <c r="A839" t="s">
        <v>225</v>
      </c>
      <c r="B839" s="72">
        <v>7</v>
      </c>
      <c r="C839" s="117">
        <v>1</v>
      </c>
      <c r="D839" s="72">
        <v>31</v>
      </c>
      <c r="E839" s="72">
        <v>16</v>
      </c>
      <c r="F839" s="127">
        <f t="shared" si="211"/>
        <v>754.76940000000002</v>
      </c>
      <c r="G839">
        <v>3.1415999999999999E-2</v>
      </c>
      <c r="H839" s="55" t="s">
        <v>553</v>
      </c>
      <c r="I839" s="24">
        <f t="shared" si="210"/>
        <v>473.40054798786537</v>
      </c>
      <c r="J839" s="24">
        <f t="shared" si="212"/>
        <v>7.5343861087959221</v>
      </c>
      <c r="K839" s="24" t="str">
        <f t="shared" si="213"/>
        <v>DEJAR</v>
      </c>
      <c r="L839" s="24" t="str">
        <f t="shared" si="214"/>
        <v>DEJAR</v>
      </c>
      <c r="M839" s="24" t="str">
        <f t="shared" si="215"/>
        <v>DEJAR</v>
      </c>
    </row>
    <row r="840" spans="1:13" x14ac:dyDescent="0.25">
      <c r="A840" t="s">
        <v>225</v>
      </c>
      <c r="B840" s="72">
        <v>8</v>
      </c>
      <c r="C840" s="117">
        <v>1</v>
      </c>
      <c r="D840" s="72">
        <v>55.5</v>
      </c>
      <c r="E840" s="72">
        <v>24</v>
      </c>
      <c r="F840" s="127">
        <f t="shared" si="211"/>
        <v>2419.2283499999999</v>
      </c>
      <c r="G840">
        <v>3.1415999999999999E-2</v>
      </c>
      <c r="H840" s="55" t="s">
        <v>553</v>
      </c>
      <c r="I840" s="24">
        <f t="shared" si="210"/>
        <v>1836.3765677557158</v>
      </c>
      <c r="J840" s="24">
        <f t="shared" si="212"/>
        <v>29.226772468737519</v>
      </c>
      <c r="K840" s="24" t="str">
        <f t="shared" si="213"/>
        <v>DEJAR</v>
      </c>
      <c r="L840" s="24" t="str">
        <f t="shared" si="214"/>
        <v>DEJAR</v>
      </c>
      <c r="M840" s="24" t="str">
        <f t="shared" si="215"/>
        <v>DEJAR</v>
      </c>
    </row>
    <row r="841" spans="1:13" x14ac:dyDescent="0.25">
      <c r="A841" t="s">
        <v>225</v>
      </c>
      <c r="B841" s="72">
        <v>9</v>
      </c>
      <c r="C841" s="117">
        <v>1</v>
      </c>
      <c r="D841" s="72">
        <v>19</v>
      </c>
      <c r="E841" s="72">
        <v>8</v>
      </c>
      <c r="F841" s="127">
        <f t="shared" si="211"/>
        <v>283.52940000000001</v>
      </c>
      <c r="G841">
        <v>3.1415999999999999E-2</v>
      </c>
      <c r="H841" s="55" t="s">
        <v>553</v>
      </c>
      <c r="I841" s="24">
        <f t="shared" si="210"/>
        <v>151.47942747069629</v>
      </c>
      <c r="J841" s="24">
        <f t="shared" si="212"/>
        <v>2.4108643282196378</v>
      </c>
      <c r="K841" s="24" t="str">
        <f t="shared" si="213"/>
        <v>DEJAR</v>
      </c>
      <c r="L841" s="24" t="str">
        <f t="shared" si="214"/>
        <v>DEJAR</v>
      </c>
      <c r="M841" s="24" t="str">
        <f t="shared" si="215"/>
        <v>DEJAR</v>
      </c>
    </row>
    <row r="842" spans="1:13" x14ac:dyDescent="0.25">
      <c r="A842" t="s">
        <v>225</v>
      </c>
      <c r="B842" s="72">
        <v>10</v>
      </c>
      <c r="C842" s="117">
        <v>1</v>
      </c>
      <c r="D842" s="72">
        <v>37.5</v>
      </c>
      <c r="E842" s="72">
        <v>21</v>
      </c>
      <c r="F842" s="127">
        <f t="shared" si="211"/>
        <v>1104.46875</v>
      </c>
      <c r="G842">
        <v>3.1415999999999999E-2</v>
      </c>
      <c r="H842" s="55" t="s">
        <v>553</v>
      </c>
      <c r="I842" s="24">
        <f t="shared" si="210"/>
        <v>737.31617818124994</v>
      </c>
      <c r="J842" s="24">
        <f t="shared" si="212"/>
        <v>11.734723997027787</v>
      </c>
      <c r="K842" s="24" t="str">
        <f t="shared" si="213"/>
        <v>DEJAR</v>
      </c>
      <c r="L842" s="24" t="str">
        <f t="shared" si="214"/>
        <v>DEJAR</v>
      </c>
      <c r="M842" s="24" t="str">
        <f t="shared" si="215"/>
        <v>DEJAR</v>
      </c>
    </row>
    <row r="843" spans="1:13" x14ac:dyDescent="0.25">
      <c r="A843" t="s">
        <v>225</v>
      </c>
      <c r="B843" s="72">
        <v>11</v>
      </c>
      <c r="C843" s="117">
        <v>1</v>
      </c>
      <c r="D843" s="72">
        <v>16</v>
      </c>
      <c r="E843" s="72">
        <v>14</v>
      </c>
      <c r="F843" s="127">
        <f t="shared" si="211"/>
        <v>201.0624</v>
      </c>
      <c r="G843">
        <v>3.1415999999999999E-2</v>
      </c>
      <c r="H843" s="55" t="s">
        <v>553</v>
      </c>
      <c r="I843" s="24">
        <f t="shared" si="210"/>
        <v>101.53913507623321</v>
      </c>
      <c r="J843" s="24">
        <f t="shared" si="212"/>
        <v>1.6160417474572384</v>
      </c>
      <c r="K843" s="24" t="str">
        <f t="shared" si="213"/>
        <v>DEJAR</v>
      </c>
      <c r="L843" s="24" t="str">
        <f t="shared" si="214"/>
        <v>DEJAR</v>
      </c>
      <c r="M843" s="24" t="str">
        <f t="shared" si="215"/>
        <v>DEJAR</v>
      </c>
    </row>
    <row r="844" spans="1:13" x14ac:dyDescent="0.25">
      <c r="A844" t="s">
        <v>225</v>
      </c>
      <c r="B844" s="72">
        <v>12</v>
      </c>
      <c r="C844" s="117">
        <v>1</v>
      </c>
      <c r="D844" s="72">
        <v>21</v>
      </c>
      <c r="E844" s="72">
        <v>16</v>
      </c>
      <c r="F844" s="127">
        <f t="shared" si="211"/>
        <v>346.3614</v>
      </c>
      <c r="G844">
        <v>3.1415999999999999E-2</v>
      </c>
      <c r="H844" s="55" t="s">
        <v>553</v>
      </c>
      <c r="I844" s="24">
        <f t="shared" si="210"/>
        <v>191.21684246269251</v>
      </c>
      <c r="J844" s="24">
        <f t="shared" si="212"/>
        <v>3.0433034514688777</v>
      </c>
      <c r="K844" s="24" t="str">
        <f t="shared" si="213"/>
        <v>DEJAR</v>
      </c>
      <c r="L844" s="24" t="str">
        <f t="shared" si="214"/>
        <v>DEJAR</v>
      </c>
      <c r="M844" s="24" t="str">
        <f t="shared" si="215"/>
        <v>DEJAR</v>
      </c>
    </row>
    <row r="845" spans="1:13" x14ac:dyDescent="0.25">
      <c r="A845" t="s">
        <v>225</v>
      </c>
      <c r="B845" s="72">
        <v>13</v>
      </c>
      <c r="C845" s="117">
        <v>1</v>
      </c>
      <c r="D845" s="72">
        <v>23.5</v>
      </c>
      <c r="E845" s="72">
        <v>15</v>
      </c>
      <c r="F845" s="127">
        <f t="shared" si="211"/>
        <v>433.73714999999999</v>
      </c>
      <c r="G845">
        <v>3.1415999999999999E-2</v>
      </c>
      <c r="H845" s="55" t="s">
        <v>553</v>
      </c>
      <c r="I845" s="24">
        <f t="shared" si="210"/>
        <v>248.44371931971969</v>
      </c>
      <c r="J845" s="24">
        <f t="shared" si="212"/>
        <v>3.9540953545919231</v>
      </c>
      <c r="K845" s="24" t="str">
        <f t="shared" si="213"/>
        <v>DEJAR</v>
      </c>
      <c r="L845" s="24" t="str">
        <f t="shared" si="214"/>
        <v>DEJAR</v>
      </c>
      <c r="M845" s="24" t="str">
        <f t="shared" si="215"/>
        <v>DEJAR</v>
      </c>
    </row>
    <row r="846" spans="1:13" x14ac:dyDescent="0.25">
      <c r="A846" t="s">
        <v>225</v>
      </c>
      <c r="B846" s="72">
        <v>14</v>
      </c>
      <c r="C846" s="117">
        <v>1</v>
      </c>
      <c r="D846" s="72">
        <v>75</v>
      </c>
      <c r="E846" s="72">
        <v>25</v>
      </c>
      <c r="F846" s="127">
        <f t="shared" si="211"/>
        <v>4417.875</v>
      </c>
      <c r="G846">
        <v>3.1415999999999999E-2</v>
      </c>
      <c r="H846" s="55" t="s">
        <v>553</v>
      </c>
      <c r="I846" s="24">
        <f t="shared" si="210"/>
        <v>3701.2057006148193</v>
      </c>
      <c r="J846" s="24">
        <f t="shared" si="212"/>
        <v>58.906380516533282</v>
      </c>
      <c r="K846" s="24" t="str">
        <f t="shared" si="213"/>
        <v>DEJAR</v>
      </c>
      <c r="L846" s="24" t="str">
        <f t="shared" si="214"/>
        <v>DEJAR</v>
      </c>
      <c r="M846" s="24" t="str">
        <f t="shared" si="215"/>
        <v>DEJAR</v>
      </c>
    </row>
    <row r="847" spans="1:13" x14ac:dyDescent="0.25">
      <c r="A847" t="s">
        <v>225</v>
      </c>
      <c r="B847" s="72">
        <v>15</v>
      </c>
      <c r="C847" s="117">
        <v>1</v>
      </c>
      <c r="D847" s="72">
        <v>12.5</v>
      </c>
      <c r="E847" s="72">
        <v>10</v>
      </c>
      <c r="F847" s="127">
        <f t="shared" si="211"/>
        <v>122.71875</v>
      </c>
      <c r="G847">
        <v>3.1415999999999999E-2</v>
      </c>
      <c r="H847" s="55" t="s">
        <v>553</v>
      </c>
      <c r="I847" s="24">
        <f t="shared" si="210"/>
        <v>57.159345325416837</v>
      </c>
      <c r="J847" s="24">
        <f t="shared" si="212"/>
        <v>0.90971710792934879</v>
      </c>
      <c r="K847" s="24" t="str">
        <f t="shared" si="213"/>
        <v>DEJAR</v>
      </c>
      <c r="L847" s="24" t="str">
        <f t="shared" si="214"/>
        <v>DEJAR</v>
      </c>
      <c r="M847" s="24" t="str">
        <f t="shared" si="215"/>
        <v>DEJAR</v>
      </c>
    </row>
    <row r="848" spans="1:13" x14ac:dyDescent="0.25">
      <c r="A848" t="s">
        <v>226</v>
      </c>
      <c r="B848" s="72">
        <v>1</v>
      </c>
      <c r="C848" s="117">
        <v>1</v>
      </c>
      <c r="D848" s="72">
        <v>33</v>
      </c>
      <c r="E848" s="72">
        <v>15</v>
      </c>
      <c r="F848" s="127">
        <f t="shared" si="211"/>
        <v>855.30060000000003</v>
      </c>
      <c r="G848">
        <v>3.1415999999999999E-2</v>
      </c>
      <c r="H848" s="55" t="s">
        <v>553</v>
      </c>
      <c r="I848" s="24">
        <f t="shared" si="210"/>
        <v>547.55709445380046</v>
      </c>
      <c r="J848" s="24">
        <f t="shared" si="212"/>
        <v>8.7146214421600519</v>
      </c>
      <c r="K848" s="24" t="str">
        <f t="shared" si="213"/>
        <v>DEJAR</v>
      </c>
      <c r="L848" s="24" t="str">
        <f t="shared" si="214"/>
        <v>DEJAR</v>
      </c>
      <c r="M848" s="24" t="str">
        <f t="shared" si="215"/>
        <v>DEJAR</v>
      </c>
    </row>
    <row r="849" spans="1:13" x14ac:dyDescent="0.25">
      <c r="A849" t="s">
        <v>226</v>
      </c>
      <c r="B849" s="72">
        <v>2</v>
      </c>
      <c r="C849" s="117">
        <v>1</v>
      </c>
      <c r="D849" s="72">
        <v>23</v>
      </c>
      <c r="E849" s="72">
        <v>11</v>
      </c>
      <c r="F849" s="127">
        <f t="shared" si="211"/>
        <v>415.47660000000002</v>
      </c>
      <c r="G849">
        <v>3.1415999999999999E-2</v>
      </c>
      <c r="H849" s="55" t="s">
        <v>553</v>
      </c>
      <c r="I849" s="24">
        <f t="shared" si="210"/>
        <v>236.31310333101464</v>
      </c>
      <c r="J849" s="24">
        <f t="shared" si="212"/>
        <v>3.7610310563250358</v>
      </c>
      <c r="K849" s="24" t="str">
        <f t="shared" si="213"/>
        <v>DEJAR</v>
      </c>
      <c r="L849" s="24" t="str">
        <f t="shared" si="214"/>
        <v>DEJAR</v>
      </c>
      <c r="M849" s="24" t="str">
        <f t="shared" si="215"/>
        <v>DEJAR</v>
      </c>
    </row>
    <row r="850" spans="1:13" x14ac:dyDescent="0.25">
      <c r="A850" t="s">
        <v>226</v>
      </c>
      <c r="B850" s="72">
        <v>3</v>
      </c>
      <c r="C850" s="117">
        <v>1</v>
      </c>
      <c r="D850" s="72">
        <v>20</v>
      </c>
      <c r="E850" s="72">
        <v>9</v>
      </c>
      <c r="F850" s="127">
        <f t="shared" si="211"/>
        <v>314.15999999999997</v>
      </c>
      <c r="G850">
        <v>3.1415999999999999E-2</v>
      </c>
      <c r="H850" s="55" t="s">
        <v>553</v>
      </c>
      <c r="I850" s="24">
        <f t="shared" si="210"/>
        <v>170.68882248683826</v>
      </c>
      <c r="J850" s="24">
        <f t="shared" si="212"/>
        <v>2.7165906303609346</v>
      </c>
      <c r="K850" s="24" t="str">
        <f t="shared" si="213"/>
        <v>DEJAR</v>
      </c>
      <c r="L850" s="24" t="str">
        <f t="shared" si="214"/>
        <v>DEJAR</v>
      </c>
      <c r="M850" s="24" t="str">
        <f t="shared" si="215"/>
        <v>DEJAR</v>
      </c>
    </row>
    <row r="851" spans="1:13" x14ac:dyDescent="0.25">
      <c r="A851" t="s">
        <v>226</v>
      </c>
      <c r="B851" s="72">
        <v>4</v>
      </c>
      <c r="C851" s="117">
        <v>1</v>
      </c>
      <c r="D851" s="72">
        <v>16</v>
      </c>
      <c r="E851" s="72">
        <v>7</v>
      </c>
      <c r="F851" s="127">
        <f t="shared" si="211"/>
        <v>201.0624</v>
      </c>
      <c r="G851">
        <v>3.1415999999999999E-2</v>
      </c>
      <c r="H851" s="55" t="s">
        <v>553</v>
      </c>
      <c r="I851" s="24">
        <f t="shared" si="210"/>
        <v>101.53913507623321</v>
      </c>
      <c r="J851" s="24">
        <f t="shared" si="212"/>
        <v>1.6160417474572384</v>
      </c>
      <c r="K851" s="24" t="str">
        <f t="shared" si="213"/>
        <v>DEJAR</v>
      </c>
      <c r="L851" s="24" t="str">
        <f t="shared" si="214"/>
        <v>DEJAR</v>
      </c>
      <c r="M851" s="24" t="str">
        <f t="shared" si="215"/>
        <v>DEJAR</v>
      </c>
    </row>
    <row r="852" spans="1:13" x14ac:dyDescent="0.25">
      <c r="A852" t="s">
        <v>226</v>
      </c>
      <c r="B852" s="72">
        <v>5</v>
      </c>
      <c r="C852" s="117">
        <v>1</v>
      </c>
      <c r="D852" s="72">
        <v>18</v>
      </c>
      <c r="E852" s="72">
        <v>12</v>
      </c>
      <c r="F852" s="127">
        <f t="shared" si="211"/>
        <v>254.46959999999999</v>
      </c>
      <c r="G852">
        <v>3.1415999999999999E-2</v>
      </c>
      <c r="H852" s="55" t="s">
        <v>553</v>
      </c>
      <c r="I852" s="24">
        <f t="shared" si="210"/>
        <v>133.5666756910525</v>
      </c>
      <c r="J852" s="24">
        <f t="shared" si="212"/>
        <v>2.1257746958723658</v>
      </c>
      <c r="K852" s="24" t="str">
        <f t="shared" si="213"/>
        <v>DEJAR</v>
      </c>
      <c r="L852" s="24" t="str">
        <f t="shared" si="214"/>
        <v>DEJAR</v>
      </c>
      <c r="M852" s="24" t="str">
        <f t="shared" si="215"/>
        <v>DEJAR</v>
      </c>
    </row>
    <row r="853" spans="1:13" x14ac:dyDescent="0.25">
      <c r="A853" t="s">
        <v>226</v>
      </c>
      <c r="B853" s="72">
        <v>6</v>
      </c>
      <c r="C853" s="117">
        <v>1</v>
      </c>
      <c r="D853" s="72">
        <v>12</v>
      </c>
      <c r="E853" s="72">
        <v>9</v>
      </c>
      <c r="F853" s="127">
        <f t="shared" si="211"/>
        <v>113.0976</v>
      </c>
      <c r="G853">
        <v>3.1415999999999999E-2</v>
      </c>
      <c r="H853" s="55" t="s">
        <v>553</v>
      </c>
      <c r="I853" s="24">
        <f t="shared" si="210"/>
        <v>51.978178813240163</v>
      </c>
      <c r="J853" s="24">
        <f t="shared" si="212"/>
        <v>0.82725647461866825</v>
      </c>
      <c r="K853" s="24" t="str">
        <f t="shared" si="213"/>
        <v>DEJAR</v>
      </c>
      <c r="L853" s="24" t="str">
        <f t="shared" si="214"/>
        <v>DEJAR</v>
      </c>
      <c r="M853" s="24" t="str">
        <f t="shared" si="215"/>
        <v>DEJAR</v>
      </c>
    </row>
    <row r="854" spans="1:13" x14ac:dyDescent="0.25">
      <c r="A854" t="s">
        <v>226</v>
      </c>
      <c r="B854" s="72">
        <v>7</v>
      </c>
      <c r="C854" s="117">
        <v>1</v>
      </c>
      <c r="D854" s="72">
        <v>19</v>
      </c>
      <c r="E854" s="72">
        <v>6</v>
      </c>
      <c r="F854" s="127">
        <f t="shared" si="211"/>
        <v>283.52940000000001</v>
      </c>
      <c r="G854">
        <v>3.1415999999999999E-2</v>
      </c>
      <c r="H854" s="55" t="s">
        <v>553</v>
      </c>
      <c r="I854" s="24">
        <f t="shared" si="210"/>
        <v>151.47942747069629</v>
      </c>
      <c r="J854" s="24">
        <f t="shared" si="212"/>
        <v>2.4108643282196378</v>
      </c>
      <c r="K854" s="24" t="str">
        <f t="shared" si="213"/>
        <v>DEJAR</v>
      </c>
      <c r="L854" s="24" t="str">
        <f t="shared" si="214"/>
        <v>DEJAR</v>
      </c>
      <c r="M854" s="24" t="str">
        <f t="shared" si="215"/>
        <v>DEJAR</v>
      </c>
    </row>
    <row r="855" spans="1:13" x14ac:dyDescent="0.25">
      <c r="A855" t="s">
        <v>226</v>
      </c>
      <c r="B855" s="72">
        <v>8</v>
      </c>
      <c r="C855" s="117">
        <v>1</v>
      </c>
      <c r="D855" s="72">
        <v>24</v>
      </c>
      <c r="E855" s="72">
        <v>12</v>
      </c>
      <c r="F855" s="127">
        <f t="shared" si="211"/>
        <v>452.3904</v>
      </c>
      <c r="G855">
        <v>3.1415999999999999E-2</v>
      </c>
      <c r="H855" s="55" t="s">
        <v>553</v>
      </c>
      <c r="I855" s="24">
        <f t="shared" si="210"/>
        <v>260.92189134611579</v>
      </c>
      <c r="J855" s="24">
        <f t="shared" si="212"/>
        <v>4.1526911660637218</v>
      </c>
      <c r="K855" s="24" t="str">
        <f t="shared" si="213"/>
        <v>DEJAR</v>
      </c>
      <c r="L855" s="24" t="str">
        <f t="shared" si="214"/>
        <v>DEJAR</v>
      </c>
      <c r="M855" s="24" t="str">
        <f t="shared" si="215"/>
        <v>DEJAR</v>
      </c>
    </row>
    <row r="856" spans="1:13" x14ac:dyDescent="0.25">
      <c r="A856" t="s">
        <v>226</v>
      </c>
      <c r="B856" s="72">
        <v>9</v>
      </c>
      <c r="C856" s="117">
        <v>1</v>
      </c>
      <c r="D856" s="72">
        <v>11</v>
      </c>
      <c r="E856" s="72">
        <v>4</v>
      </c>
      <c r="F856" s="127">
        <f t="shared" si="211"/>
        <v>95.0334</v>
      </c>
      <c r="G856">
        <v>3.1415999999999999E-2</v>
      </c>
      <c r="H856" s="55" t="s">
        <v>553</v>
      </c>
      <c r="I856" s="24">
        <f t="shared" si="210"/>
        <v>42.448553244104822</v>
      </c>
      <c r="J856" s="24">
        <f t="shared" si="212"/>
        <v>0.67558812777095778</v>
      </c>
      <c r="K856" s="24" t="str">
        <f t="shared" si="213"/>
        <v>DEJAR</v>
      </c>
      <c r="L856" s="24" t="str">
        <f t="shared" si="214"/>
        <v>DEPURAR</v>
      </c>
      <c r="M856" s="24" t="str">
        <f t="shared" si="215"/>
        <v>DEPURAR</v>
      </c>
    </row>
    <row r="857" spans="1:13" x14ac:dyDescent="0.25">
      <c r="A857" t="s">
        <v>226</v>
      </c>
      <c r="B857" s="72">
        <v>10</v>
      </c>
      <c r="C857" s="117">
        <v>1</v>
      </c>
      <c r="D857" s="72">
        <v>38</v>
      </c>
      <c r="E857" s="72">
        <v>18</v>
      </c>
      <c r="F857" s="127">
        <f t="shared" si="211"/>
        <v>1134.1176</v>
      </c>
      <c r="G857">
        <v>3.1415999999999999E-2</v>
      </c>
      <c r="H857" s="55" t="s">
        <v>553</v>
      </c>
      <c r="I857" s="24">
        <f t="shared" si="210"/>
        <v>760.40176124087304</v>
      </c>
      <c r="J857" s="24">
        <f t="shared" si="212"/>
        <v>12.102141603655351</v>
      </c>
      <c r="K857" s="24" t="str">
        <f t="shared" si="213"/>
        <v>DEJAR</v>
      </c>
      <c r="L857" s="24" t="str">
        <f t="shared" si="214"/>
        <v>DEJAR</v>
      </c>
      <c r="M857" s="24" t="str">
        <f t="shared" si="215"/>
        <v>DEJAR</v>
      </c>
    </row>
    <row r="858" spans="1:13" x14ac:dyDescent="0.25">
      <c r="A858" t="s">
        <v>226</v>
      </c>
      <c r="B858" s="72">
        <v>11</v>
      </c>
      <c r="C858" s="117">
        <v>1</v>
      </c>
      <c r="D858" s="72">
        <v>28</v>
      </c>
      <c r="E858" s="72">
        <v>17</v>
      </c>
      <c r="F858" s="127">
        <f t="shared" si="211"/>
        <v>615.75360000000001</v>
      </c>
      <c r="G858">
        <v>3.1415999999999999E-2</v>
      </c>
      <c r="H858" s="55" t="s">
        <v>553</v>
      </c>
      <c r="I858" s="24">
        <f t="shared" si="210"/>
        <v>373.54122901136344</v>
      </c>
      <c r="J858" s="24">
        <f t="shared" si="212"/>
        <v>5.9450794023962859</v>
      </c>
      <c r="K858" s="24" t="str">
        <f t="shared" si="213"/>
        <v>DEJAR</v>
      </c>
      <c r="L858" s="24" t="str">
        <f t="shared" si="214"/>
        <v>DEJAR</v>
      </c>
      <c r="M858" s="24" t="str">
        <f t="shared" si="215"/>
        <v>DEJAR</v>
      </c>
    </row>
    <row r="859" spans="1:13" x14ac:dyDescent="0.25">
      <c r="A859" t="s">
        <v>226</v>
      </c>
      <c r="B859" s="72">
        <v>12</v>
      </c>
      <c r="C859" s="117">
        <v>1</v>
      </c>
      <c r="D859" s="72">
        <v>10</v>
      </c>
      <c r="E859" s="72">
        <v>4</v>
      </c>
      <c r="F859" s="127">
        <f t="shared" si="211"/>
        <v>78.539999999999992</v>
      </c>
      <c r="G859">
        <v>3.1415999999999999E-2</v>
      </c>
      <c r="H859" s="55" t="s">
        <v>553</v>
      </c>
      <c r="I859" s="24">
        <f t="shared" si="210"/>
        <v>34.002873775253192</v>
      </c>
      <c r="J859" s="24">
        <f t="shared" si="212"/>
        <v>0.54117127857227509</v>
      </c>
      <c r="K859" s="24" t="str">
        <f t="shared" si="213"/>
        <v>DEJAR</v>
      </c>
      <c r="L859" s="24" t="str">
        <f t="shared" si="214"/>
        <v>DEPURAR</v>
      </c>
      <c r="M859" s="24" t="str">
        <f t="shared" si="215"/>
        <v>DEPURAR</v>
      </c>
    </row>
    <row r="860" spans="1:13" x14ac:dyDescent="0.25">
      <c r="A860" t="s">
        <v>226</v>
      </c>
      <c r="B860" s="72">
        <v>13</v>
      </c>
      <c r="C860" s="117">
        <v>1</v>
      </c>
      <c r="D860" s="72">
        <v>26</v>
      </c>
      <c r="E860" s="72">
        <v>15</v>
      </c>
      <c r="F860" s="127">
        <f t="shared" si="211"/>
        <v>530.93039999999996</v>
      </c>
      <c r="G860">
        <v>3.1415999999999999E-2</v>
      </c>
      <c r="H860" s="55" t="s">
        <v>553</v>
      </c>
      <c r="I860" s="24">
        <f t="shared" si="210"/>
        <v>314.35776105795452</v>
      </c>
      <c r="J860" s="24">
        <f t="shared" si="212"/>
        <v>5.0031474576323296</v>
      </c>
      <c r="K860" s="24" t="str">
        <f t="shared" si="213"/>
        <v>DEJAR</v>
      </c>
      <c r="L860" s="24" t="str">
        <f t="shared" si="214"/>
        <v>DEJAR</v>
      </c>
      <c r="M860" s="24" t="str">
        <f t="shared" si="215"/>
        <v>DEJAR</v>
      </c>
    </row>
    <row r="861" spans="1:13" x14ac:dyDescent="0.25">
      <c r="A861" t="s">
        <v>226</v>
      </c>
      <c r="B861" s="72">
        <v>14</v>
      </c>
      <c r="C861" s="117">
        <v>1</v>
      </c>
      <c r="D861" s="72">
        <v>14</v>
      </c>
      <c r="E861" s="72">
        <v>6</v>
      </c>
      <c r="F861" s="127">
        <f t="shared" si="211"/>
        <v>153.9384</v>
      </c>
      <c r="G861">
        <v>3.1415999999999999E-2</v>
      </c>
      <c r="H861" s="55" t="s">
        <v>553</v>
      </c>
      <c r="I861" s="24">
        <f t="shared" si="210"/>
        <v>74.413046354606593</v>
      </c>
      <c r="J861" s="24">
        <f t="shared" si="212"/>
        <v>1.1843176463363667</v>
      </c>
      <c r="K861" s="24" t="str">
        <f t="shared" si="213"/>
        <v>DEJAR</v>
      </c>
      <c r="L861" s="24" t="str">
        <f t="shared" si="214"/>
        <v>DEJAR</v>
      </c>
      <c r="M861" s="24" t="str">
        <f t="shared" si="215"/>
        <v>DEJAR</v>
      </c>
    </row>
    <row r="862" spans="1:13" x14ac:dyDescent="0.25">
      <c r="A862" t="s">
        <v>226</v>
      </c>
      <c r="B862" s="72">
        <v>15</v>
      </c>
      <c r="C862" s="117">
        <v>1</v>
      </c>
      <c r="D862" s="72">
        <v>22</v>
      </c>
      <c r="E862" s="72">
        <v>10</v>
      </c>
      <c r="F862" s="127">
        <f t="shared" si="211"/>
        <v>380.1336</v>
      </c>
      <c r="G862">
        <v>3.1415999999999999E-2</v>
      </c>
      <c r="H862" s="55" t="s">
        <v>553</v>
      </c>
      <c r="I862" s="24">
        <f t="shared" si="210"/>
        <v>213.08474152497325</v>
      </c>
      <c r="J862" s="24">
        <f t="shared" si="212"/>
        <v>3.3913410606852121</v>
      </c>
      <c r="K862" s="24" t="str">
        <f t="shared" si="213"/>
        <v>DEJAR</v>
      </c>
      <c r="L862" s="24" t="str">
        <f t="shared" si="214"/>
        <v>DEJAR</v>
      </c>
      <c r="M862" s="24" t="str">
        <f t="shared" si="215"/>
        <v>DEJAR</v>
      </c>
    </row>
    <row r="863" spans="1:13" x14ac:dyDescent="0.25">
      <c r="A863" t="s">
        <v>226</v>
      </c>
      <c r="B863" s="72">
        <v>16</v>
      </c>
      <c r="C863" s="117">
        <v>1</v>
      </c>
      <c r="D863" s="72">
        <v>17</v>
      </c>
      <c r="E863" s="72">
        <v>8</v>
      </c>
      <c r="F863" s="127">
        <f t="shared" si="211"/>
        <v>226.98060000000001</v>
      </c>
      <c r="G863">
        <v>3.1415999999999999E-2</v>
      </c>
      <c r="H863" s="55" t="s">
        <v>553</v>
      </c>
      <c r="I863" s="24">
        <f t="shared" si="210"/>
        <v>116.92779249889976</v>
      </c>
      <c r="J863" s="24">
        <f t="shared" si="212"/>
        <v>1.8609592643700623</v>
      </c>
      <c r="K863" s="24" t="str">
        <f t="shared" si="213"/>
        <v>DEJAR</v>
      </c>
      <c r="L863" s="24" t="str">
        <f t="shared" si="214"/>
        <v>DEJAR</v>
      </c>
      <c r="M863" s="24" t="str">
        <f t="shared" si="215"/>
        <v>DEJAR</v>
      </c>
    </row>
    <row r="864" spans="1:13" x14ac:dyDescent="0.25">
      <c r="A864" t="s">
        <v>226</v>
      </c>
      <c r="B864" s="72">
        <v>17</v>
      </c>
      <c r="C864" s="117">
        <v>1</v>
      </c>
      <c r="D864" s="72">
        <v>28</v>
      </c>
      <c r="E864" s="72">
        <v>18</v>
      </c>
      <c r="F864" s="127">
        <f t="shared" si="211"/>
        <v>615.75360000000001</v>
      </c>
      <c r="G864">
        <v>3.1415999999999999E-2</v>
      </c>
      <c r="H864" s="55" t="s">
        <v>553</v>
      </c>
      <c r="I864" s="24">
        <f t="shared" si="210"/>
        <v>373.54122901136344</v>
      </c>
      <c r="J864" s="24">
        <f t="shared" si="212"/>
        <v>5.9450794023962859</v>
      </c>
      <c r="K864" s="24" t="str">
        <f t="shared" si="213"/>
        <v>DEJAR</v>
      </c>
      <c r="L864" s="24" t="str">
        <f t="shared" si="214"/>
        <v>DEJAR</v>
      </c>
      <c r="M864" s="24" t="str">
        <f t="shared" si="215"/>
        <v>DEJAR</v>
      </c>
    </row>
    <row r="865" spans="1:13" x14ac:dyDescent="0.25">
      <c r="A865" t="s">
        <v>226</v>
      </c>
      <c r="B865" s="72">
        <v>18</v>
      </c>
      <c r="C865" s="117">
        <v>1</v>
      </c>
      <c r="D865" s="72">
        <v>18</v>
      </c>
      <c r="E865" s="72">
        <v>11</v>
      </c>
      <c r="F865" s="127">
        <f t="shared" si="211"/>
        <v>254.46959999999999</v>
      </c>
      <c r="G865">
        <v>3.1415999999999999E-2</v>
      </c>
      <c r="H865" s="55" t="s">
        <v>553</v>
      </c>
      <c r="I865" s="24">
        <f t="shared" si="210"/>
        <v>133.5666756910525</v>
      </c>
      <c r="J865" s="24">
        <f t="shared" si="212"/>
        <v>2.1257746958723658</v>
      </c>
      <c r="K865" s="24" t="str">
        <f t="shared" si="213"/>
        <v>DEJAR</v>
      </c>
      <c r="L865" s="24" t="str">
        <f t="shared" si="214"/>
        <v>DEJAR</v>
      </c>
      <c r="M865" s="24" t="str">
        <f t="shared" si="215"/>
        <v>DEJAR</v>
      </c>
    </row>
    <row r="866" spans="1:13" x14ac:dyDescent="0.25">
      <c r="A866" t="s">
        <v>226</v>
      </c>
      <c r="B866" s="72">
        <v>19</v>
      </c>
      <c r="C866" s="117">
        <v>1</v>
      </c>
      <c r="D866" s="72">
        <v>18.5</v>
      </c>
      <c r="E866" s="72">
        <v>11</v>
      </c>
      <c r="F866" s="127">
        <f t="shared" si="211"/>
        <v>268.80315000000002</v>
      </c>
      <c r="G866">
        <v>3.1415999999999999E-2</v>
      </c>
      <c r="H866" s="55" t="s">
        <v>553</v>
      </c>
      <c r="I866" s="24">
        <f t="shared" si="210"/>
        <v>142.36237517909123</v>
      </c>
      <c r="J866" s="24">
        <f t="shared" si="212"/>
        <v>2.2657622736677365</v>
      </c>
      <c r="K866" s="24" t="str">
        <f t="shared" si="213"/>
        <v>DEJAR</v>
      </c>
      <c r="L866" s="24" t="str">
        <f t="shared" si="214"/>
        <v>DEJAR</v>
      </c>
      <c r="M866" s="24" t="str">
        <f t="shared" si="215"/>
        <v>DEJAR</v>
      </c>
    </row>
    <row r="867" spans="1:13" x14ac:dyDescent="0.25">
      <c r="A867" t="s">
        <v>226</v>
      </c>
      <c r="B867" s="72">
        <v>20</v>
      </c>
      <c r="C867" s="117">
        <v>1</v>
      </c>
      <c r="D867" s="72">
        <v>13</v>
      </c>
      <c r="E867" s="72">
        <v>9</v>
      </c>
      <c r="F867" s="127">
        <f t="shared" si="211"/>
        <v>132.73259999999999</v>
      </c>
      <c r="G867">
        <v>3.1415999999999999E-2</v>
      </c>
      <c r="H867" s="55" t="s">
        <v>553</v>
      </c>
      <c r="I867" s="24">
        <f t="shared" si="210"/>
        <v>62.623123844849545</v>
      </c>
      <c r="J867" s="24">
        <f t="shared" si="212"/>
        <v>0.9966756405151761</v>
      </c>
      <c r="K867" s="24" t="str">
        <f t="shared" si="213"/>
        <v>DEJAR</v>
      </c>
      <c r="L867" s="24" t="str">
        <f t="shared" si="214"/>
        <v>DEJAR</v>
      </c>
      <c r="M867" s="24" t="str">
        <f t="shared" si="215"/>
        <v>DEJAR</v>
      </c>
    </row>
    <row r="868" spans="1:13" x14ac:dyDescent="0.25">
      <c r="A868" t="s">
        <v>226</v>
      </c>
      <c r="B868" s="72">
        <v>21</v>
      </c>
      <c r="C868" s="117">
        <v>1</v>
      </c>
      <c r="D868" s="72">
        <v>18.5</v>
      </c>
      <c r="E868" s="72">
        <v>10</v>
      </c>
      <c r="F868" s="127">
        <f t="shared" si="211"/>
        <v>268.80315000000002</v>
      </c>
      <c r="G868">
        <v>3.1415999999999999E-2</v>
      </c>
      <c r="H868" s="55" t="s">
        <v>553</v>
      </c>
      <c r="I868" s="24">
        <f t="shared" si="210"/>
        <v>142.36237517909123</v>
      </c>
      <c r="J868" s="24">
        <f t="shared" si="212"/>
        <v>2.2657622736677365</v>
      </c>
      <c r="K868" s="24" t="str">
        <f t="shared" si="213"/>
        <v>DEJAR</v>
      </c>
      <c r="L868" s="24" t="str">
        <f t="shared" si="214"/>
        <v>DEJAR</v>
      </c>
      <c r="M868" s="24" t="str">
        <f t="shared" si="215"/>
        <v>DEJAR</v>
      </c>
    </row>
    <row r="869" spans="1:13" x14ac:dyDescent="0.25">
      <c r="A869" t="s">
        <v>226</v>
      </c>
      <c r="B869" s="72">
        <v>22</v>
      </c>
      <c r="C869" s="117">
        <v>1</v>
      </c>
      <c r="D869" s="72">
        <v>11</v>
      </c>
      <c r="E869" s="72">
        <v>4</v>
      </c>
      <c r="F869" s="127">
        <f t="shared" si="211"/>
        <v>95.0334</v>
      </c>
      <c r="G869">
        <v>3.1415999999999999E-2</v>
      </c>
      <c r="H869" s="55" t="s">
        <v>553</v>
      </c>
      <c r="I869" s="24">
        <f t="shared" si="210"/>
        <v>42.448553244104822</v>
      </c>
      <c r="J869" s="24">
        <f t="shared" si="212"/>
        <v>0.67558812777095778</v>
      </c>
      <c r="K869" s="24" t="str">
        <f t="shared" si="213"/>
        <v>DEJAR</v>
      </c>
      <c r="L869" s="24" t="str">
        <f t="shared" si="214"/>
        <v>DEPURAR</v>
      </c>
      <c r="M869" s="24" t="str">
        <f t="shared" si="215"/>
        <v>DEPURAR</v>
      </c>
    </row>
    <row r="870" spans="1:13" x14ac:dyDescent="0.25">
      <c r="A870" t="s">
        <v>226</v>
      </c>
      <c r="B870" s="72">
        <v>23</v>
      </c>
      <c r="C870" s="117">
        <v>1</v>
      </c>
      <c r="D870" s="72">
        <v>21</v>
      </c>
      <c r="E870" s="72">
        <v>17</v>
      </c>
      <c r="F870" s="127">
        <f t="shared" si="211"/>
        <v>346.3614</v>
      </c>
      <c r="G870">
        <v>3.1415999999999999E-2</v>
      </c>
      <c r="H870" s="55" t="s">
        <v>553</v>
      </c>
      <c r="I870" s="24">
        <f t="shared" si="210"/>
        <v>191.21684246269251</v>
      </c>
      <c r="J870" s="24">
        <f t="shared" si="212"/>
        <v>3.0433034514688777</v>
      </c>
      <c r="K870" s="24" t="str">
        <f t="shared" si="213"/>
        <v>DEJAR</v>
      </c>
      <c r="L870" s="24" t="str">
        <f t="shared" si="214"/>
        <v>DEJAR</v>
      </c>
      <c r="M870" s="24" t="str">
        <f t="shared" si="215"/>
        <v>DEJAR</v>
      </c>
    </row>
    <row r="871" spans="1:13" x14ac:dyDescent="0.25">
      <c r="A871" t="s">
        <v>226</v>
      </c>
      <c r="B871" s="72">
        <v>24</v>
      </c>
      <c r="C871" s="117">
        <v>1</v>
      </c>
      <c r="D871" s="72">
        <v>19</v>
      </c>
      <c r="E871" s="72">
        <v>17</v>
      </c>
      <c r="F871" s="127">
        <f t="shared" si="211"/>
        <v>283.52940000000001</v>
      </c>
      <c r="G871">
        <v>3.1415999999999999E-2</v>
      </c>
      <c r="H871" s="55" t="s">
        <v>553</v>
      </c>
      <c r="I871" s="24">
        <f t="shared" si="210"/>
        <v>151.47942747069629</v>
      </c>
      <c r="J871" s="24">
        <f t="shared" si="212"/>
        <v>2.4108643282196378</v>
      </c>
      <c r="K871" s="24" t="str">
        <f t="shared" si="213"/>
        <v>DEJAR</v>
      </c>
      <c r="L871" s="24" t="str">
        <f t="shared" si="214"/>
        <v>DEJAR</v>
      </c>
      <c r="M871" s="24" t="str">
        <f t="shared" si="215"/>
        <v>DEJAR</v>
      </c>
    </row>
    <row r="872" spans="1:13" x14ac:dyDescent="0.25">
      <c r="A872" t="s">
        <v>226</v>
      </c>
      <c r="B872" s="72">
        <v>25</v>
      </c>
      <c r="C872" s="117">
        <v>1</v>
      </c>
      <c r="D872" s="72">
        <v>14</v>
      </c>
      <c r="E872" s="72">
        <v>6</v>
      </c>
      <c r="F872" s="127">
        <f t="shared" si="211"/>
        <v>153.9384</v>
      </c>
      <c r="G872">
        <v>3.1415999999999999E-2</v>
      </c>
      <c r="H872" s="55" t="s">
        <v>553</v>
      </c>
      <c r="I872" s="24">
        <f t="shared" si="210"/>
        <v>74.413046354606593</v>
      </c>
      <c r="J872" s="24">
        <f t="shared" si="212"/>
        <v>1.1843176463363667</v>
      </c>
      <c r="K872" s="24" t="str">
        <f t="shared" si="213"/>
        <v>DEJAR</v>
      </c>
      <c r="L872" s="24" t="str">
        <f t="shared" si="214"/>
        <v>DEJAR</v>
      </c>
      <c r="M872" s="24" t="str">
        <f t="shared" si="215"/>
        <v>DEJAR</v>
      </c>
    </row>
    <row r="873" spans="1:13" x14ac:dyDescent="0.25">
      <c r="A873" t="s">
        <v>226</v>
      </c>
      <c r="B873" s="72">
        <v>26</v>
      </c>
      <c r="C873" s="117">
        <v>1</v>
      </c>
      <c r="D873" s="72">
        <v>19.5</v>
      </c>
      <c r="E873" s="72">
        <v>9</v>
      </c>
      <c r="F873" s="127">
        <f t="shared" si="211"/>
        <v>298.64834999999999</v>
      </c>
      <c r="G873">
        <v>3.1415999999999999E-2</v>
      </c>
      <c r="H873" s="55" t="s">
        <v>553</v>
      </c>
      <c r="I873" s="24">
        <f t="shared" si="210"/>
        <v>160.9206529416729</v>
      </c>
      <c r="J873" s="24">
        <f t="shared" si="212"/>
        <v>2.5611257470981807</v>
      </c>
      <c r="K873" s="24" t="str">
        <f t="shared" si="213"/>
        <v>DEJAR</v>
      </c>
      <c r="L873" s="24" t="str">
        <f t="shared" si="214"/>
        <v>DEJAR</v>
      </c>
      <c r="M873" s="24" t="str">
        <f t="shared" si="215"/>
        <v>DEJAR</v>
      </c>
    </row>
    <row r="874" spans="1:13" x14ac:dyDescent="0.25">
      <c r="A874" t="s">
        <v>226</v>
      </c>
      <c r="B874" s="72">
        <v>27</v>
      </c>
      <c r="C874" s="117">
        <v>1</v>
      </c>
      <c r="D874" s="72">
        <v>15.5</v>
      </c>
      <c r="E874" s="72">
        <v>11</v>
      </c>
      <c r="F874" s="127">
        <f t="shared" si="211"/>
        <v>188.69235</v>
      </c>
      <c r="G874">
        <v>3.1415999999999999E-2</v>
      </c>
      <c r="H874" s="55" t="s">
        <v>553</v>
      </c>
      <c r="I874" s="24">
        <f t="shared" si="210"/>
        <v>94.305994053056963</v>
      </c>
      <c r="J874" s="24">
        <f t="shared" si="212"/>
        <v>1.5009230018630151</v>
      </c>
      <c r="K874" s="24" t="str">
        <f t="shared" si="213"/>
        <v>DEJAR</v>
      </c>
      <c r="L874" s="24" t="str">
        <f t="shared" si="214"/>
        <v>DEJAR</v>
      </c>
      <c r="M874" s="24" t="str">
        <f t="shared" si="215"/>
        <v>DEJAR</v>
      </c>
    </row>
    <row r="875" spans="1:13" x14ac:dyDescent="0.25">
      <c r="A875" t="s">
        <v>226</v>
      </c>
      <c r="B875" s="72">
        <v>28</v>
      </c>
      <c r="C875" s="117">
        <v>1</v>
      </c>
      <c r="D875" s="72">
        <v>12</v>
      </c>
      <c r="E875" s="72">
        <v>9</v>
      </c>
      <c r="F875" s="127">
        <f t="shared" si="211"/>
        <v>113.0976</v>
      </c>
      <c r="G875">
        <v>3.1415999999999999E-2</v>
      </c>
      <c r="H875" s="55" t="s">
        <v>553</v>
      </c>
      <c r="I875" s="24">
        <f t="shared" si="210"/>
        <v>51.978178813240163</v>
      </c>
      <c r="J875" s="24">
        <f t="shared" si="212"/>
        <v>0.82725647461866825</v>
      </c>
      <c r="K875" s="24" t="str">
        <f t="shared" si="213"/>
        <v>DEJAR</v>
      </c>
      <c r="L875" s="24" t="str">
        <f t="shared" si="214"/>
        <v>DEJAR</v>
      </c>
      <c r="M875" s="24" t="str">
        <f t="shared" si="215"/>
        <v>DEJAR</v>
      </c>
    </row>
    <row r="876" spans="1:13" x14ac:dyDescent="0.25">
      <c r="A876" t="s">
        <v>226</v>
      </c>
      <c r="B876" s="72">
        <v>29</v>
      </c>
      <c r="C876" s="117">
        <v>1</v>
      </c>
      <c r="D876" s="72">
        <v>11</v>
      </c>
      <c r="E876" s="72">
        <v>5</v>
      </c>
      <c r="F876" s="127">
        <f t="shared" si="211"/>
        <v>95.0334</v>
      </c>
      <c r="G876">
        <v>3.1415999999999999E-2</v>
      </c>
      <c r="H876" s="55" t="s">
        <v>553</v>
      </c>
      <c r="I876" s="24">
        <f t="shared" ref="I876:I939" si="216">0.15991*D876^2.32764</f>
        <v>42.448553244104822</v>
      </c>
      <c r="J876" s="24">
        <f t="shared" si="212"/>
        <v>0.67558812777095778</v>
      </c>
      <c r="K876" s="24" t="str">
        <f t="shared" si="213"/>
        <v>DEJAR</v>
      </c>
      <c r="L876" s="24" t="str">
        <f t="shared" si="214"/>
        <v>DEJAR</v>
      </c>
      <c r="M876" s="24" t="str">
        <f t="shared" si="215"/>
        <v>DEJAR</v>
      </c>
    </row>
    <row r="877" spans="1:13" x14ac:dyDescent="0.25">
      <c r="A877" t="s">
        <v>226</v>
      </c>
      <c r="B877" s="72">
        <v>30</v>
      </c>
      <c r="C877" s="117">
        <v>1</v>
      </c>
      <c r="D877" s="72">
        <v>21.5</v>
      </c>
      <c r="E877" s="72">
        <v>10</v>
      </c>
      <c r="F877" s="127">
        <f t="shared" si="211"/>
        <v>363.05115000000001</v>
      </c>
      <c r="G877">
        <v>3.1415999999999999E-2</v>
      </c>
      <c r="H877" s="55" t="s">
        <v>553</v>
      </c>
      <c r="I877" s="24">
        <f t="shared" si="216"/>
        <v>201.98200553506376</v>
      </c>
      <c r="J877" s="24">
        <f t="shared" si="212"/>
        <v>3.2146359424348065</v>
      </c>
      <c r="K877" s="24" t="str">
        <f t="shared" si="213"/>
        <v>DEJAR</v>
      </c>
      <c r="L877" s="24" t="str">
        <f t="shared" si="214"/>
        <v>DEJAR</v>
      </c>
      <c r="M877" s="24" t="str">
        <f t="shared" si="215"/>
        <v>DEJAR</v>
      </c>
    </row>
    <row r="878" spans="1:13" x14ac:dyDescent="0.25">
      <c r="A878" t="s">
        <v>226</v>
      </c>
      <c r="B878" s="72">
        <v>31</v>
      </c>
      <c r="C878" s="117">
        <v>1</v>
      </c>
      <c r="D878" s="72">
        <v>23</v>
      </c>
      <c r="E878" s="72">
        <v>10</v>
      </c>
      <c r="F878" s="127">
        <f t="shared" si="211"/>
        <v>415.47660000000002</v>
      </c>
      <c r="G878">
        <v>3.1415999999999999E-2</v>
      </c>
      <c r="H878" s="55" t="s">
        <v>553</v>
      </c>
      <c r="I878" s="24">
        <f t="shared" si="216"/>
        <v>236.31310333101464</v>
      </c>
      <c r="J878" s="24">
        <f t="shared" si="212"/>
        <v>3.7610310563250358</v>
      </c>
      <c r="K878" s="24" t="str">
        <f t="shared" si="213"/>
        <v>DEJAR</v>
      </c>
      <c r="L878" s="24" t="str">
        <f t="shared" si="214"/>
        <v>DEJAR</v>
      </c>
      <c r="M878" s="24" t="str">
        <f t="shared" si="215"/>
        <v>DEJAR</v>
      </c>
    </row>
    <row r="879" spans="1:13" x14ac:dyDescent="0.25">
      <c r="A879" t="s">
        <v>226</v>
      </c>
      <c r="B879" s="72">
        <v>32</v>
      </c>
      <c r="C879" s="117">
        <v>1</v>
      </c>
      <c r="D879" s="72">
        <v>16</v>
      </c>
      <c r="E879" s="72">
        <v>6</v>
      </c>
      <c r="F879" s="127">
        <f t="shared" si="211"/>
        <v>201.0624</v>
      </c>
      <c r="G879">
        <v>3.1415999999999999E-2</v>
      </c>
      <c r="H879" s="55" t="s">
        <v>553</v>
      </c>
      <c r="I879" s="24">
        <f t="shared" si="216"/>
        <v>101.53913507623321</v>
      </c>
      <c r="J879" s="24">
        <f t="shared" si="212"/>
        <v>1.6160417474572384</v>
      </c>
      <c r="K879" s="24" t="str">
        <f t="shared" si="213"/>
        <v>DEJAR</v>
      </c>
      <c r="L879" s="24" t="str">
        <f t="shared" si="214"/>
        <v>DEJAR</v>
      </c>
      <c r="M879" s="24" t="str">
        <f t="shared" si="215"/>
        <v>DEJAR</v>
      </c>
    </row>
    <row r="880" spans="1:13" x14ac:dyDescent="0.25">
      <c r="A880" t="s">
        <v>226</v>
      </c>
      <c r="B880" s="72">
        <v>33</v>
      </c>
      <c r="C880" s="117">
        <v>1</v>
      </c>
      <c r="D880" s="72">
        <v>19</v>
      </c>
      <c r="E880" s="72">
        <v>7</v>
      </c>
      <c r="F880" s="127">
        <f t="shared" si="211"/>
        <v>283.52940000000001</v>
      </c>
      <c r="G880">
        <v>3.1415999999999999E-2</v>
      </c>
      <c r="H880" s="55" t="s">
        <v>553</v>
      </c>
      <c r="I880" s="24">
        <f t="shared" si="216"/>
        <v>151.47942747069629</v>
      </c>
      <c r="J880" s="24">
        <f t="shared" si="212"/>
        <v>2.4108643282196378</v>
      </c>
      <c r="K880" s="24" t="str">
        <f t="shared" si="213"/>
        <v>DEJAR</v>
      </c>
      <c r="L880" s="24" t="str">
        <f t="shared" si="214"/>
        <v>DEJAR</v>
      </c>
      <c r="M880" s="24" t="str">
        <f t="shared" si="215"/>
        <v>DEJAR</v>
      </c>
    </row>
    <row r="881" spans="1:13" x14ac:dyDescent="0.25">
      <c r="A881" t="s">
        <v>226</v>
      </c>
      <c r="B881" s="72">
        <v>34</v>
      </c>
      <c r="C881" s="117">
        <v>1</v>
      </c>
      <c r="D881" s="72">
        <v>21</v>
      </c>
      <c r="E881" s="72">
        <v>9</v>
      </c>
      <c r="F881" s="127">
        <f t="shared" si="211"/>
        <v>346.3614</v>
      </c>
      <c r="G881">
        <v>3.1415999999999999E-2</v>
      </c>
      <c r="H881" s="55" t="s">
        <v>553</v>
      </c>
      <c r="I881" s="24">
        <f t="shared" si="216"/>
        <v>191.21684246269251</v>
      </c>
      <c r="J881" s="24">
        <f t="shared" si="212"/>
        <v>3.0433034514688777</v>
      </c>
      <c r="K881" s="24" t="str">
        <f t="shared" si="213"/>
        <v>DEJAR</v>
      </c>
      <c r="L881" s="24" t="str">
        <f t="shared" si="214"/>
        <v>DEJAR</v>
      </c>
      <c r="M881" s="24" t="str">
        <f t="shared" si="215"/>
        <v>DEJAR</v>
      </c>
    </row>
    <row r="882" spans="1:13" x14ac:dyDescent="0.25">
      <c r="A882" t="s">
        <v>227</v>
      </c>
      <c r="B882" s="72">
        <v>1</v>
      </c>
      <c r="C882" s="117">
        <v>1</v>
      </c>
      <c r="D882" s="72">
        <v>21</v>
      </c>
      <c r="E882" s="72">
        <v>9</v>
      </c>
      <c r="F882" s="127">
        <f t="shared" si="211"/>
        <v>346.3614</v>
      </c>
      <c r="G882">
        <v>3.1415999999999999E-2</v>
      </c>
      <c r="H882" s="55" t="s">
        <v>553</v>
      </c>
      <c r="I882" s="24">
        <f t="shared" si="216"/>
        <v>191.21684246269251</v>
      </c>
      <c r="J882" s="24">
        <f t="shared" si="212"/>
        <v>3.0433034514688777</v>
      </c>
      <c r="K882" s="24" t="str">
        <f t="shared" si="213"/>
        <v>DEJAR</v>
      </c>
      <c r="L882" s="24" t="str">
        <f t="shared" si="214"/>
        <v>DEJAR</v>
      </c>
      <c r="M882" s="24" t="str">
        <f t="shared" si="215"/>
        <v>DEJAR</v>
      </c>
    </row>
    <row r="883" spans="1:13" x14ac:dyDescent="0.25">
      <c r="A883" t="s">
        <v>227</v>
      </c>
      <c r="B883" s="72">
        <v>2</v>
      </c>
      <c r="C883" s="117">
        <v>1</v>
      </c>
      <c r="D883" s="72">
        <v>23</v>
      </c>
      <c r="E883" s="72">
        <v>12</v>
      </c>
      <c r="F883" s="127">
        <f t="shared" si="211"/>
        <v>415.47660000000002</v>
      </c>
      <c r="G883">
        <v>3.1415999999999999E-2</v>
      </c>
      <c r="H883" s="55" t="s">
        <v>553</v>
      </c>
      <c r="I883" s="24">
        <f t="shared" si="216"/>
        <v>236.31310333101464</v>
      </c>
      <c r="J883" s="24">
        <f t="shared" si="212"/>
        <v>3.7610310563250358</v>
      </c>
      <c r="K883" s="24" t="str">
        <f t="shared" si="213"/>
        <v>DEJAR</v>
      </c>
      <c r="L883" s="24" t="str">
        <f t="shared" si="214"/>
        <v>DEJAR</v>
      </c>
      <c r="M883" s="24" t="str">
        <f t="shared" si="215"/>
        <v>DEJAR</v>
      </c>
    </row>
    <row r="884" spans="1:13" x14ac:dyDescent="0.25">
      <c r="A884" t="s">
        <v>227</v>
      </c>
      <c r="B884" s="72">
        <v>3</v>
      </c>
      <c r="C884" s="117">
        <v>1</v>
      </c>
      <c r="D884" s="72">
        <v>12.5</v>
      </c>
      <c r="E884" s="72">
        <v>8</v>
      </c>
      <c r="F884" s="127">
        <f t="shared" si="211"/>
        <v>122.71875</v>
      </c>
      <c r="G884">
        <v>3.1415999999999999E-2</v>
      </c>
      <c r="H884" s="55" t="s">
        <v>553</v>
      </c>
      <c r="I884" s="24">
        <f t="shared" si="216"/>
        <v>57.159345325416837</v>
      </c>
      <c r="J884" s="24">
        <f t="shared" si="212"/>
        <v>0.90971710792934879</v>
      </c>
      <c r="K884" s="24" t="str">
        <f t="shared" si="213"/>
        <v>DEJAR</v>
      </c>
      <c r="L884" s="24" t="str">
        <f t="shared" si="214"/>
        <v>DEJAR</v>
      </c>
      <c r="M884" s="24" t="str">
        <f t="shared" si="215"/>
        <v>DEJAR</v>
      </c>
    </row>
    <row r="885" spans="1:13" x14ac:dyDescent="0.25">
      <c r="A885" t="s">
        <v>227</v>
      </c>
      <c r="B885" s="72">
        <v>4</v>
      </c>
      <c r="C885" s="117">
        <v>1</v>
      </c>
      <c r="D885" s="72">
        <v>14.5</v>
      </c>
      <c r="E885" s="72">
        <v>8</v>
      </c>
      <c r="F885" s="127">
        <f t="shared" si="211"/>
        <v>165.13034999999999</v>
      </c>
      <c r="G885">
        <v>3.1415999999999999E-2</v>
      </c>
      <c r="H885" s="55" t="s">
        <v>553</v>
      </c>
      <c r="I885" s="24">
        <f t="shared" si="216"/>
        <v>80.746227305821435</v>
      </c>
      <c r="J885" s="24">
        <f t="shared" si="212"/>
        <v>1.2851131160208404</v>
      </c>
      <c r="K885" s="24" t="str">
        <f t="shared" si="213"/>
        <v>DEJAR</v>
      </c>
      <c r="L885" s="24" t="str">
        <f t="shared" si="214"/>
        <v>DEJAR</v>
      </c>
      <c r="M885" s="24" t="str">
        <f t="shared" si="215"/>
        <v>DEJAR</v>
      </c>
    </row>
    <row r="886" spans="1:13" x14ac:dyDescent="0.25">
      <c r="A886" t="s">
        <v>227</v>
      </c>
      <c r="B886" s="72">
        <v>5</v>
      </c>
      <c r="C886" s="117">
        <v>1</v>
      </c>
      <c r="D886" s="72">
        <v>31.5</v>
      </c>
      <c r="E886" s="72">
        <v>13</v>
      </c>
      <c r="F886" s="127">
        <f t="shared" si="211"/>
        <v>779.31314999999995</v>
      </c>
      <c r="G886">
        <v>3.1415999999999999E-2</v>
      </c>
      <c r="H886" s="55" t="s">
        <v>553</v>
      </c>
      <c r="I886" s="24">
        <f t="shared" si="216"/>
        <v>491.36384858054686</v>
      </c>
      <c r="J886" s="24">
        <f t="shared" si="212"/>
        <v>7.8202802486081442</v>
      </c>
      <c r="K886" s="24" t="str">
        <f t="shared" si="213"/>
        <v>DEJAR</v>
      </c>
      <c r="L886" s="24" t="str">
        <f t="shared" si="214"/>
        <v>DEJAR</v>
      </c>
      <c r="M886" s="24" t="str">
        <f t="shared" si="215"/>
        <v>DEJAR</v>
      </c>
    </row>
    <row r="887" spans="1:13" x14ac:dyDescent="0.25">
      <c r="A887" t="s">
        <v>227</v>
      </c>
      <c r="B887" s="72">
        <v>6</v>
      </c>
      <c r="C887" s="117">
        <v>1</v>
      </c>
      <c r="D887" s="72">
        <v>17</v>
      </c>
      <c r="E887" s="72">
        <v>10</v>
      </c>
      <c r="F887" s="127">
        <f t="shared" si="211"/>
        <v>226.98060000000001</v>
      </c>
      <c r="G887">
        <v>3.1415999999999999E-2</v>
      </c>
      <c r="H887" s="55" t="s">
        <v>553</v>
      </c>
      <c r="I887" s="24">
        <f t="shared" si="216"/>
        <v>116.92779249889976</v>
      </c>
      <c r="J887" s="24">
        <f t="shared" si="212"/>
        <v>1.8609592643700623</v>
      </c>
      <c r="K887" s="24" t="str">
        <f t="shared" si="213"/>
        <v>DEJAR</v>
      </c>
      <c r="L887" s="24" t="str">
        <f t="shared" si="214"/>
        <v>DEJAR</v>
      </c>
      <c r="M887" s="24" t="str">
        <f t="shared" si="215"/>
        <v>DEJAR</v>
      </c>
    </row>
    <row r="888" spans="1:13" x14ac:dyDescent="0.25">
      <c r="A888" t="s">
        <v>227</v>
      </c>
      <c r="B888" s="72">
        <v>7</v>
      </c>
      <c r="C888" s="117">
        <v>1</v>
      </c>
      <c r="D888" s="72">
        <v>23</v>
      </c>
      <c r="E888" s="72">
        <v>11</v>
      </c>
      <c r="F888" s="127">
        <f t="shared" si="211"/>
        <v>415.47660000000002</v>
      </c>
      <c r="G888">
        <v>3.1415999999999999E-2</v>
      </c>
      <c r="H888" s="55" t="s">
        <v>553</v>
      </c>
      <c r="I888" s="24">
        <f t="shared" si="216"/>
        <v>236.31310333101464</v>
      </c>
      <c r="J888" s="24">
        <f t="shared" si="212"/>
        <v>3.7610310563250358</v>
      </c>
      <c r="K888" s="24" t="str">
        <f t="shared" si="213"/>
        <v>DEJAR</v>
      </c>
      <c r="L888" s="24" t="str">
        <f t="shared" si="214"/>
        <v>DEJAR</v>
      </c>
      <c r="M888" s="24" t="str">
        <f t="shared" si="215"/>
        <v>DEJAR</v>
      </c>
    </row>
    <row r="889" spans="1:13" x14ac:dyDescent="0.25">
      <c r="A889" t="s">
        <v>227</v>
      </c>
      <c r="B889" s="72">
        <v>8</v>
      </c>
      <c r="C889" s="117">
        <v>1</v>
      </c>
      <c r="D889" s="72">
        <v>23</v>
      </c>
      <c r="E889" s="72">
        <v>10</v>
      </c>
      <c r="F889" s="127">
        <f t="shared" si="211"/>
        <v>415.47660000000002</v>
      </c>
      <c r="G889">
        <v>3.1415999999999999E-2</v>
      </c>
      <c r="H889" s="55" t="s">
        <v>553</v>
      </c>
      <c r="I889" s="24">
        <f t="shared" si="216"/>
        <v>236.31310333101464</v>
      </c>
      <c r="J889" s="24">
        <f t="shared" si="212"/>
        <v>3.7610310563250358</v>
      </c>
      <c r="K889" s="24" t="str">
        <f t="shared" si="213"/>
        <v>DEJAR</v>
      </c>
      <c r="L889" s="24" t="str">
        <f t="shared" si="214"/>
        <v>DEJAR</v>
      </c>
      <c r="M889" s="24" t="str">
        <f t="shared" si="215"/>
        <v>DEJAR</v>
      </c>
    </row>
    <row r="890" spans="1:13" x14ac:dyDescent="0.25">
      <c r="A890" t="s">
        <v>227</v>
      </c>
      <c r="B890" s="72">
        <v>9</v>
      </c>
      <c r="C890" s="117">
        <v>1</v>
      </c>
      <c r="D890" s="72">
        <v>20</v>
      </c>
      <c r="E890" s="72">
        <v>11</v>
      </c>
      <c r="F890" s="127">
        <f t="shared" si="211"/>
        <v>314.15999999999997</v>
      </c>
      <c r="G890">
        <v>3.1415999999999999E-2</v>
      </c>
      <c r="H890" s="55" t="s">
        <v>553</v>
      </c>
      <c r="I890" s="24">
        <f t="shared" si="216"/>
        <v>170.68882248683826</v>
      </c>
      <c r="J890" s="24">
        <f t="shared" si="212"/>
        <v>2.7165906303609346</v>
      </c>
      <c r="K890" s="24" t="str">
        <f t="shared" si="213"/>
        <v>DEJAR</v>
      </c>
      <c r="L890" s="24" t="str">
        <f t="shared" si="214"/>
        <v>DEJAR</v>
      </c>
      <c r="M890" s="24" t="str">
        <f t="shared" si="215"/>
        <v>DEJAR</v>
      </c>
    </row>
    <row r="891" spans="1:13" x14ac:dyDescent="0.25">
      <c r="A891" t="s">
        <v>227</v>
      </c>
      <c r="B891" s="72">
        <v>10</v>
      </c>
      <c r="C891" s="117">
        <v>1</v>
      </c>
      <c r="D891" s="72">
        <v>15.5</v>
      </c>
      <c r="E891" s="72">
        <v>9</v>
      </c>
      <c r="F891" s="127">
        <f t="shared" si="211"/>
        <v>188.69235</v>
      </c>
      <c r="G891">
        <v>3.1415999999999999E-2</v>
      </c>
      <c r="H891" s="55" t="s">
        <v>553</v>
      </c>
      <c r="I891" s="24">
        <f t="shared" si="216"/>
        <v>94.305994053056963</v>
      </c>
      <c r="J891" s="24">
        <f t="shared" si="212"/>
        <v>1.5009230018630151</v>
      </c>
      <c r="K891" s="24" t="str">
        <f t="shared" si="213"/>
        <v>DEJAR</v>
      </c>
      <c r="L891" s="24" t="str">
        <f t="shared" si="214"/>
        <v>DEJAR</v>
      </c>
      <c r="M891" s="24" t="str">
        <f t="shared" si="215"/>
        <v>DEJAR</v>
      </c>
    </row>
    <row r="892" spans="1:13" x14ac:dyDescent="0.25">
      <c r="A892" t="s">
        <v>227</v>
      </c>
      <c r="B892" s="72">
        <v>11</v>
      </c>
      <c r="C892" s="117">
        <v>1</v>
      </c>
      <c r="D892" s="72">
        <v>14</v>
      </c>
      <c r="E892" s="72">
        <v>8</v>
      </c>
      <c r="F892" s="127">
        <f t="shared" si="211"/>
        <v>153.9384</v>
      </c>
      <c r="G892">
        <v>3.1415999999999999E-2</v>
      </c>
      <c r="H892" s="55" t="s">
        <v>553</v>
      </c>
      <c r="I892" s="24">
        <f t="shared" si="216"/>
        <v>74.413046354606593</v>
      </c>
      <c r="J892" s="24">
        <f t="shared" si="212"/>
        <v>1.1843176463363667</v>
      </c>
      <c r="K892" s="24" t="str">
        <f t="shared" si="213"/>
        <v>DEJAR</v>
      </c>
      <c r="L892" s="24" t="str">
        <f t="shared" si="214"/>
        <v>DEJAR</v>
      </c>
      <c r="M892" s="24" t="str">
        <f t="shared" si="215"/>
        <v>DEJAR</v>
      </c>
    </row>
    <row r="893" spans="1:13" x14ac:dyDescent="0.25">
      <c r="A893" t="s">
        <v>227</v>
      </c>
      <c r="B893" s="72">
        <v>12</v>
      </c>
      <c r="C893" s="117">
        <v>1</v>
      </c>
      <c r="D893" s="72">
        <v>13</v>
      </c>
      <c r="E893" s="72">
        <v>5</v>
      </c>
      <c r="F893" s="127">
        <f t="shared" si="211"/>
        <v>132.73259999999999</v>
      </c>
      <c r="G893">
        <v>3.1415999999999999E-2</v>
      </c>
      <c r="H893" s="55" t="s">
        <v>553</v>
      </c>
      <c r="I893" s="24">
        <f t="shared" si="216"/>
        <v>62.623123844849545</v>
      </c>
      <c r="J893" s="24">
        <f t="shared" si="212"/>
        <v>0.9966756405151761</v>
      </c>
      <c r="K893" s="24" t="str">
        <f t="shared" si="213"/>
        <v>DEJAR</v>
      </c>
      <c r="L893" s="24" t="str">
        <f t="shared" si="214"/>
        <v>DEJAR</v>
      </c>
      <c r="M893" s="24" t="str">
        <f t="shared" si="215"/>
        <v>DEJAR</v>
      </c>
    </row>
    <row r="894" spans="1:13" x14ac:dyDescent="0.25">
      <c r="A894" t="s">
        <v>227</v>
      </c>
      <c r="B894" s="72">
        <v>13</v>
      </c>
      <c r="C894" s="117">
        <v>1</v>
      </c>
      <c r="D894" s="72">
        <v>17.5</v>
      </c>
      <c r="E894" s="72">
        <v>8</v>
      </c>
      <c r="F894" s="127">
        <f t="shared" si="211"/>
        <v>240.52875</v>
      </c>
      <c r="G894">
        <v>3.1415999999999999E-2</v>
      </c>
      <c r="H894" s="55" t="s">
        <v>553</v>
      </c>
      <c r="I894" s="24">
        <f t="shared" si="216"/>
        <v>125.08945689157549</v>
      </c>
      <c r="J894" s="24">
        <f t="shared" si="212"/>
        <v>1.9908558838104071</v>
      </c>
      <c r="K894" s="24" t="str">
        <f t="shared" si="213"/>
        <v>DEJAR</v>
      </c>
      <c r="L894" s="24" t="str">
        <f t="shared" si="214"/>
        <v>DEJAR</v>
      </c>
      <c r="M894" s="24" t="str">
        <f t="shared" si="215"/>
        <v>DEJAR</v>
      </c>
    </row>
    <row r="895" spans="1:13" x14ac:dyDescent="0.25">
      <c r="A895" t="s">
        <v>227</v>
      </c>
      <c r="B895" s="72">
        <v>14</v>
      </c>
      <c r="C895" s="117">
        <v>1</v>
      </c>
      <c r="D895" s="72">
        <v>16</v>
      </c>
      <c r="E895" s="72">
        <v>7</v>
      </c>
      <c r="F895" s="127">
        <f t="shared" si="211"/>
        <v>201.0624</v>
      </c>
      <c r="G895">
        <v>3.1415999999999999E-2</v>
      </c>
      <c r="H895" s="55" t="s">
        <v>553</v>
      </c>
      <c r="I895" s="24">
        <f t="shared" si="216"/>
        <v>101.53913507623321</v>
      </c>
      <c r="J895" s="24">
        <f t="shared" si="212"/>
        <v>1.6160417474572384</v>
      </c>
      <c r="K895" s="24" t="str">
        <f t="shared" si="213"/>
        <v>DEJAR</v>
      </c>
      <c r="L895" s="24" t="str">
        <f t="shared" si="214"/>
        <v>DEJAR</v>
      </c>
      <c r="M895" s="24" t="str">
        <f t="shared" si="215"/>
        <v>DEJAR</v>
      </c>
    </row>
    <row r="896" spans="1:13" x14ac:dyDescent="0.25">
      <c r="A896" t="s">
        <v>227</v>
      </c>
      <c r="B896" s="72">
        <v>15</v>
      </c>
      <c r="C896" s="117">
        <v>1</v>
      </c>
      <c r="D896" s="72">
        <v>11</v>
      </c>
      <c r="E896" s="72">
        <v>7</v>
      </c>
      <c r="F896" s="127">
        <f t="shared" si="211"/>
        <v>95.0334</v>
      </c>
      <c r="G896">
        <v>3.1415999999999999E-2</v>
      </c>
      <c r="H896" s="55" t="s">
        <v>553</v>
      </c>
      <c r="I896" s="24">
        <f t="shared" si="216"/>
        <v>42.448553244104822</v>
      </c>
      <c r="J896" s="24">
        <f t="shared" si="212"/>
        <v>0.67558812777095778</v>
      </c>
      <c r="K896" s="24" t="str">
        <f t="shared" si="213"/>
        <v>DEJAR</v>
      </c>
      <c r="L896" s="24" t="str">
        <f t="shared" si="214"/>
        <v>DEJAR</v>
      </c>
      <c r="M896" s="24" t="str">
        <f t="shared" si="215"/>
        <v>DEJAR</v>
      </c>
    </row>
    <row r="897" spans="1:13" x14ac:dyDescent="0.25">
      <c r="A897" t="s">
        <v>227</v>
      </c>
      <c r="B897" s="72">
        <v>16</v>
      </c>
      <c r="C897" s="117">
        <v>1</v>
      </c>
      <c r="D897" s="72">
        <v>22</v>
      </c>
      <c r="E897" s="72">
        <v>8</v>
      </c>
      <c r="F897" s="127">
        <f t="shared" si="211"/>
        <v>380.1336</v>
      </c>
      <c r="G897">
        <v>3.1415999999999999E-2</v>
      </c>
      <c r="H897" s="55" t="s">
        <v>553</v>
      </c>
      <c r="I897" s="24">
        <f t="shared" si="216"/>
        <v>213.08474152497325</v>
      </c>
      <c r="J897" s="24">
        <f t="shared" si="212"/>
        <v>3.3913410606852121</v>
      </c>
      <c r="K897" s="24" t="str">
        <f t="shared" si="213"/>
        <v>DEJAR</v>
      </c>
      <c r="L897" s="24" t="str">
        <f t="shared" si="214"/>
        <v>DEJAR</v>
      </c>
      <c r="M897" s="24" t="str">
        <f t="shared" si="215"/>
        <v>DEJAR</v>
      </c>
    </row>
    <row r="898" spans="1:13" x14ac:dyDescent="0.25">
      <c r="A898" t="s">
        <v>227</v>
      </c>
      <c r="B898" s="72">
        <v>17</v>
      </c>
      <c r="C898" s="117">
        <v>1</v>
      </c>
      <c r="D898" s="72">
        <v>12</v>
      </c>
      <c r="E898" s="72">
        <v>6</v>
      </c>
      <c r="F898" s="127">
        <f t="shared" si="211"/>
        <v>113.0976</v>
      </c>
      <c r="G898">
        <v>3.1415999999999999E-2</v>
      </c>
      <c r="H898" s="55" t="s">
        <v>553</v>
      </c>
      <c r="I898" s="24">
        <f t="shared" si="216"/>
        <v>51.978178813240163</v>
      </c>
      <c r="J898" s="24">
        <f t="shared" si="212"/>
        <v>0.82725647461866825</v>
      </c>
      <c r="K898" s="24" t="str">
        <f t="shared" si="213"/>
        <v>DEJAR</v>
      </c>
      <c r="L898" s="24" t="str">
        <f t="shared" si="214"/>
        <v>DEJAR</v>
      </c>
      <c r="M898" s="24" t="str">
        <f t="shared" si="215"/>
        <v>DEJAR</v>
      </c>
    </row>
    <row r="899" spans="1:13" x14ac:dyDescent="0.25">
      <c r="A899" t="s">
        <v>227</v>
      </c>
      <c r="B899" s="72">
        <v>18</v>
      </c>
      <c r="C899" s="117">
        <v>1</v>
      </c>
      <c r="D899" s="72">
        <v>29.5</v>
      </c>
      <c r="E899" s="72">
        <v>10</v>
      </c>
      <c r="F899" s="127">
        <f t="shared" ref="F899:F962" si="217">(3.1416/4)*D899^2</f>
        <v>683.49434999999994</v>
      </c>
      <c r="G899">
        <v>3.1415999999999999E-2</v>
      </c>
      <c r="H899" s="55" t="s">
        <v>553</v>
      </c>
      <c r="I899" s="24">
        <f t="shared" si="216"/>
        <v>421.78598066337179</v>
      </c>
      <c r="J899" s="24">
        <f t="shared" ref="J899:J962" si="218">((I899/1000)*0.5)/G899</f>
        <v>6.7129166772245323</v>
      </c>
      <c r="K899" s="24" t="str">
        <f t="shared" ref="K899:K962" si="219">+IF(D899&gt;=10,"DEJAR","DEPURAR")</f>
        <v>DEJAR</v>
      </c>
      <c r="L899" s="24" t="str">
        <f t="shared" ref="L899:L962" si="220">+IF(E899&gt;=5,"DEJAR","DEPURAR")</f>
        <v>DEJAR</v>
      </c>
      <c r="M899" s="24" t="str">
        <f t="shared" ref="M899:M962" si="221">+IF(AND(K899="DEJAR",L899="DEJAR"),"DEJAR","DEPURAR")</f>
        <v>DEJAR</v>
      </c>
    </row>
    <row r="900" spans="1:13" x14ac:dyDescent="0.25">
      <c r="A900" t="s">
        <v>227</v>
      </c>
      <c r="B900" s="72">
        <v>19</v>
      </c>
      <c r="C900" s="117">
        <v>1</v>
      </c>
      <c r="D900" s="72">
        <v>22.5</v>
      </c>
      <c r="E900" s="72">
        <v>5</v>
      </c>
      <c r="F900" s="127">
        <f t="shared" si="217"/>
        <v>397.60874999999999</v>
      </c>
      <c r="G900">
        <v>3.1415999999999999E-2</v>
      </c>
      <c r="H900" s="55" t="s">
        <v>553</v>
      </c>
      <c r="I900" s="24">
        <f t="shared" si="216"/>
        <v>224.52760288011802</v>
      </c>
      <c r="J900" s="24">
        <f t="shared" si="218"/>
        <v>3.5734594295918964</v>
      </c>
      <c r="K900" s="24" t="str">
        <f t="shared" si="219"/>
        <v>DEJAR</v>
      </c>
      <c r="L900" s="24" t="str">
        <f t="shared" si="220"/>
        <v>DEJAR</v>
      </c>
      <c r="M900" s="24" t="str">
        <f t="shared" si="221"/>
        <v>DEJAR</v>
      </c>
    </row>
    <row r="901" spans="1:13" x14ac:dyDescent="0.25">
      <c r="A901" t="s">
        <v>228</v>
      </c>
      <c r="B901" s="72">
        <v>1</v>
      </c>
      <c r="C901" s="117">
        <v>1</v>
      </c>
      <c r="D901" s="72">
        <v>14</v>
      </c>
      <c r="E901" s="72">
        <v>5</v>
      </c>
      <c r="F901" s="127">
        <f t="shared" si="217"/>
        <v>153.9384</v>
      </c>
      <c r="G901">
        <v>3.1415999999999999E-2</v>
      </c>
      <c r="H901" s="55" t="s">
        <v>553</v>
      </c>
      <c r="I901" s="24">
        <f t="shared" si="216"/>
        <v>74.413046354606593</v>
      </c>
      <c r="J901" s="24">
        <f t="shared" si="218"/>
        <v>1.1843176463363667</v>
      </c>
      <c r="K901" s="24" t="str">
        <f t="shared" si="219"/>
        <v>DEJAR</v>
      </c>
      <c r="L901" s="24" t="str">
        <f t="shared" si="220"/>
        <v>DEJAR</v>
      </c>
      <c r="M901" s="24" t="str">
        <f t="shared" si="221"/>
        <v>DEJAR</v>
      </c>
    </row>
    <row r="902" spans="1:13" x14ac:dyDescent="0.25">
      <c r="A902" t="s">
        <v>228</v>
      </c>
      <c r="B902" s="72">
        <v>2</v>
      </c>
      <c r="C902" s="117">
        <v>1</v>
      </c>
      <c r="D902" s="72">
        <v>42</v>
      </c>
      <c r="E902" s="72">
        <v>20</v>
      </c>
      <c r="F902" s="127">
        <f t="shared" si="217"/>
        <v>1385.4456</v>
      </c>
      <c r="G902">
        <v>3.1415999999999999E-2</v>
      </c>
      <c r="H902" s="55" t="s">
        <v>553</v>
      </c>
      <c r="I902" s="24">
        <f t="shared" si="216"/>
        <v>959.87703555110068</v>
      </c>
      <c r="J902" s="24">
        <f t="shared" si="218"/>
        <v>15.276881772840284</v>
      </c>
      <c r="K902" s="24" t="str">
        <f t="shared" si="219"/>
        <v>DEJAR</v>
      </c>
      <c r="L902" s="24" t="str">
        <f t="shared" si="220"/>
        <v>DEJAR</v>
      </c>
      <c r="M902" s="24" t="str">
        <f t="shared" si="221"/>
        <v>DEJAR</v>
      </c>
    </row>
    <row r="903" spans="1:13" x14ac:dyDescent="0.25">
      <c r="A903" t="s">
        <v>228</v>
      </c>
      <c r="B903" s="72">
        <v>3</v>
      </c>
      <c r="C903" s="117">
        <v>1</v>
      </c>
      <c r="D903" s="72">
        <v>59</v>
      </c>
      <c r="E903" s="72">
        <v>22</v>
      </c>
      <c r="F903" s="127">
        <f t="shared" si="217"/>
        <v>2733.9773999999998</v>
      </c>
      <c r="G903">
        <v>3.1415999999999999E-2</v>
      </c>
      <c r="H903" s="55" t="s">
        <v>553</v>
      </c>
      <c r="I903" s="24">
        <f t="shared" si="216"/>
        <v>2117.296110227122</v>
      </c>
      <c r="J903" s="24">
        <f t="shared" si="218"/>
        <v>33.697735393225145</v>
      </c>
      <c r="K903" s="24" t="str">
        <f t="shared" si="219"/>
        <v>DEJAR</v>
      </c>
      <c r="L903" s="24" t="str">
        <f t="shared" si="220"/>
        <v>DEJAR</v>
      </c>
      <c r="M903" s="24" t="str">
        <f t="shared" si="221"/>
        <v>DEJAR</v>
      </c>
    </row>
    <row r="904" spans="1:13" x14ac:dyDescent="0.25">
      <c r="A904" t="s">
        <v>228</v>
      </c>
      <c r="B904" s="72">
        <v>4</v>
      </c>
      <c r="C904" s="117">
        <v>1</v>
      </c>
      <c r="D904" s="72">
        <v>21</v>
      </c>
      <c r="E904" s="72">
        <v>16</v>
      </c>
      <c r="F904" s="127">
        <f t="shared" si="217"/>
        <v>346.3614</v>
      </c>
      <c r="G904">
        <v>3.1415999999999999E-2</v>
      </c>
      <c r="H904" s="55" t="s">
        <v>553</v>
      </c>
      <c r="I904" s="24">
        <f t="shared" si="216"/>
        <v>191.21684246269251</v>
      </c>
      <c r="J904" s="24">
        <f t="shared" si="218"/>
        <v>3.0433034514688777</v>
      </c>
      <c r="K904" s="24" t="str">
        <f t="shared" si="219"/>
        <v>DEJAR</v>
      </c>
      <c r="L904" s="24" t="str">
        <f t="shared" si="220"/>
        <v>DEJAR</v>
      </c>
      <c r="M904" s="24" t="str">
        <f t="shared" si="221"/>
        <v>DEJAR</v>
      </c>
    </row>
    <row r="905" spans="1:13" x14ac:dyDescent="0.25">
      <c r="A905" t="s">
        <v>228</v>
      </c>
      <c r="B905" s="72">
        <v>5</v>
      </c>
      <c r="C905" s="117">
        <v>1</v>
      </c>
      <c r="D905" s="72">
        <v>28</v>
      </c>
      <c r="E905" s="72">
        <v>12</v>
      </c>
      <c r="F905" s="127">
        <f t="shared" si="217"/>
        <v>615.75360000000001</v>
      </c>
      <c r="G905">
        <v>3.1415999999999999E-2</v>
      </c>
      <c r="H905" s="55" t="s">
        <v>553</v>
      </c>
      <c r="I905" s="24">
        <f t="shared" si="216"/>
        <v>373.54122901136344</v>
      </c>
      <c r="J905" s="24">
        <f t="shared" si="218"/>
        <v>5.9450794023962859</v>
      </c>
      <c r="K905" s="24" t="str">
        <f t="shared" si="219"/>
        <v>DEJAR</v>
      </c>
      <c r="L905" s="24" t="str">
        <f t="shared" si="220"/>
        <v>DEJAR</v>
      </c>
      <c r="M905" s="24" t="str">
        <f t="shared" si="221"/>
        <v>DEJAR</v>
      </c>
    </row>
    <row r="906" spans="1:13" x14ac:dyDescent="0.25">
      <c r="A906" t="s">
        <v>228</v>
      </c>
      <c r="B906" s="72">
        <v>6</v>
      </c>
      <c r="C906" s="117">
        <v>1</v>
      </c>
      <c r="D906" s="72">
        <v>29.5</v>
      </c>
      <c r="E906" s="72">
        <v>16</v>
      </c>
      <c r="F906" s="127">
        <f t="shared" si="217"/>
        <v>683.49434999999994</v>
      </c>
      <c r="G906">
        <v>3.1415999999999999E-2</v>
      </c>
      <c r="H906" s="55" t="s">
        <v>553</v>
      </c>
      <c r="I906" s="24">
        <f t="shared" si="216"/>
        <v>421.78598066337179</v>
      </c>
      <c r="J906" s="24">
        <f t="shared" si="218"/>
        <v>6.7129166772245323</v>
      </c>
      <c r="K906" s="24" t="str">
        <f t="shared" si="219"/>
        <v>DEJAR</v>
      </c>
      <c r="L906" s="24" t="str">
        <f t="shared" si="220"/>
        <v>DEJAR</v>
      </c>
      <c r="M906" s="24" t="str">
        <f t="shared" si="221"/>
        <v>DEJAR</v>
      </c>
    </row>
    <row r="907" spans="1:13" x14ac:dyDescent="0.25">
      <c r="A907" t="s">
        <v>228</v>
      </c>
      <c r="B907" s="72">
        <v>7</v>
      </c>
      <c r="C907" s="117">
        <v>1</v>
      </c>
      <c r="D907" s="72">
        <v>15.5</v>
      </c>
      <c r="E907" s="72">
        <v>5</v>
      </c>
      <c r="F907" s="127">
        <f t="shared" si="217"/>
        <v>188.69235</v>
      </c>
      <c r="G907">
        <v>3.1415999999999999E-2</v>
      </c>
      <c r="H907" s="55" t="s">
        <v>553</v>
      </c>
      <c r="I907" s="24">
        <f t="shared" si="216"/>
        <v>94.305994053056963</v>
      </c>
      <c r="J907" s="24">
        <f t="shared" si="218"/>
        <v>1.5009230018630151</v>
      </c>
      <c r="K907" s="24" t="str">
        <f t="shared" si="219"/>
        <v>DEJAR</v>
      </c>
      <c r="L907" s="24" t="str">
        <f t="shared" si="220"/>
        <v>DEJAR</v>
      </c>
      <c r="M907" s="24" t="str">
        <f t="shared" si="221"/>
        <v>DEJAR</v>
      </c>
    </row>
    <row r="908" spans="1:13" x14ac:dyDescent="0.25">
      <c r="A908" t="s">
        <v>228</v>
      </c>
      <c r="B908" s="72">
        <v>8</v>
      </c>
      <c r="C908" s="117">
        <v>1</v>
      </c>
      <c r="D908" s="72">
        <v>40</v>
      </c>
      <c r="E908" s="72">
        <v>20</v>
      </c>
      <c r="F908" s="127">
        <f t="shared" si="217"/>
        <v>1256.6399999999999</v>
      </c>
      <c r="G908">
        <v>3.1415999999999999E-2</v>
      </c>
      <c r="H908" s="55" t="s">
        <v>553</v>
      </c>
      <c r="I908" s="24">
        <f t="shared" si="216"/>
        <v>856.82975840551558</v>
      </c>
      <c r="J908" s="24">
        <f t="shared" si="218"/>
        <v>13.636837254989743</v>
      </c>
      <c r="K908" s="24" t="str">
        <f t="shared" si="219"/>
        <v>DEJAR</v>
      </c>
      <c r="L908" s="24" t="str">
        <f t="shared" si="220"/>
        <v>DEJAR</v>
      </c>
      <c r="M908" s="24" t="str">
        <f t="shared" si="221"/>
        <v>DEJAR</v>
      </c>
    </row>
    <row r="909" spans="1:13" x14ac:dyDescent="0.25">
      <c r="A909" t="s">
        <v>228</v>
      </c>
      <c r="B909" s="72">
        <v>9</v>
      </c>
      <c r="C909" s="117">
        <v>1</v>
      </c>
      <c r="D909" s="72">
        <v>37</v>
      </c>
      <c r="E909" s="72">
        <v>21</v>
      </c>
      <c r="F909" s="127">
        <f t="shared" si="217"/>
        <v>1075.2126000000001</v>
      </c>
      <c r="G909">
        <v>3.1415999999999999E-2</v>
      </c>
      <c r="H909" s="55" t="s">
        <v>553</v>
      </c>
      <c r="I909" s="24">
        <f t="shared" si="216"/>
        <v>714.63566127853471</v>
      </c>
      <c r="J909" s="24">
        <f t="shared" si="218"/>
        <v>11.373753203439882</v>
      </c>
      <c r="K909" s="24" t="str">
        <f t="shared" si="219"/>
        <v>DEJAR</v>
      </c>
      <c r="L909" s="24" t="str">
        <f t="shared" si="220"/>
        <v>DEJAR</v>
      </c>
      <c r="M909" s="24" t="str">
        <f t="shared" si="221"/>
        <v>DEJAR</v>
      </c>
    </row>
    <row r="910" spans="1:13" x14ac:dyDescent="0.25">
      <c r="A910" t="s">
        <v>228</v>
      </c>
      <c r="B910" s="72">
        <v>10</v>
      </c>
      <c r="C910" s="117">
        <v>1</v>
      </c>
      <c r="D910" s="72">
        <v>41</v>
      </c>
      <c r="E910" s="72">
        <v>22</v>
      </c>
      <c r="F910" s="127">
        <f t="shared" si="217"/>
        <v>1320.2574</v>
      </c>
      <c r="G910">
        <v>3.1415999999999999E-2</v>
      </c>
      <c r="H910" s="55" t="s">
        <v>553</v>
      </c>
      <c r="I910" s="24">
        <f t="shared" si="216"/>
        <v>907.5192366572752</v>
      </c>
      <c r="J910" s="24">
        <f t="shared" si="218"/>
        <v>14.443583471117826</v>
      </c>
      <c r="K910" s="24" t="str">
        <f t="shared" si="219"/>
        <v>DEJAR</v>
      </c>
      <c r="L910" s="24" t="str">
        <f t="shared" si="220"/>
        <v>DEJAR</v>
      </c>
      <c r="M910" s="24" t="str">
        <f t="shared" si="221"/>
        <v>DEJAR</v>
      </c>
    </row>
    <row r="911" spans="1:13" x14ac:dyDescent="0.25">
      <c r="A911" t="s">
        <v>228</v>
      </c>
      <c r="B911" s="72">
        <v>11</v>
      </c>
      <c r="C911" s="117">
        <v>1</v>
      </c>
      <c r="D911" s="72">
        <v>33</v>
      </c>
      <c r="E911" s="72">
        <v>20</v>
      </c>
      <c r="F911" s="127">
        <f t="shared" si="217"/>
        <v>855.30060000000003</v>
      </c>
      <c r="G911">
        <v>3.1415999999999999E-2</v>
      </c>
      <c r="H911" s="55" t="s">
        <v>553</v>
      </c>
      <c r="I911" s="24">
        <f t="shared" si="216"/>
        <v>547.55709445380046</v>
      </c>
      <c r="J911" s="24">
        <f t="shared" si="218"/>
        <v>8.7146214421600519</v>
      </c>
      <c r="K911" s="24" t="str">
        <f t="shared" si="219"/>
        <v>DEJAR</v>
      </c>
      <c r="L911" s="24" t="str">
        <f t="shared" si="220"/>
        <v>DEJAR</v>
      </c>
      <c r="M911" s="24" t="str">
        <f t="shared" si="221"/>
        <v>DEJAR</v>
      </c>
    </row>
    <row r="912" spans="1:13" x14ac:dyDescent="0.25">
      <c r="A912" t="s">
        <v>228</v>
      </c>
      <c r="B912" s="72">
        <v>12</v>
      </c>
      <c r="C912" s="117">
        <v>1</v>
      </c>
      <c r="D912" s="72">
        <v>52.5</v>
      </c>
      <c r="E912" s="72">
        <v>23</v>
      </c>
      <c r="F912" s="127">
        <f t="shared" si="217"/>
        <v>2164.75875</v>
      </c>
      <c r="G912">
        <v>3.1415999999999999E-2</v>
      </c>
      <c r="H912" s="55" t="s">
        <v>553</v>
      </c>
      <c r="I912" s="24">
        <f t="shared" si="216"/>
        <v>1613.5678209920432</v>
      </c>
      <c r="J912" s="24">
        <f t="shared" si="218"/>
        <v>25.680669419914107</v>
      </c>
      <c r="K912" s="24" t="str">
        <f t="shared" si="219"/>
        <v>DEJAR</v>
      </c>
      <c r="L912" s="24" t="str">
        <f t="shared" si="220"/>
        <v>DEJAR</v>
      </c>
      <c r="M912" s="24" t="str">
        <f t="shared" si="221"/>
        <v>DEJAR</v>
      </c>
    </row>
    <row r="913" spans="1:13" x14ac:dyDescent="0.25">
      <c r="A913" t="s">
        <v>229</v>
      </c>
      <c r="B913" s="72">
        <v>1</v>
      </c>
      <c r="C913" s="117">
        <v>1</v>
      </c>
      <c r="D913" s="72">
        <v>24</v>
      </c>
      <c r="E913" s="72">
        <v>10</v>
      </c>
      <c r="F913" s="127">
        <f t="shared" si="217"/>
        <v>452.3904</v>
      </c>
      <c r="G913">
        <v>3.1415999999999999E-2</v>
      </c>
      <c r="H913" s="55" t="s">
        <v>553</v>
      </c>
      <c r="I913" s="24">
        <f t="shared" si="216"/>
        <v>260.92189134611579</v>
      </c>
      <c r="J913" s="24">
        <f t="shared" si="218"/>
        <v>4.1526911660637218</v>
      </c>
      <c r="K913" s="24" t="str">
        <f t="shared" si="219"/>
        <v>DEJAR</v>
      </c>
      <c r="L913" s="24" t="str">
        <f t="shared" si="220"/>
        <v>DEJAR</v>
      </c>
      <c r="M913" s="24" t="str">
        <f t="shared" si="221"/>
        <v>DEJAR</v>
      </c>
    </row>
    <row r="914" spans="1:13" x14ac:dyDescent="0.25">
      <c r="A914" t="s">
        <v>229</v>
      </c>
      <c r="B914" s="72">
        <v>2</v>
      </c>
      <c r="C914" s="117">
        <v>1</v>
      </c>
      <c r="D914" s="72">
        <v>45</v>
      </c>
      <c r="E914" s="72">
        <v>12</v>
      </c>
      <c r="F914" s="127">
        <f t="shared" si="217"/>
        <v>1590.4349999999999</v>
      </c>
      <c r="G914">
        <v>3.1415999999999999E-2</v>
      </c>
      <c r="H914" s="55" t="s">
        <v>553</v>
      </c>
      <c r="I914" s="24">
        <f t="shared" si="216"/>
        <v>1127.0915630458203</v>
      </c>
      <c r="J914" s="24">
        <f t="shared" si="218"/>
        <v>17.938177410329455</v>
      </c>
      <c r="K914" s="24" t="str">
        <f t="shared" si="219"/>
        <v>DEJAR</v>
      </c>
      <c r="L914" s="24" t="str">
        <f t="shared" si="220"/>
        <v>DEJAR</v>
      </c>
      <c r="M914" s="24" t="str">
        <f t="shared" si="221"/>
        <v>DEJAR</v>
      </c>
    </row>
    <row r="915" spans="1:13" x14ac:dyDescent="0.25">
      <c r="A915" t="s">
        <v>229</v>
      </c>
      <c r="B915" s="72">
        <v>3</v>
      </c>
      <c r="C915" s="117">
        <v>1</v>
      </c>
      <c r="D915" s="72">
        <v>35.5</v>
      </c>
      <c r="E915" s="72">
        <v>13</v>
      </c>
      <c r="F915" s="127">
        <f t="shared" si="217"/>
        <v>989.80034999999998</v>
      </c>
      <c r="G915">
        <v>3.1415999999999999E-2</v>
      </c>
      <c r="H915" s="55" t="s">
        <v>553</v>
      </c>
      <c r="I915" s="24">
        <f t="shared" si="216"/>
        <v>649.00665028711217</v>
      </c>
      <c r="J915" s="24">
        <f t="shared" si="218"/>
        <v>10.329237495020246</v>
      </c>
      <c r="K915" s="24" t="str">
        <f t="shared" si="219"/>
        <v>DEJAR</v>
      </c>
      <c r="L915" s="24" t="str">
        <f t="shared" si="220"/>
        <v>DEJAR</v>
      </c>
      <c r="M915" s="24" t="str">
        <f t="shared" si="221"/>
        <v>DEJAR</v>
      </c>
    </row>
    <row r="916" spans="1:13" x14ac:dyDescent="0.25">
      <c r="A916" t="s">
        <v>229</v>
      </c>
      <c r="B916" s="72">
        <v>4</v>
      </c>
      <c r="C916" s="117">
        <v>1</v>
      </c>
      <c r="D916" s="72">
        <v>41</v>
      </c>
      <c r="E916" s="72">
        <v>17</v>
      </c>
      <c r="F916" s="127">
        <f t="shared" si="217"/>
        <v>1320.2574</v>
      </c>
      <c r="G916">
        <v>3.1415999999999999E-2</v>
      </c>
      <c r="H916" s="55" t="s">
        <v>553</v>
      </c>
      <c r="I916" s="24">
        <f t="shared" si="216"/>
        <v>907.5192366572752</v>
      </c>
      <c r="J916" s="24">
        <f t="shared" si="218"/>
        <v>14.443583471117826</v>
      </c>
      <c r="K916" s="24" t="str">
        <f t="shared" si="219"/>
        <v>DEJAR</v>
      </c>
      <c r="L916" s="24" t="str">
        <f t="shared" si="220"/>
        <v>DEJAR</v>
      </c>
      <c r="M916" s="24" t="str">
        <f t="shared" si="221"/>
        <v>DEJAR</v>
      </c>
    </row>
    <row r="917" spans="1:13" x14ac:dyDescent="0.25">
      <c r="A917" t="s">
        <v>230</v>
      </c>
      <c r="B917" s="72">
        <v>1</v>
      </c>
      <c r="C917" s="117">
        <v>1</v>
      </c>
      <c r="D917" s="72">
        <v>40</v>
      </c>
      <c r="E917" s="72">
        <v>22</v>
      </c>
      <c r="F917" s="127">
        <f t="shared" si="217"/>
        <v>1256.6399999999999</v>
      </c>
      <c r="G917">
        <v>3.1415999999999999E-2</v>
      </c>
      <c r="H917" s="55" t="s">
        <v>553</v>
      </c>
      <c r="I917" s="24">
        <f t="shared" si="216"/>
        <v>856.82975840551558</v>
      </c>
      <c r="J917" s="24">
        <f t="shared" si="218"/>
        <v>13.636837254989743</v>
      </c>
      <c r="K917" s="24" t="str">
        <f t="shared" si="219"/>
        <v>DEJAR</v>
      </c>
      <c r="L917" s="24" t="str">
        <f t="shared" si="220"/>
        <v>DEJAR</v>
      </c>
      <c r="M917" s="24" t="str">
        <f t="shared" si="221"/>
        <v>DEJAR</v>
      </c>
    </row>
    <row r="918" spans="1:13" x14ac:dyDescent="0.25">
      <c r="A918" t="s">
        <v>230</v>
      </c>
      <c r="B918" s="72">
        <v>2</v>
      </c>
      <c r="C918" s="117">
        <v>1</v>
      </c>
      <c r="D918" s="72">
        <v>43.5</v>
      </c>
      <c r="E918" s="72">
        <v>22</v>
      </c>
      <c r="F918" s="127">
        <f t="shared" si="217"/>
        <v>1486.1731500000001</v>
      </c>
      <c r="G918">
        <v>3.1415999999999999E-2</v>
      </c>
      <c r="H918" s="55" t="s">
        <v>553</v>
      </c>
      <c r="I918" s="24">
        <f t="shared" si="216"/>
        <v>1041.5707069550579</v>
      </c>
      <c r="J918" s="24">
        <f t="shared" si="218"/>
        <v>16.577073894752004</v>
      </c>
      <c r="K918" s="24" t="str">
        <f t="shared" si="219"/>
        <v>DEJAR</v>
      </c>
      <c r="L918" s="24" t="str">
        <f t="shared" si="220"/>
        <v>DEJAR</v>
      </c>
      <c r="M918" s="24" t="str">
        <f t="shared" si="221"/>
        <v>DEJAR</v>
      </c>
    </row>
    <row r="919" spans="1:13" x14ac:dyDescent="0.25">
      <c r="A919" t="s">
        <v>230</v>
      </c>
      <c r="B919" s="72">
        <v>3</v>
      </c>
      <c r="C919" s="117">
        <v>1</v>
      </c>
      <c r="D919" s="72">
        <v>44.5</v>
      </c>
      <c r="E919" s="72">
        <v>23</v>
      </c>
      <c r="F919" s="127">
        <f t="shared" si="217"/>
        <v>1555.28835</v>
      </c>
      <c r="G919">
        <v>3.1415999999999999E-2</v>
      </c>
      <c r="H919" s="55" t="s">
        <v>553</v>
      </c>
      <c r="I919" s="24">
        <f t="shared" si="216"/>
        <v>1098.1567091824372</v>
      </c>
      <c r="J919" s="24">
        <f t="shared" si="218"/>
        <v>17.477665985205583</v>
      </c>
      <c r="K919" s="24" t="str">
        <f t="shared" si="219"/>
        <v>DEJAR</v>
      </c>
      <c r="L919" s="24" t="str">
        <f t="shared" si="220"/>
        <v>DEJAR</v>
      </c>
      <c r="M919" s="24" t="str">
        <f t="shared" si="221"/>
        <v>DEJAR</v>
      </c>
    </row>
    <row r="920" spans="1:13" x14ac:dyDescent="0.25">
      <c r="A920" t="s">
        <v>230</v>
      </c>
      <c r="B920" s="72">
        <v>4</v>
      </c>
      <c r="C920" s="117">
        <v>1</v>
      </c>
      <c r="D920" s="72">
        <v>13</v>
      </c>
      <c r="E920" s="72">
        <v>9</v>
      </c>
      <c r="F920" s="127">
        <f t="shared" si="217"/>
        <v>132.73259999999999</v>
      </c>
      <c r="G920">
        <v>3.1415999999999999E-2</v>
      </c>
      <c r="H920" s="55" t="s">
        <v>553</v>
      </c>
      <c r="I920" s="24">
        <f t="shared" si="216"/>
        <v>62.623123844849545</v>
      </c>
      <c r="J920" s="24">
        <f t="shared" si="218"/>
        <v>0.9966756405151761</v>
      </c>
      <c r="K920" s="24" t="str">
        <f t="shared" si="219"/>
        <v>DEJAR</v>
      </c>
      <c r="L920" s="24" t="str">
        <f t="shared" si="220"/>
        <v>DEJAR</v>
      </c>
      <c r="M920" s="24" t="str">
        <f t="shared" si="221"/>
        <v>DEJAR</v>
      </c>
    </row>
    <row r="921" spans="1:13" x14ac:dyDescent="0.25">
      <c r="A921" t="s">
        <v>230</v>
      </c>
      <c r="B921" s="72">
        <v>5</v>
      </c>
      <c r="C921" s="117">
        <v>1</v>
      </c>
      <c r="D921" s="72">
        <v>6</v>
      </c>
      <c r="E921" s="72">
        <v>10</v>
      </c>
      <c r="F921" s="127">
        <f t="shared" si="217"/>
        <v>28.2744</v>
      </c>
      <c r="G921">
        <v>3.1415999999999999E-2</v>
      </c>
      <c r="H921" s="55" t="s">
        <v>553</v>
      </c>
      <c r="I921" s="24">
        <f t="shared" si="216"/>
        <v>10.354558825258914</v>
      </c>
      <c r="J921" s="24">
        <f t="shared" si="218"/>
        <v>0.16479753668924935</v>
      </c>
      <c r="K921" s="24" t="str">
        <f t="shared" si="219"/>
        <v>DEPURAR</v>
      </c>
      <c r="L921" s="24" t="str">
        <f t="shared" si="220"/>
        <v>DEJAR</v>
      </c>
      <c r="M921" s="24" t="str">
        <f t="shared" si="221"/>
        <v>DEPURAR</v>
      </c>
    </row>
    <row r="922" spans="1:13" x14ac:dyDescent="0.25">
      <c r="A922" t="s">
        <v>230</v>
      </c>
      <c r="B922" s="72">
        <v>6</v>
      </c>
      <c r="C922" s="117">
        <v>1</v>
      </c>
      <c r="D922" s="72">
        <v>43</v>
      </c>
      <c r="E922" s="72">
        <v>23</v>
      </c>
      <c r="F922" s="127">
        <f t="shared" si="217"/>
        <v>1452.2046</v>
      </c>
      <c r="G922">
        <v>3.1415999999999999E-2</v>
      </c>
      <c r="H922" s="55" t="s">
        <v>553</v>
      </c>
      <c r="I922" s="24">
        <f t="shared" si="216"/>
        <v>1013.9163800149536</v>
      </c>
      <c r="J922" s="24">
        <f t="shared" si="218"/>
        <v>16.136942640930634</v>
      </c>
      <c r="K922" s="24" t="str">
        <f t="shared" si="219"/>
        <v>DEJAR</v>
      </c>
      <c r="L922" s="24" t="str">
        <f t="shared" si="220"/>
        <v>DEJAR</v>
      </c>
      <c r="M922" s="24" t="str">
        <f t="shared" si="221"/>
        <v>DEJAR</v>
      </c>
    </row>
    <row r="923" spans="1:13" x14ac:dyDescent="0.25">
      <c r="A923" t="s">
        <v>230</v>
      </c>
      <c r="B923" s="72">
        <v>7</v>
      </c>
      <c r="C923" s="117">
        <v>1</v>
      </c>
      <c r="D923" s="72">
        <v>42</v>
      </c>
      <c r="E923" s="72">
        <v>22</v>
      </c>
      <c r="F923" s="127">
        <f t="shared" si="217"/>
        <v>1385.4456</v>
      </c>
      <c r="G923">
        <v>3.1415999999999999E-2</v>
      </c>
      <c r="H923" s="55" t="s">
        <v>553</v>
      </c>
      <c r="I923" s="24">
        <f t="shared" si="216"/>
        <v>959.87703555110068</v>
      </c>
      <c r="J923" s="24">
        <f t="shared" si="218"/>
        <v>15.276881772840284</v>
      </c>
      <c r="K923" s="24" t="str">
        <f t="shared" si="219"/>
        <v>DEJAR</v>
      </c>
      <c r="L923" s="24" t="str">
        <f t="shared" si="220"/>
        <v>DEJAR</v>
      </c>
      <c r="M923" s="24" t="str">
        <f t="shared" si="221"/>
        <v>DEJAR</v>
      </c>
    </row>
    <row r="924" spans="1:13" x14ac:dyDescent="0.25">
      <c r="A924" t="s">
        <v>230</v>
      </c>
      <c r="B924" s="72">
        <v>8</v>
      </c>
      <c r="C924" s="117">
        <v>1</v>
      </c>
      <c r="D924" s="72">
        <v>17.5</v>
      </c>
      <c r="E924" s="72">
        <v>11</v>
      </c>
      <c r="F924" s="127">
        <f t="shared" si="217"/>
        <v>240.52875</v>
      </c>
      <c r="G924">
        <v>3.1415999999999999E-2</v>
      </c>
      <c r="H924" s="55" t="s">
        <v>553</v>
      </c>
      <c r="I924" s="24">
        <f t="shared" si="216"/>
        <v>125.08945689157549</v>
      </c>
      <c r="J924" s="24">
        <f t="shared" si="218"/>
        <v>1.9908558838104071</v>
      </c>
      <c r="K924" s="24" t="str">
        <f t="shared" si="219"/>
        <v>DEJAR</v>
      </c>
      <c r="L924" s="24" t="str">
        <f t="shared" si="220"/>
        <v>DEJAR</v>
      </c>
      <c r="M924" s="24" t="str">
        <f t="shared" si="221"/>
        <v>DEJAR</v>
      </c>
    </row>
    <row r="925" spans="1:13" x14ac:dyDescent="0.25">
      <c r="A925" t="s">
        <v>230</v>
      </c>
      <c r="B925" s="72">
        <v>9</v>
      </c>
      <c r="C925" s="117">
        <v>1</v>
      </c>
      <c r="D925" s="72">
        <v>37</v>
      </c>
      <c r="E925" s="72">
        <v>21</v>
      </c>
      <c r="F925" s="127">
        <f t="shared" si="217"/>
        <v>1075.2126000000001</v>
      </c>
      <c r="G925">
        <v>3.1415999999999999E-2</v>
      </c>
      <c r="H925" s="55" t="s">
        <v>553</v>
      </c>
      <c r="I925" s="24">
        <f t="shared" si="216"/>
        <v>714.63566127853471</v>
      </c>
      <c r="J925" s="24">
        <f t="shared" si="218"/>
        <v>11.373753203439882</v>
      </c>
      <c r="K925" s="24" t="str">
        <f t="shared" si="219"/>
        <v>DEJAR</v>
      </c>
      <c r="L925" s="24" t="str">
        <f t="shared" si="220"/>
        <v>DEJAR</v>
      </c>
      <c r="M925" s="24" t="str">
        <f t="shared" si="221"/>
        <v>DEJAR</v>
      </c>
    </row>
    <row r="926" spans="1:13" x14ac:dyDescent="0.25">
      <c r="A926" t="s">
        <v>230</v>
      </c>
      <c r="B926" s="72">
        <v>10</v>
      </c>
      <c r="C926" s="117">
        <v>1</v>
      </c>
      <c r="D926" s="72">
        <v>33.5</v>
      </c>
      <c r="E926" s="72">
        <v>20</v>
      </c>
      <c r="F926" s="127">
        <f t="shared" si="217"/>
        <v>881.41515000000004</v>
      </c>
      <c r="G926">
        <v>3.1415999999999999E-2</v>
      </c>
      <c r="H926" s="55" t="s">
        <v>553</v>
      </c>
      <c r="I926" s="24">
        <f t="shared" si="216"/>
        <v>567.06248656062087</v>
      </c>
      <c r="J926" s="24">
        <f t="shared" si="218"/>
        <v>9.0250586732973783</v>
      </c>
      <c r="K926" s="24" t="str">
        <f t="shared" si="219"/>
        <v>DEJAR</v>
      </c>
      <c r="L926" s="24" t="str">
        <f t="shared" si="220"/>
        <v>DEJAR</v>
      </c>
      <c r="M926" s="24" t="str">
        <f t="shared" si="221"/>
        <v>DEJAR</v>
      </c>
    </row>
    <row r="927" spans="1:13" x14ac:dyDescent="0.25">
      <c r="A927" t="s">
        <v>230</v>
      </c>
      <c r="B927" s="72">
        <v>11</v>
      </c>
      <c r="C927" s="117">
        <v>1</v>
      </c>
      <c r="D927" s="72">
        <v>30.5</v>
      </c>
      <c r="E927" s="72">
        <v>21</v>
      </c>
      <c r="F927" s="127">
        <f t="shared" si="217"/>
        <v>730.61834999999996</v>
      </c>
      <c r="G927">
        <v>3.1415999999999999E-2</v>
      </c>
      <c r="H927" s="55" t="s">
        <v>553</v>
      </c>
      <c r="I927" s="24">
        <f t="shared" si="216"/>
        <v>455.81782168328931</v>
      </c>
      <c r="J927" s="24">
        <f t="shared" si="218"/>
        <v>7.2545489827363339</v>
      </c>
      <c r="K927" s="24" t="str">
        <f t="shared" si="219"/>
        <v>DEJAR</v>
      </c>
      <c r="L927" s="24" t="str">
        <f t="shared" si="220"/>
        <v>DEJAR</v>
      </c>
      <c r="M927" s="24" t="str">
        <f t="shared" si="221"/>
        <v>DEJAR</v>
      </c>
    </row>
    <row r="928" spans="1:13" x14ac:dyDescent="0.25">
      <c r="A928" t="s">
        <v>230</v>
      </c>
      <c r="B928" s="72">
        <v>12</v>
      </c>
      <c r="C928" s="117">
        <v>1</v>
      </c>
      <c r="D928" s="72">
        <v>35.5</v>
      </c>
      <c r="E928" s="72">
        <v>22</v>
      </c>
      <c r="F928" s="127">
        <f t="shared" si="217"/>
        <v>989.80034999999998</v>
      </c>
      <c r="G928">
        <v>3.1415999999999999E-2</v>
      </c>
      <c r="H928" s="55" t="s">
        <v>553</v>
      </c>
      <c r="I928" s="24">
        <f t="shared" si="216"/>
        <v>649.00665028711217</v>
      </c>
      <c r="J928" s="24">
        <f t="shared" si="218"/>
        <v>10.329237495020246</v>
      </c>
      <c r="K928" s="24" t="str">
        <f t="shared" si="219"/>
        <v>DEJAR</v>
      </c>
      <c r="L928" s="24" t="str">
        <f t="shared" si="220"/>
        <v>DEJAR</v>
      </c>
      <c r="M928" s="24" t="str">
        <f t="shared" si="221"/>
        <v>DEJAR</v>
      </c>
    </row>
    <row r="929" spans="1:13" x14ac:dyDescent="0.25">
      <c r="A929" t="s">
        <v>230</v>
      </c>
      <c r="B929" s="72">
        <v>13</v>
      </c>
      <c r="C929" s="117">
        <v>1</v>
      </c>
      <c r="D929" s="72">
        <v>42.5</v>
      </c>
      <c r="E929" s="72">
        <v>22</v>
      </c>
      <c r="F929" s="127">
        <f t="shared" si="217"/>
        <v>1418.6287500000001</v>
      </c>
      <c r="G929">
        <v>3.1415999999999999E-2</v>
      </c>
      <c r="H929" s="55" t="s">
        <v>553</v>
      </c>
      <c r="I929" s="24">
        <f t="shared" si="216"/>
        <v>986.68569633279151</v>
      </c>
      <c r="J929" s="24">
        <f t="shared" si="218"/>
        <v>15.703553863203327</v>
      </c>
      <c r="K929" s="24" t="str">
        <f t="shared" si="219"/>
        <v>DEJAR</v>
      </c>
      <c r="L929" s="24" t="str">
        <f t="shared" si="220"/>
        <v>DEJAR</v>
      </c>
      <c r="M929" s="24" t="str">
        <f t="shared" si="221"/>
        <v>DEJAR</v>
      </c>
    </row>
    <row r="930" spans="1:13" x14ac:dyDescent="0.25">
      <c r="A930" t="s">
        <v>230</v>
      </c>
      <c r="B930" s="72">
        <v>14</v>
      </c>
      <c r="C930" s="117">
        <v>1</v>
      </c>
      <c r="D930" s="72">
        <v>27.5</v>
      </c>
      <c r="E930" s="72">
        <v>20</v>
      </c>
      <c r="F930" s="127">
        <f t="shared" si="217"/>
        <v>593.95875000000001</v>
      </c>
      <c r="G930">
        <v>3.1415999999999999E-2</v>
      </c>
      <c r="H930" s="55" t="s">
        <v>553</v>
      </c>
      <c r="I930" s="24">
        <f t="shared" si="216"/>
        <v>358.19867476223197</v>
      </c>
      <c r="J930" s="24">
        <f t="shared" si="218"/>
        <v>5.7008956385636615</v>
      </c>
      <c r="K930" s="24" t="str">
        <f t="shared" si="219"/>
        <v>DEJAR</v>
      </c>
      <c r="L930" s="24" t="str">
        <f t="shared" si="220"/>
        <v>DEJAR</v>
      </c>
      <c r="M930" s="24" t="str">
        <f t="shared" si="221"/>
        <v>DEJAR</v>
      </c>
    </row>
    <row r="931" spans="1:13" x14ac:dyDescent="0.25">
      <c r="A931" t="s">
        <v>230</v>
      </c>
      <c r="B931" s="72">
        <v>15</v>
      </c>
      <c r="C931" s="117">
        <v>1</v>
      </c>
      <c r="D931" s="72">
        <v>22</v>
      </c>
      <c r="E931" s="72">
        <v>10</v>
      </c>
      <c r="F931" s="127">
        <f t="shared" si="217"/>
        <v>380.1336</v>
      </c>
      <c r="G931">
        <v>3.1415999999999999E-2</v>
      </c>
      <c r="H931" s="55" t="s">
        <v>553</v>
      </c>
      <c r="I931" s="24">
        <f t="shared" si="216"/>
        <v>213.08474152497325</v>
      </c>
      <c r="J931" s="24">
        <f t="shared" si="218"/>
        <v>3.3913410606852121</v>
      </c>
      <c r="K931" s="24" t="str">
        <f t="shared" si="219"/>
        <v>DEJAR</v>
      </c>
      <c r="L931" s="24" t="str">
        <f t="shared" si="220"/>
        <v>DEJAR</v>
      </c>
      <c r="M931" s="24" t="str">
        <f t="shared" si="221"/>
        <v>DEJAR</v>
      </c>
    </row>
    <row r="932" spans="1:13" x14ac:dyDescent="0.25">
      <c r="A932" t="s">
        <v>230</v>
      </c>
      <c r="B932" s="72">
        <v>16</v>
      </c>
      <c r="C932" s="117">
        <v>1</v>
      </c>
      <c r="D932" s="72">
        <v>18</v>
      </c>
      <c r="E932" s="72">
        <v>12</v>
      </c>
      <c r="F932" s="127">
        <f t="shared" si="217"/>
        <v>254.46959999999999</v>
      </c>
      <c r="G932">
        <v>3.1415999999999999E-2</v>
      </c>
      <c r="H932" s="55" t="s">
        <v>553</v>
      </c>
      <c r="I932" s="24">
        <f t="shared" si="216"/>
        <v>133.5666756910525</v>
      </c>
      <c r="J932" s="24">
        <f t="shared" si="218"/>
        <v>2.1257746958723658</v>
      </c>
      <c r="K932" s="24" t="str">
        <f t="shared" si="219"/>
        <v>DEJAR</v>
      </c>
      <c r="L932" s="24" t="str">
        <f t="shared" si="220"/>
        <v>DEJAR</v>
      </c>
      <c r="M932" s="24" t="str">
        <f t="shared" si="221"/>
        <v>DEJAR</v>
      </c>
    </row>
    <row r="933" spans="1:13" x14ac:dyDescent="0.25">
      <c r="A933" t="s">
        <v>230</v>
      </c>
      <c r="B933" s="72">
        <v>17</v>
      </c>
      <c r="C933" s="117">
        <v>1</v>
      </c>
      <c r="D933" s="72">
        <v>49</v>
      </c>
      <c r="E933" s="72">
        <v>18</v>
      </c>
      <c r="F933" s="127">
        <f t="shared" si="217"/>
        <v>1885.7454</v>
      </c>
      <c r="G933">
        <v>3.1415999999999999E-2</v>
      </c>
      <c r="H933" s="55" t="s">
        <v>553</v>
      </c>
      <c r="I933" s="24">
        <f t="shared" si="216"/>
        <v>1374.1800111509867</v>
      </c>
      <c r="J933" s="24">
        <f t="shared" si="218"/>
        <v>21.870703004058232</v>
      </c>
      <c r="K933" s="24" t="str">
        <f t="shared" si="219"/>
        <v>DEJAR</v>
      </c>
      <c r="L933" s="24" t="str">
        <f t="shared" si="220"/>
        <v>DEJAR</v>
      </c>
      <c r="M933" s="24" t="str">
        <f t="shared" si="221"/>
        <v>DEJAR</v>
      </c>
    </row>
    <row r="934" spans="1:13" x14ac:dyDescent="0.25">
      <c r="A934" t="s">
        <v>230</v>
      </c>
      <c r="B934" s="72">
        <v>18</v>
      </c>
      <c r="C934" s="117">
        <v>1</v>
      </c>
      <c r="D934" s="72">
        <v>37.5</v>
      </c>
      <c r="E934" s="72">
        <v>19</v>
      </c>
      <c r="F934" s="127">
        <f t="shared" si="217"/>
        <v>1104.46875</v>
      </c>
      <c r="G934">
        <v>3.1415999999999999E-2</v>
      </c>
      <c r="H934" s="55" t="s">
        <v>553</v>
      </c>
      <c r="I934" s="24">
        <f t="shared" si="216"/>
        <v>737.31617818124994</v>
      </c>
      <c r="J934" s="24">
        <f t="shared" si="218"/>
        <v>11.734723997027787</v>
      </c>
      <c r="K934" s="24" t="str">
        <f t="shared" si="219"/>
        <v>DEJAR</v>
      </c>
      <c r="L934" s="24" t="str">
        <f t="shared" si="220"/>
        <v>DEJAR</v>
      </c>
      <c r="M934" s="24" t="str">
        <f t="shared" si="221"/>
        <v>DEJAR</v>
      </c>
    </row>
    <row r="935" spans="1:13" x14ac:dyDescent="0.25">
      <c r="A935" t="s">
        <v>230</v>
      </c>
      <c r="B935" s="72">
        <v>19</v>
      </c>
      <c r="C935" s="117">
        <v>1</v>
      </c>
      <c r="D935" s="72">
        <v>45.5</v>
      </c>
      <c r="E935" s="72">
        <v>21</v>
      </c>
      <c r="F935" s="127">
        <f t="shared" si="217"/>
        <v>1625.97435</v>
      </c>
      <c r="G935">
        <v>3.1415999999999999E-2</v>
      </c>
      <c r="H935" s="55" t="s">
        <v>553</v>
      </c>
      <c r="I935" s="24">
        <f t="shared" si="216"/>
        <v>1156.4564177810689</v>
      </c>
      <c r="J935" s="24">
        <f t="shared" si="218"/>
        <v>18.405532495878994</v>
      </c>
      <c r="K935" s="24" t="str">
        <f t="shared" si="219"/>
        <v>DEJAR</v>
      </c>
      <c r="L935" s="24" t="str">
        <f t="shared" si="220"/>
        <v>DEJAR</v>
      </c>
      <c r="M935" s="24" t="str">
        <f t="shared" si="221"/>
        <v>DEJAR</v>
      </c>
    </row>
    <row r="936" spans="1:13" x14ac:dyDescent="0.25">
      <c r="A936" t="s">
        <v>230</v>
      </c>
      <c r="B936" s="72">
        <v>20</v>
      </c>
      <c r="C936" s="117">
        <v>1</v>
      </c>
      <c r="D936" s="72">
        <v>60.5</v>
      </c>
      <c r="E936" s="72">
        <v>20</v>
      </c>
      <c r="F936" s="127">
        <f t="shared" si="217"/>
        <v>2874.76035</v>
      </c>
      <c r="G936">
        <v>3.1415999999999999E-2</v>
      </c>
      <c r="H936" s="55" t="s">
        <v>553</v>
      </c>
      <c r="I936" s="24">
        <f t="shared" si="216"/>
        <v>2244.7123890407079</v>
      </c>
      <c r="J936" s="24">
        <f t="shared" si="218"/>
        <v>35.725623711495864</v>
      </c>
      <c r="K936" s="24" t="str">
        <f t="shared" si="219"/>
        <v>DEJAR</v>
      </c>
      <c r="L936" s="24" t="str">
        <f t="shared" si="220"/>
        <v>DEJAR</v>
      </c>
      <c r="M936" s="24" t="str">
        <f t="shared" si="221"/>
        <v>DEJAR</v>
      </c>
    </row>
    <row r="937" spans="1:13" x14ac:dyDescent="0.25">
      <c r="A937" t="s">
        <v>230</v>
      </c>
      <c r="B937" s="72">
        <v>21</v>
      </c>
      <c r="C937" s="117">
        <v>1</v>
      </c>
      <c r="D937" s="72">
        <v>40.5</v>
      </c>
      <c r="E937" s="72">
        <v>18</v>
      </c>
      <c r="F937" s="127">
        <f t="shared" si="217"/>
        <v>1288.25235</v>
      </c>
      <c r="G937">
        <v>3.1415999999999999E-2</v>
      </c>
      <c r="H937" s="55" t="s">
        <v>553</v>
      </c>
      <c r="I937" s="24">
        <f t="shared" si="216"/>
        <v>881.9667924481156</v>
      </c>
      <c r="J937" s="24">
        <f t="shared" si="218"/>
        <v>14.03690464171307</v>
      </c>
      <c r="K937" s="24" t="str">
        <f t="shared" si="219"/>
        <v>DEJAR</v>
      </c>
      <c r="L937" s="24" t="str">
        <f t="shared" si="220"/>
        <v>DEJAR</v>
      </c>
      <c r="M937" s="24" t="str">
        <f t="shared" si="221"/>
        <v>DEJAR</v>
      </c>
    </row>
    <row r="938" spans="1:13" x14ac:dyDescent="0.25">
      <c r="A938" t="s">
        <v>231</v>
      </c>
      <c r="B938" s="72">
        <v>1</v>
      </c>
      <c r="C938" s="117">
        <v>1</v>
      </c>
      <c r="D938" s="72">
        <v>15.5</v>
      </c>
      <c r="E938" s="72">
        <v>8</v>
      </c>
      <c r="F938" s="127">
        <f t="shared" si="217"/>
        <v>188.69235</v>
      </c>
      <c r="G938">
        <v>3.1415999999999999E-2</v>
      </c>
      <c r="H938" s="55" t="s">
        <v>553</v>
      </c>
      <c r="I938" s="24">
        <f t="shared" si="216"/>
        <v>94.305994053056963</v>
      </c>
      <c r="J938" s="24">
        <f t="shared" si="218"/>
        <v>1.5009230018630151</v>
      </c>
      <c r="K938" s="24" t="str">
        <f t="shared" si="219"/>
        <v>DEJAR</v>
      </c>
      <c r="L938" s="24" t="str">
        <f t="shared" si="220"/>
        <v>DEJAR</v>
      </c>
      <c r="M938" s="24" t="str">
        <f t="shared" si="221"/>
        <v>DEJAR</v>
      </c>
    </row>
    <row r="939" spans="1:13" x14ac:dyDescent="0.25">
      <c r="A939" t="s">
        <v>231</v>
      </c>
      <c r="B939" s="72">
        <v>2</v>
      </c>
      <c r="C939" s="117">
        <v>1</v>
      </c>
      <c r="D939" s="72">
        <v>29</v>
      </c>
      <c r="E939" s="72">
        <v>18</v>
      </c>
      <c r="F939" s="127">
        <f t="shared" si="217"/>
        <v>660.52139999999997</v>
      </c>
      <c r="G939">
        <v>3.1415999999999999E-2</v>
      </c>
      <c r="H939" s="55" t="s">
        <v>553</v>
      </c>
      <c r="I939" s="24">
        <f t="shared" si="216"/>
        <v>405.3327536426039</v>
      </c>
      <c r="J939" s="24">
        <f t="shared" si="218"/>
        <v>6.4510560485517559</v>
      </c>
      <c r="K939" s="24" t="str">
        <f t="shared" si="219"/>
        <v>DEJAR</v>
      </c>
      <c r="L939" s="24" t="str">
        <f t="shared" si="220"/>
        <v>DEJAR</v>
      </c>
      <c r="M939" s="24" t="str">
        <f t="shared" si="221"/>
        <v>DEJAR</v>
      </c>
    </row>
    <row r="940" spans="1:13" x14ac:dyDescent="0.25">
      <c r="A940" t="s">
        <v>231</v>
      </c>
      <c r="B940" s="72">
        <v>3</v>
      </c>
      <c r="C940" s="117">
        <v>1</v>
      </c>
      <c r="D940" s="72">
        <v>12</v>
      </c>
      <c r="E940" s="72">
        <v>6</v>
      </c>
      <c r="F940" s="127">
        <f t="shared" si="217"/>
        <v>113.0976</v>
      </c>
      <c r="G940">
        <v>3.1415999999999999E-2</v>
      </c>
      <c r="H940" s="55" t="s">
        <v>553</v>
      </c>
      <c r="I940" s="24">
        <f t="shared" ref="I940:I953" si="222">0.15991*D940^2.32764</f>
        <v>51.978178813240163</v>
      </c>
      <c r="J940" s="24">
        <f t="shared" si="218"/>
        <v>0.82725647461866825</v>
      </c>
      <c r="K940" s="24" t="str">
        <f t="shared" si="219"/>
        <v>DEJAR</v>
      </c>
      <c r="L940" s="24" t="str">
        <f t="shared" si="220"/>
        <v>DEJAR</v>
      </c>
      <c r="M940" s="24" t="str">
        <f t="shared" si="221"/>
        <v>DEJAR</v>
      </c>
    </row>
    <row r="941" spans="1:13" x14ac:dyDescent="0.25">
      <c r="A941" t="s">
        <v>231</v>
      </c>
      <c r="B941" s="72">
        <v>4</v>
      </c>
      <c r="C941" s="117">
        <v>1</v>
      </c>
      <c r="D941" s="72">
        <v>24</v>
      </c>
      <c r="E941" s="72">
        <v>15</v>
      </c>
      <c r="F941" s="127">
        <f t="shared" si="217"/>
        <v>452.3904</v>
      </c>
      <c r="G941">
        <v>3.1415999999999999E-2</v>
      </c>
      <c r="H941" s="55" t="s">
        <v>553</v>
      </c>
      <c r="I941" s="24">
        <f t="shared" si="222"/>
        <v>260.92189134611579</v>
      </c>
      <c r="J941" s="24">
        <f t="shared" si="218"/>
        <v>4.1526911660637218</v>
      </c>
      <c r="K941" s="24" t="str">
        <f t="shared" si="219"/>
        <v>DEJAR</v>
      </c>
      <c r="L941" s="24" t="str">
        <f t="shared" si="220"/>
        <v>DEJAR</v>
      </c>
      <c r="M941" s="24" t="str">
        <f t="shared" si="221"/>
        <v>DEJAR</v>
      </c>
    </row>
    <row r="942" spans="1:13" x14ac:dyDescent="0.25">
      <c r="A942" t="s">
        <v>231</v>
      </c>
      <c r="B942" s="72">
        <v>5</v>
      </c>
      <c r="C942" s="117">
        <v>1</v>
      </c>
      <c r="D942" s="72">
        <v>12</v>
      </c>
      <c r="E942" s="72">
        <v>9</v>
      </c>
      <c r="F942" s="127">
        <f t="shared" si="217"/>
        <v>113.0976</v>
      </c>
      <c r="G942">
        <v>3.1415999999999999E-2</v>
      </c>
      <c r="H942" s="55" t="s">
        <v>553</v>
      </c>
      <c r="I942" s="24">
        <f t="shared" si="222"/>
        <v>51.978178813240163</v>
      </c>
      <c r="J942" s="24">
        <f t="shared" si="218"/>
        <v>0.82725647461866825</v>
      </c>
      <c r="K942" s="24" t="str">
        <f t="shared" si="219"/>
        <v>DEJAR</v>
      </c>
      <c r="L942" s="24" t="str">
        <f t="shared" si="220"/>
        <v>DEJAR</v>
      </c>
      <c r="M942" s="24" t="str">
        <f t="shared" si="221"/>
        <v>DEJAR</v>
      </c>
    </row>
    <row r="943" spans="1:13" x14ac:dyDescent="0.25">
      <c r="A943" t="s">
        <v>231</v>
      </c>
      <c r="B943" s="72">
        <v>6</v>
      </c>
      <c r="C943" s="117">
        <v>1</v>
      </c>
      <c r="D943" s="72">
        <v>14</v>
      </c>
      <c r="E943" s="72">
        <v>10</v>
      </c>
      <c r="F943" s="127">
        <f t="shared" si="217"/>
        <v>153.9384</v>
      </c>
      <c r="G943">
        <v>3.1415999999999999E-2</v>
      </c>
      <c r="H943" s="55" t="s">
        <v>553</v>
      </c>
      <c r="I943" s="24">
        <f t="shared" si="222"/>
        <v>74.413046354606593</v>
      </c>
      <c r="J943" s="24">
        <f t="shared" si="218"/>
        <v>1.1843176463363667</v>
      </c>
      <c r="K943" s="24" t="str">
        <f t="shared" si="219"/>
        <v>DEJAR</v>
      </c>
      <c r="L943" s="24" t="str">
        <f t="shared" si="220"/>
        <v>DEJAR</v>
      </c>
      <c r="M943" s="24" t="str">
        <f t="shared" si="221"/>
        <v>DEJAR</v>
      </c>
    </row>
    <row r="944" spans="1:13" x14ac:dyDescent="0.25">
      <c r="A944" t="s">
        <v>231</v>
      </c>
      <c r="B944" s="72">
        <v>7</v>
      </c>
      <c r="C944" s="117">
        <v>1</v>
      </c>
      <c r="D944" s="72">
        <v>40</v>
      </c>
      <c r="E944" s="72">
        <v>20</v>
      </c>
      <c r="F944" s="127">
        <f t="shared" si="217"/>
        <v>1256.6399999999999</v>
      </c>
      <c r="G944">
        <v>3.1415999999999999E-2</v>
      </c>
      <c r="H944" s="55" t="s">
        <v>553</v>
      </c>
      <c r="I944" s="24">
        <f t="shared" si="222"/>
        <v>856.82975840551558</v>
      </c>
      <c r="J944" s="24">
        <f t="shared" si="218"/>
        <v>13.636837254989743</v>
      </c>
      <c r="K944" s="24" t="str">
        <f t="shared" si="219"/>
        <v>DEJAR</v>
      </c>
      <c r="L944" s="24" t="str">
        <f t="shared" si="220"/>
        <v>DEJAR</v>
      </c>
      <c r="M944" s="24" t="str">
        <f t="shared" si="221"/>
        <v>DEJAR</v>
      </c>
    </row>
    <row r="945" spans="1:13" x14ac:dyDescent="0.25">
      <c r="A945" t="s">
        <v>231</v>
      </c>
      <c r="B945" s="72">
        <v>8</v>
      </c>
      <c r="C945" s="117">
        <v>1</v>
      </c>
      <c r="D945" s="72">
        <v>21</v>
      </c>
      <c r="E945" s="72">
        <v>10</v>
      </c>
      <c r="F945" s="127">
        <f t="shared" si="217"/>
        <v>346.3614</v>
      </c>
      <c r="G945">
        <v>3.1415999999999999E-2</v>
      </c>
      <c r="H945" s="55" t="s">
        <v>553</v>
      </c>
      <c r="I945" s="24">
        <f t="shared" si="222"/>
        <v>191.21684246269251</v>
      </c>
      <c r="J945" s="24">
        <f t="shared" si="218"/>
        <v>3.0433034514688777</v>
      </c>
      <c r="K945" s="24" t="str">
        <f t="shared" si="219"/>
        <v>DEJAR</v>
      </c>
      <c r="L945" s="24" t="str">
        <f t="shared" si="220"/>
        <v>DEJAR</v>
      </c>
      <c r="M945" s="24" t="str">
        <f t="shared" si="221"/>
        <v>DEJAR</v>
      </c>
    </row>
    <row r="946" spans="1:13" x14ac:dyDescent="0.25">
      <c r="A946" t="s">
        <v>231</v>
      </c>
      <c r="B946" s="72">
        <v>9</v>
      </c>
      <c r="C946" s="117">
        <v>1</v>
      </c>
      <c r="D946" s="72">
        <v>11</v>
      </c>
      <c r="E946" s="72">
        <v>6</v>
      </c>
      <c r="F946" s="127">
        <f t="shared" si="217"/>
        <v>95.0334</v>
      </c>
      <c r="G946">
        <v>3.1415999999999999E-2</v>
      </c>
      <c r="H946" s="55" t="s">
        <v>553</v>
      </c>
      <c r="I946" s="24">
        <f t="shared" si="222"/>
        <v>42.448553244104822</v>
      </c>
      <c r="J946" s="24">
        <f t="shared" si="218"/>
        <v>0.67558812777095778</v>
      </c>
      <c r="K946" s="24" t="str">
        <f t="shared" si="219"/>
        <v>DEJAR</v>
      </c>
      <c r="L946" s="24" t="str">
        <f t="shared" si="220"/>
        <v>DEJAR</v>
      </c>
      <c r="M946" s="24" t="str">
        <f t="shared" si="221"/>
        <v>DEJAR</v>
      </c>
    </row>
    <row r="947" spans="1:13" x14ac:dyDescent="0.25">
      <c r="A947" t="s">
        <v>231</v>
      </c>
      <c r="B947" s="72">
        <v>10</v>
      </c>
      <c r="C947" s="117">
        <v>1</v>
      </c>
      <c r="D947" s="72">
        <v>40</v>
      </c>
      <c r="E947" s="72">
        <v>20</v>
      </c>
      <c r="F947" s="127">
        <f t="shared" si="217"/>
        <v>1256.6399999999999</v>
      </c>
      <c r="G947">
        <v>3.1415999999999999E-2</v>
      </c>
      <c r="H947" s="55" t="s">
        <v>553</v>
      </c>
      <c r="I947" s="24">
        <f t="shared" si="222"/>
        <v>856.82975840551558</v>
      </c>
      <c r="J947" s="24">
        <f t="shared" si="218"/>
        <v>13.636837254989743</v>
      </c>
      <c r="K947" s="24" t="str">
        <f t="shared" si="219"/>
        <v>DEJAR</v>
      </c>
      <c r="L947" s="24" t="str">
        <f t="shared" si="220"/>
        <v>DEJAR</v>
      </c>
      <c r="M947" s="24" t="str">
        <f t="shared" si="221"/>
        <v>DEJAR</v>
      </c>
    </row>
    <row r="948" spans="1:13" x14ac:dyDescent="0.25">
      <c r="A948" t="s">
        <v>231</v>
      </c>
      <c r="B948" s="72">
        <v>11</v>
      </c>
      <c r="C948" s="117">
        <v>1</v>
      </c>
      <c r="D948" s="72">
        <v>29</v>
      </c>
      <c r="E948" s="72">
        <v>13</v>
      </c>
      <c r="F948" s="127">
        <f t="shared" si="217"/>
        <v>660.52139999999997</v>
      </c>
      <c r="G948">
        <v>3.1415999999999999E-2</v>
      </c>
      <c r="H948" s="55" t="s">
        <v>553</v>
      </c>
      <c r="I948" s="24">
        <f t="shared" si="222"/>
        <v>405.3327536426039</v>
      </c>
      <c r="J948" s="24">
        <f t="shared" si="218"/>
        <v>6.4510560485517559</v>
      </c>
      <c r="K948" s="24" t="str">
        <f t="shared" si="219"/>
        <v>DEJAR</v>
      </c>
      <c r="L948" s="24" t="str">
        <f t="shared" si="220"/>
        <v>DEJAR</v>
      </c>
      <c r="M948" s="24" t="str">
        <f t="shared" si="221"/>
        <v>DEJAR</v>
      </c>
    </row>
    <row r="949" spans="1:13" x14ac:dyDescent="0.25">
      <c r="A949" t="s">
        <v>231</v>
      </c>
      <c r="B949" s="72">
        <v>12</v>
      </c>
      <c r="C949" s="117">
        <v>1</v>
      </c>
      <c r="D949" s="72">
        <v>52</v>
      </c>
      <c r="E949" s="72">
        <v>23</v>
      </c>
      <c r="F949" s="127">
        <f t="shared" si="217"/>
        <v>2123.7215999999999</v>
      </c>
      <c r="G949">
        <v>3.1415999999999999E-2</v>
      </c>
      <c r="H949" s="55" t="s">
        <v>553</v>
      </c>
      <c r="I949" s="24">
        <f t="shared" si="222"/>
        <v>1578.0241525830156</v>
      </c>
      <c r="J949" s="24">
        <f t="shared" si="218"/>
        <v>25.114975690460525</v>
      </c>
      <c r="K949" s="24" t="str">
        <f t="shared" si="219"/>
        <v>DEJAR</v>
      </c>
      <c r="L949" s="24" t="str">
        <f t="shared" si="220"/>
        <v>DEJAR</v>
      </c>
      <c r="M949" s="24" t="str">
        <f t="shared" si="221"/>
        <v>DEJAR</v>
      </c>
    </row>
    <row r="950" spans="1:13" x14ac:dyDescent="0.25">
      <c r="A950" t="s">
        <v>231</v>
      </c>
      <c r="B950" s="72">
        <v>13</v>
      </c>
      <c r="C950" s="117">
        <v>1</v>
      </c>
      <c r="D950" s="72">
        <v>18</v>
      </c>
      <c r="E950" s="72">
        <v>10</v>
      </c>
      <c r="F950" s="127">
        <f t="shared" si="217"/>
        <v>254.46959999999999</v>
      </c>
      <c r="G950">
        <v>3.1415999999999999E-2</v>
      </c>
      <c r="H950" s="55" t="s">
        <v>553</v>
      </c>
      <c r="I950" s="24">
        <f t="shared" si="222"/>
        <v>133.5666756910525</v>
      </c>
      <c r="J950" s="24">
        <f t="shared" si="218"/>
        <v>2.1257746958723658</v>
      </c>
      <c r="K950" s="24" t="str">
        <f t="shared" si="219"/>
        <v>DEJAR</v>
      </c>
      <c r="L950" s="24" t="str">
        <f t="shared" si="220"/>
        <v>DEJAR</v>
      </c>
      <c r="M950" s="24" t="str">
        <f t="shared" si="221"/>
        <v>DEJAR</v>
      </c>
    </row>
    <row r="951" spans="1:13" x14ac:dyDescent="0.25">
      <c r="A951" t="s">
        <v>231</v>
      </c>
      <c r="B951" s="72">
        <v>14</v>
      </c>
      <c r="C951" s="117">
        <v>1</v>
      </c>
      <c r="D951" s="72">
        <v>48</v>
      </c>
      <c r="E951" s="72">
        <v>21</v>
      </c>
      <c r="F951" s="127">
        <f t="shared" si="217"/>
        <v>1809.5616</v>
      </c>
      <c r="G951">
        <v>3.1415999999999999E-2</v>
      </c>
      <c r="H951" s="55" t="s">
        <v>553</v>
      </c>
      <c r="I951" s="24">
        <f t="shared" si="222"/>
        <v>1309.7848931615965</v>
      </c>
      <c r="J951" s="24">
        <f t="shared" si="218"/>
        <v>20.845825266768472</v>
      </c>
      <c r="K951" s="24" t="str">
        <f t="shared" si="219"/>
        <v>DEJAR</v>
      </c>
      <c r="L951" s="24" t="str">
        <f t="shared" si="220"/>
        <v>DEJAR</v>
      </c>
      <c r="M951" s="24" t="str">
        <f t="shared" si="221"/>
        <v>DEJAR</v>
      </c>
    </row>
    <row r="952" spans="1:13" x14ac:dyDescent="0.25">
      <c r="A952" t="s">
        <v>231</v>
      </c>
      <c r="B952" s="72">
        <v>15</v>
      </c>
      <c r="C952" s="117">
        <v>1</v>
      </c>
      <c r="D952" s="72">
        <v>29</v>
      </c>
      <c r="E952" s="72">
        <v>18</v>
      </c>
      <c r="F952" s="127">
        <f t="shared" si="217"/>
        <v>660.52139999999997</v>
      </c>
      <c r="G952">
        <v>3.1415999999999999E-2</v>
      </c>
      <c r="H952" s="55" t="s">
        <v>553</v>
      </c>
      <c r="I952" s="24">
        <f t="shared" si="222"/>
        <v>405.3327536426039</v>
      </c>
      <c r="J952" s="24">
        <f t="shared" si="218"/>
        <v>6.4510560485517559</v>
      </c>
      <c r="K952" s="24" t="str">
        <f t="shared" si="219"/>
        <v>DEJAR</v>
      </c>
      <c r="L952" s="24" t="str">
        <f t="shared" si="220"/>
        <v>DEJAR</v>
      </c>
      <c r="M952" s="24" t="str">
        <f t="shared" si="221"/>
        <v>DEJAR</v>
      </c>
    </row>
    <row r="953" spans="1:13" x14ac:dyDescent="0.25">
      <c r="A953" t="s">
        <v>231</v>
      </c>
      <c r="B953" s="72">
        <v>16</v>
      </c>
      <c r="C953" s="117">
        <v>1</v>
      </c>
      <c r="D953" s="72">
        <v>19</v>
      </c>
      <c r="E953" s="72">
        <v>10</v>
      </c>
      <c r="F953" s="127">
        <f t="shared" si="217"/>
        <v>283.52940000000001</v>
      </c>
      <c r="G953">
        <v>3.1415999999999999E-2</v>
      </c>
      <c r="H953" s="55" t="s">
        <v>553</v>
      </c>
      <c r="I953" s="24">
        <f t="shared" si="222"/>
        <v>151.47942747069629</v>
      </c>
      <c r="J953" s="24">
        <f t="shared" si="218"/>
        <v>2.4108643282196378</v>
      </c>
      <c r="K953" s="24" t="str">
        <f t="shared" si="219"/>
        <v>DEJAR</v>
      </c>
      <c r="L953" s="24" t="str">
        <f t="shared" si="220"/>
        <v>DEJAR</v>
      </c>
      <c r="M953" s="24" t="str">
        <f t="shared" si="221"/>
        <v>DEJAR</v>
      </c>
    </row>
    <row r="954" spans="1:13" x14ac:dyDescent="0.25">
      <c r="A954" t="s">
        <v>184</v>
      </c>
      <c r="B954" s="72">
        <v>0</v>
      </c>
      <c r="C954" s="117"/>
      <c r="D954" s="72">
        <v>0</v>
      </c>
      <c r="E954" s="72">
        <v>0</v>
      </c>
      <c r="F954" s="127">
        <f t="shared" si="217"/>
        <v>0</v>
      </c>
      <c r="G954">
        <v>3.1415999999999999E-2</v>
      </c>
      <c r="H954" s="116" t="s">
        <v>556</v>
      </c>
      <c r="J954" s="24">
        <f t="shared" si="218"/>
        <v>0</v>
      </c>
      <c r="K954" s="24" t="str">
        <f t="shared" si="219"/>
        <v>DEPURAR</v>
      </c>
      <c r="L954" s="24" t="str">
        <f t="shared" si="220"/>
        <v>DEPURAR</v>
      </c>
      <c r="M954" s="24" t="str">
        <f t="shared" si="221"/>
        <v>DEPURAR</v>
      </c>
    </row>
    <row r="955" spans="1:13" x14ac:dyDescent="0.25">
      <c r="A955" t="s">
        <v>185</v>
      </c>
      <c r="B955">
        <v>1</v>
      </c>
      <c r="C955" s="55">
        <v>1</v>
      </c>
      <c r="D955">
        <v>16.8</v>
      </c>
      <c r="E955">
        <v>15</v>
      </c>
      <c r="F955" s="127">
        <f t="shared" si="217"/>
        <v>221.67129600000001</v>
      </c>
      <c r="G955">
        <v>3.1415999999999999E-2</v>
      </c>
      <c r="H955" s="55" t="s">
        <v>553</v>
      </c>
      <c r="I955" s="24">
        <f t="shared" ref="I955:I1018" si="223">0.15991*D955^2.32764</f>
        <v>113.75081574054036</v>
      </c>
      <c r="J955" s="24">
        <f t="shared" si="218"/>
        <v>1.8103962270903418</v>
      </c>
      <c r="K955" s="24" t="str">
        <f t="shared" si="219"/>
        <v>DEJAR</v>
      </c>
      <c r="L955" s="24" t="str">
        <f t="shared" si="220"/>
        <v>DEJAR</v>
      </c>
      <c r="M955" s="24" t="str">
        <f t="shared" si="221"/>
        <v>DEJAR</v>
      </c>
    </row>
    <row r="956" spans="1:13" x14ac:dyDescent="0.25">
      <c r="A956" t="s">
        <v>185</v>
      </c>
      <c r="B956">
        <v>2</v>
      </c>
      <c r="C956" s="55">
        <v>1</v>
      </c>
      <c r="D956">
        <v>17.7</v>
      </c>
      <c r="E956">
        <v>9</v>
      </c>
      <c r="F956" s="127">
        <f t="shared" si="217"/>
        <v>246.05796599999996</v>
      </c>
      <c r="G956">
        <v>3.1415999999999999E-2</v>
      </c>
      <c r="H956" s="55" t="s">
        <v>553</v>
      </c>
      <c r="I956" s="24">
        <f t="shared" si="223"/>
        <v>128.44231276789725</v>
      </c>
      <c r="J956" s="24">
        <f t="shared" si="218"/>
        <v>2.0442181176454235</v>
      </c>
      <c r="K956" s="24" t="str">
        <f t="shared" si="219"/>
        <v>DEJAR</v>
      </c>
      <c r="L956" s="24" t="str">
        <f t="shared" si="220"/>
        <v>DEJAR</v>
      </c>
      <c r="M956" s="24" t="str">
        <f t="shared" si="221"/>
        <v>DEJAR</v>
      </c>
    </row>
    <row r="957" spans="1:13" x14ac:dyDescent="0.25">
      <c r="A957" t="s">
        <v>185</v>
      </c>
      <c r="B957">
        <v>3</v>
      </c>
      <c r="C957" s="55">
        <v>1</v>
      </c>
      <c r="D957">
        <v>77.2</v>
      </c>
      <c r="E957">
        <v>28</v>
      </c>
      <c r="F957" s="127">
        <f t="shared" si="217"/>
        <v>4680.8583360000002</v>
      </c>
      <c r="G957">
        <v>3.1415999999999999E-2</v>
      </c>
      <c r="H957" s="55" t="s">
        <v>553</v>
      </c>
      <c r="I957" s="24">
        <f t="shared" si="223"/>
        <v>3958.8509981034872</v>
      </c>
      <c r="J957" s="24">
        <f t="shared" si="218"/>
        <v>63.006923193651126</v>
      </c>
      <c r="K957" s="24" t="str">
        <f t="shared" si="219"/>
        <v>DEJAR</v>
      </c>
      <c r="L957" s="24" t="str">
        <f t="shared" si="220"/>
        <v>DEJAR</v>
      </c>
      <c r="M957" s="24" t="str">
        <f t="shared" si="221"/>
        <v>DEJAR</v>
      </c>
    </row>
    <row r="958" spans="1:13" x14ac:dyDescent="0.25">
      <c r="A958" t="s">
        <v>185</v>
      </c>
      <c r="B958">
        <v>4</v>
      </c>
      <c r="C958" s="55">
        <v>1</v>
      </c>
      <c r="D958">
        <v>42.2</v>
      </c>
      <c r="E958">
        <v>21</v>
      </c>
      <c r="F958" s="127">
        <f t="shared" si="217"/>
        <v>1398.671736</v>
      </c>
      <c r="G958">
        <v>3.1415999999999999E-2</v>
      </c>
      <c r="H958" s="55" t="s">
        <v>553</v>
      </c>
      <c r="I958" s="24">
        <f t="shared" si="223"/>
        <v>970.54996135098702</v>
      </c>
      <c r="J958" s="24">
        <f t="shared" si="218"/>
        <v>15.446746265453703</v>
      </c>
      <c r="K958" s="24" t="str">
        <f t="shared" si="219"/>
        <v>DEJAR</v>
      </c>
      <c r="L958" s="24" t="str">
        <f t="shared" si="220"/>
        <v>DEJAR</v>
      </c>
      <c r="M958" s="24" t="str">
        <f t="shared" si="221"/>
        <v>DEJAR</v>
      </c>
    </row>
    <row r="959" spans="1:13" x14ac:dyDescent="0.25">
      <c r="A959" t="s">
        <v>185</v>
      </c>
      <c r="B959">
        <v>5</v>
      </c>
      <c r="C959" s="55">
        <v>1</v>
      </c>
      <c r="D959">
        <v>17.100000000000001</v>
      </c>
      <c r="E959">
        <v>13</v>
      </c>
      <c r="F959" s="127">
        <f t="shared" si="217"/>
        <v>229.65881400000001</v>
      </c>
      <c r="G959">
        <v>3.1415999999999999E-2</v>
      </c>
      <c r="H959" s="55" t="s">
        <v>553</v>
      </c>
      <c r="I959" s="24">
        <f t="shared" si="223"/>
        <v>118.53502337216574</v>
      </c>
      <c r="J959" s="24">
        <f t="shared" si="218"/>
        <v>1.8865390783703484</v>
      </c>
      <c r="K959" s="24" t="str">
        <f t="shared" si="219"/>
        <v>DEJAR</v>
      </c>
      <c r="L959" s="24" t="str">
        <f t="shared" si="220"/>
        <v>DEJAR</v>
      </c>
      <c r="M959" s="24" t="str">
        <f t="shared" si="221"/>
        <v>DEJAR</v>
      </c>
    </row>
    <row r="960" spans="1:13" x14ac:dyDescent="0.25">
      <c r="A960" t="s">
        <v>187</v>
      </c>
      <c r="B960">
        <v>1</v>
      </c>
      <c r="C960" s="55">
        <v>1</v>
      </c>
      <c r="D960">
        <v>62</v>
      </c>
      <c r="E960">
        <v>12</v>
      </c>
      <c r="F960" s="127">
        <f t="shared" si="217"/>
        <v>3019.0776000000001</v>
      </c>
      <c r="G960">
        <v>3.1415999999999999E-2</v>
      </c>
      <c r="H960" s="55" t="s">
        <v>553</v>
      </c>
      <c r="I960" s="24">
        <f t="shared" si="223"/>
        <v>2376.3927318249489</v>
      </c>
      <c r="J960" s="24">
        <f t="shared" si="218"/>
        <v>37.821376556928776</v>
      </c>
      <c r="K960" s="24" t="str">
        <f t="shared" si="219"/>
        <v>DEJAR</v>
      </c>
      <c r="L960" s="24" t="str">
        <f t="shared" si="220"/>
        <v>DEJAR</v>
      </c>
      <c r="M960" s="24" t="str">
        <f t="shared" si="221"/>
        <v>DEJAR</v>
      </c>
    </row>
    <row r="961" spans="1:13" x14ac:dyDescent="0.25">
      <c r="A961" t="s">
        <v>188</v>
      </c>
      <c r="B961">
        <v>1</v>
      </c>
      <c r="C961" s="55">
        <v>1</v>
      </c>
      <c r="D961">
        <v>17</v>
      </c>
      <c r="E961">
        <v>15</v>
      </c>
      <c r="F961" s="127">
        <f t="shared" si="217"/>
        <v>226.98060000000001</v>
      </c>
      <c r="G961">
        <v>3.1415999999999999E-2</v>
      </c>
      <c r="H961" s="55" t="s">
        <v>553</v>
      </c>
      <c r="I961" s="24">
        <f t="shared" si="223"/>
        <v>116.92779249889976</v>
      </c>
      <c r="J961" s="24">
        <f t="shared" si="218"/>
        <v>1.8609592643700623</v>
      </c>
      <c r="K961" s="24" t="str">
        <f t="shared" si="219"/>
        <v>DEJAR</v>
      </c>
      <c r="L961" s="24" t="str">
        <f t="shared" si="220"/>
        <v>DEJAR</v>
      </c>
      <c r="M961" s="24" t="str">
        <f t="shared" si="221"/>
        <v>DEJAR</v>
      </c>
    </row>
    <row r="962" spans="1:13" x14ac:dyDescent="0.25">
      <c r="A962" t="s">
        <v>188</v>
      </c>
      <c r="B962">
        <v>2</v>
      </c>
      <c r="C962" s="55">
        <v>1</v>
      </c>
      <c r="D962">
        <v>48</v>
      </c>
      <c r="E962">
        <v>16</v>
      </c>
      <c r="F962" s="127">
        <f t="shared" si="217"/>
        <v>1809.5616</v>
      </c>
      <c r="G962">
        <v>3.1415999999999999E-2</v>
      </c>
      <c r="H962" s="55" t="s">
        <v>553</v>
      </c>
      <c r="I962" s="24">
        <f t="shared" si="223"/>
        <v>1309.7848931615965</v>
      </c>
      <c r="J962" s="24">
        <f t="shared" si="218"/>
        <v>20.845825266768472</v>
      </c>
      <c r="K962" s="24" t="str">
        <f t="shared" si="219"/>
        <v>DEJAR</v>
      </c>
      <c r="L962" s="24" t="str">
        <f t="shared" si="220"/>
        <v>DEJAR</v>
      </c>
      <c r="M962" s="24" t="str">
        <f t="shared" si="221"/>
        <v>DEJAR</v>
      </c>
    </row>
    <row r="963" spans="1:13" x14ac:dyDescent="0.25">
      <c r="A963" t="s">
        <v>188</v>
      </c>
      <c r="B963">
        <v>3</v>
      </c>
      <c r="C963" s="55">
        <v>1</v>
      </c>
      <c r="D963">
        <v>48</v>
      </c>
      <c r="E963">
        <v>17</v>
      </c>
      <c r="F963" s="127">
        <f t="shared" ref="F963:F1026" si="224">(3.1416/4)*D963^2</f>
        <v>1809.5616</v>
      </c>
      <c r="G963">
        <v>3.1415999999999999E-2</v>
      </c>
      <c r="H963" s="55" t="s">
        <v>553</v>
      </c>
      <c r="I963" s="24">
        <f t="shared" si="223"/>
        <v>1309.7848931615965</v>
      </c>
      <c r="J963" s="24">
        <f t="shared" ref="J963:J1026" si="225">((I963/1000)*0.5)/G963</f>
        <v>20.845825266768472</v>
      </c>
      <c r="K963" s="24" t="str">
        <f t="shared" ref="K963:K1026" si="226">+IF(D963&gt;=10,"DEJAR","DEPURAR")</f>
        <v>DEJAR</v>
      </c>
      <c r="L963" s="24" t="str">
        <f t="shared" ref="L963:L1026" si="227">+IF(E963&gt;=5,"DEJAR","DEPURAR")</f>
        <v>DEJAR</v>
      </c>
      <c r="M963" s="24" t="str">
        <f t="shared" ref="M963:M1026" si="228">+IF(AND(K963="DEJAR",L963="DEJAR"),"DEJAR","DEPURAR")</f>
        <v>DEJAR</v>
      </c>
    </row>
    <row r="964" spans="1:13" x14ac:dyDescent="0.25">
      <c r="A964" t="s">
        <v>188</v>
      </c>
      <c r="B964">
        <v>4</v>
      </c>
      <c r="C964" s="55">
        <v>1</v>
      </c>
      <c r="D964">
        <v>33</v>
      </c>
      <c r="E964">
        <v>16</v>
      </c>
      <c r="F964" s="127">
        <f t="shared" si="224"/>
        <v>855.30060000000003</v>
      </c>
      <c r="G964">
        <v>3.1415999999999999E-2</v>
      </c>
      <c r="H964" s="55" t="s">
        <v>553</v>
      </c>
      <c r="I964" s="24">
        <f t="shared" si="223"/>
        <v>547.55709445380046</v>
      </c>
      <c r="J964" s="24">
        <f t="shared" si="225"/>
        <v>8.7146214421600519</v>
      </c>
      <c r="K964" s="24" t="str">
        <f t="shared" si="226"/>
        <v>DEJAR</v>
      </c>
      <c r="L964" s="24" t="str">
        <f t="shared" si="227"/>
        <v>DEJAR</v>
      </c>
      <c r="M964" s="24" t="str">
        <f t="shared" si="228"/>
        <v>DEJAR</v>
      </c>
    </row>
    <row r="965" spans="1:13" x14ac:dyDescent="0.25">
      <c r="A965" t="s">
        <v>189</v>
      </c>
      <c r="B965">
        <v>1</v>
      </c>
      <c r="C965" s="55">
        <v>1</v>
      </c>
      <c r="D965">
        <v>53</v>
      </c>
      <c r="E965">
        <v>25</v>
      </c>
      <c r="F965" s="127">
        <f t="shared" si="224"/>
        <v>2206.1886</v>
      </c>
      <c r="G965">
        <v>3.1415999999999999E-2</v>
      </c>
      <c r="H965" s="55" t="s">
        <v>553</v>
      </c>
      <c r="I965" s="24">
        <f t="shared" si="223"/>
        <v>1649.5637659227145</v>
      </c>
      <c r="J965" s="24">
        <f t="shared" si="225"/>
        <v>26.253561336941598</v>
      </c>
      <c r="K965" s="24" t="str">
        <f t="shared" si="226"/>
        <v>DEJAR</v>
      </c>
      <c r="L965" s="24" t="str">
        <f t="shared" si="227"/>
        <v>DEJAR</v>
      </c>
      <c r="M965" s="24" t="str">
        <f t="shared" si="228"/>
        <v>DEJAR</v>
      </c>
    </row>
    <row r="966" spans="1:13" x14ac:dyDescent="0.25">
      <c r="A966" t="s">
        <v>189</v>
      </c>
      <c r="B966">
        <v>2</v>
      </c>
      <c r="C966" s="55">
        <v>1</v>
      </c>
      <c r="D966">
        <v>40</v>
      </c>
      <c r="E966">
        <v>20</v>
      </c>
      <c r="F966" s="127">
        <f t="shared" si="224"/>
        <v>1256.6399999999999</v>
      </c>
      <c r="G966">
        <v>3.1415999999999999E-2</v>
      </c>
      <c r="H966" s="55" t="s">
        <v>553</v>
      </c>
      <c r="I966" s="24">
        <f t="shared" si="223"/>
        <v>856.82975840551558</v>
      </c>
      <c r="J966" s="24">
        <f t="shared" si="225"/>
        <v>13.636837254989743</v>
      </c>
      <c r="K966" s="24" t="str">
        <f t="shared" si="226"/>
        <v>DEJAR</v>
      </c>
      <c r="L966" s="24" t="str">
        <f t="shared" si="227"/>
        <v>DEJAR</v>
      </c>
      <c r="M966" s="24" t="str">
        <f t="shared" si="228"/>
        <v>DEJAR</v>
      </c>
    </row>
    <row r="967" spans="1:13" x14ac:dyDescent="0.25">
      <c r="A967" t="s">
        <v>189</v>
      </c>
      <c r="B967">
        <v>3</v>
      </c>
      <c r="C967" s="55">
        <v>1</v>
      </c>
      <c r="D967">
        <v>33</v>
      </c>
      <c r="E967">
        <v>19</v>
      </c>
      <c r="F967" s="127">
        <f t="shared" si="224"/>
        <v>855.30060000000003</v>
      </c>
      <c r="G967">
        <v>3.1415999999999999E-2</v>
      </c>
      <c r="H967" s="55" t="s">
        <v>553</v>
      </c>
      <c r="I967" s="24">
        <f t="shared" si="223"/>
        <v>547.55709445380046</v>
      </c>
      <c r="J967" s="24">
        <f t="shared" si="225"/>
        <v>8.7146214421600519</v>
      </c>
      <c r="K967" s="24" t="str">
        <f t="shared" si="226"/>
        <v>DEJAR</v>
      </c>
      <c r="L967" s="24" t="str">
        <f t="shared" si="227"/>
        <v>DEJAR</v>
      </c>
      <c r="M967" s="24" t="str">
        <f t="shared" si="228"/>
        <v>DEJAR</v>
      </c>
    </row>
    <row r="968" spans="1:13" x14ac:dyDescent="0.25">
      <c r="A968" t="s">
        <v>189</v>
      </c>
      <c r="B968">
        <v>4</v>
      </c>
      <c r="C968" s="55">
        <v>1</v>
      </c>
      <c r="D968">
        <v>47</v>
      </c>
      <c r="E968">
        <v>25</v>
      </c>
      <c r="F968" s="127">
        <f t="shared" si="224"/>
        <v>1734.9485999999999</v>
      </c>
      <c r="G968">
        <v>3.1415999999999999E-2</v>
      </c>
      <c r="H968" s="55" t="s">
        <v>553</v>
      </c>
      <c r="I968" s="24">
        <f t="shared" si="223"/>
        <v>1247.146526062053</v>
      </c>
      <c r="J968" s="24">
        <f t="shared" si="225"/>
        <v>19.848907022887268</v>
      </c>
      <c r="K968" s="24" t="str">
        <f t="shared" si="226"/>
        <v>DEJAR</v>
      </c>
      <c r="L968" s="24" t="str">
        <f t="shared" si="227"/>
        <v>DEJAR</v>
      </c>
      <c r="M968" s="24" t="str">
        <f t="shared" si="228"/>
        <v>DEJAR</v>
      </c>
    </row>
    <row r="969" spans="1:13" x14ac:dyDescent="0.25">
      <c r="A969" t="s">
        <v>190</v>
      </c>
      <c r="B969">
        <v>1</v>
      </c>
      <c r="C969" s="55">
        <v>1</v>
      </c>
      <c r="D969">
        <v>86</v>
      </c>
      <c r="E969">
        <v>27</v>
      </c>
      <c r="F969" s="127">
        <f t="shared" si="224"/>
        <v>5808.8184000000001</v>
      </c>
      <c r="G969">
        <v>3.1415999999999999E-2</v>
      </c>
      <c r="H969" s="55" t="s">
        <v>553</v>
      </c>
      <c r="I969" s="24">
        <f t="shared" si="223"/>
        <v>5089.6931285503242</v>
      </c>
      <c r="J969" s="24">
        <f t="shared" si="225"/>
        <v>81.004792598521846</v>
      </c>
      <c r="K969" s="24" t="str">
        <f t="shared" si="226"/>
        <v>DEJAR</v>
      </c>
      <c r="L969" s="24" t="str">
        <f t="shared" si="227"/>
        <v>DEJAR</v>
      </c>
      <c r="M969" s="24" t="str">
        <f t="shared" si="228"/>
        <v>DEJAR</v>
      </c>
    </row>
    <row r="970" spans="1:13" x14ac:dyDescent="0.25">
      <c r="A970" t="s">
        <v>190</v>
      </c>
      <c r="B970">
        <v>2</v>
      </c>
      <c r="C970" s="55">
        <v>1</v>
      </c>
      <c r="D970">
        <v>25</v>
      </c>
      <c r="E970">
        <v>11</v>
      </c>
      <c r="F970" s="127">
        <f t="shared" si="224"/>
        <v>490.875</v>
      </c>
      <c r="G970">
        <v>3.1415999999999999E-2</v>
      </c>
      <c r="H970" s="55" t="s">
        <v>553</v>
      </c>
      <c r="I970" s="24">
        <f t="shared" si="223"/>
        <v>286.93049335184679</v>
      </c>
      <c r="J970" s="24">
        <f t="shared" si="225"/>
        <v>4.5666299553069578</v>
      </c>
      <c r="K970" s="24" t="str">
        <f t="shared" si="226"/>
        <v>DEJAR</v>
      </c>
      <c r="L970" s="24" t="str">
        <f t="shared" si="227"/>
        <v>DEJAR</v>
      </c>
      <c r="M970" s="24" t="str">
        <f t="shared" si="228"/>
        <v>DEJAR</v>
      </c>
    </row>
    <row r="971" spans="1:13" x14ac:dyDescent="0.25">
      <c r="A971" t="s">
        <v>190</v>
      </c>
      <c r="B971">
        <v>3</v>
      </c>
      <c r="C971" s="55">
        <v>1</v>
      </c>
      <c r="D971">
        <v>41</v>
      </c>
      <c r="E971">
        <v>16</v>
      </c>
      <c r="F971" s="127">
        <f t="shared" si="224"/>
        <v>1320.2574</v>
      </c>
      <c r="G971">
        <v>3.1415999999999999E-2</v>
      </c>
      <c r="H971" s="55" t="s">
        <v>553</v>
      </c>
      <c r="I971" s="24">
        <f t="shared" si="223"/>
        <v>907.5192366572752</v>
      </c>
      <c r="J971" s="24">
        <f t="shared" si="225"/>
        <v>14.443583471117826</v>
      </c>
      <c r="K971" s="24" t="str">
        <f t="shared" si="226"/>
        <v>DEJAR</v>
      </c>
      <c r="L971" s="24" t="str">
        <f t="shared" si="227"/>
        <v>DEJAR</v>
      </c>
      <c r="M971" s="24" t="str">
        <f t="shared" si="228"/>
        <v>DEJAR</v>
      </c>
    </row>
    <row r="972" spans="1:13" x14ac:dyDescent="0.25">
      <c r="A972" t="s">
        <v>191</v>
      </c>
      <c r="B972">
        <v>1</v>
      </c>
      <c r="C972" s="55">
        <v>1</v>
      </c>
      <c r="D972">
        <v>50.8</v>
      </c>
      <c r="E972">
        <v>10</v>
      </c>
      <c r="F972" s="127">
        <f t="shared" si="224"/>
        <v>2026.8346559999998</v>
      </c>
      <c r="G972">
        <v>3.1415999999999999E-2</v>
      </c>
      <c r="H972" s="55" t="s">
        <v>553</v>
      </c>
      <c r="I972" s="24">
        <f t="shared" si="223"/>
        <v>1494.5561450110265</v>
      </c>
      <c r="J972" s="24">
        <f t="shared" si="225"/>
        <v>23.786544197399838</v>
      </c>
      <c r="K972" s="24" t="str">
        <f t="shared" si="226"/>
        <v>DEJAR</v>
      </c>
      <c r="L972" s="24" t="str">
        <f t="shared" si="227"/>
        <v>DEJAR</v>
      </c>
      <c r="M972" s="24" t="str">
        <f t="shared" si="228"/>
        <v>DEJAR</v>
      </c>
    </row>
    <row r="973" spans="1:13" x14ac:dyDescent="0.25">
      <c r="A973" t="s">
        <v>191</v>
      </c>
      <c r="B973">
        <v>2</v>
      </c>
      <c r="C973" s="55">
        <v>1</v>
      </c>
      <c r="D973">
        <v>35</v>
      </c>
      <c r="E973">
        <v>20</v>
      </c>
      <c r="F973" s="127">
        <f t="shared" si="224"/>
        <v>962.11500000000001</v>
      </c>
      <c r="G973">
        <v>3.1415999999999999E-2</v>
      </c>
      <c r="H973" s="55" t="s">
        <v>553</v>
      </c>
      <c r="I973" s="24">
        <f t="shared" si="223"/>
        <v>627.92845814933332</v>
      </c>
      <c r="J973" s="24">
        <f t="shared" si="225"/>
        <v>9.9937684324760205</v>
      </c>
      <c r="K973" s="24" t="str">
        <f t="shared" si="226"/>
        <v>DEJAR</v>
      </c>
      <c r="L973" s="24" t="str">
        <f t="shared" si="227"/>
        <v>DEJAR</v>
      </c>
      <c r="M973" s="24" t="str">
        <f t="shared" si="228"/>
        <v>DEJAR</v>
      </c>
    </row>
    <row r="974" spans="1:13" x14ac:dyDescent="0.25">
      <c r="A974" t="s">
        <v>191</v>
      </c>
      <c r="B974">
        <v>3</v>
      </c>
      <c r="C974" s="55">
        <v>1</v>
      </c>
      <c r="D974">
        <v>30</v>
      </c>
      <c r="E974">
        <v>14</v>
      </c>
      <c r="F974" s="127">
        <f t="shared" si="224"/>
        <v>706.86</v>
      </c>
      <c r="G974">
        <v>3.1415999999999999E-2</v>
      </c>
      <c r="H974" s="55" t="s">
        <v>553</v>
      </c>
      <c r="I974" s="24">
        <f t="shared" si="223"/>
        <v>438.61364745199307</v>
      </c>
      <c r="J974" s="24">
        <f t="shared" si="225"/>
        <v>6.9807366859560904</v>
      </c>
      <c r="K974" s="24" t="str">
        <f t="shared" si="226"/>
        <v>DEJAR</v>
      </c>
      <c r="L974" s="24" t="str">
        <f t="shared" si="227"/>
        <v>DEJAR</v>
      </c>
      <c r="M974" s="24" t="str">
        <f t="shared" si="228"/>
        <v>DEJAR</v>
      </c>
    </row>
    <row r="975" spans="1:13" x14ac:dyDescent="0.25">
      <c r="A975" t="s">
        <v>192</v>
      </c>
      <c r="B975">
        <v>1</v>
      </c>
      <c r="C975" s="55">
        <v>1</v>
      </c>
      <c r="D975">
        <v>18</v>
      </c>
      <c r="E975">
        <v>8</v>
      </c>
      <c r="F975" s="127">
        <f t="shared" si="224"/>
        <v>254.46959999999999</v>
      </c>
      <c r="G975">
        <v>3.1415999999999999E-2</v>
      </c>
      <c r="H975" s="55" t="s">
        <v>553</v>
      </c>
      <c r="I975" s="24">
        <f t="shared" si="223"/>
        <v>133.5666756910525</v>
      </c>
      <c r="J975" s="24">
        <f t="shared" si="225"/>
        <v>2.1257746958723658</v>
      </c>
      <c r="K975" s="24" t="str">
        <f t="shared" si="226"/>
        <v>DEJAR</v>
      </c>
      <c r="L975" s="24" t="str">
        <f t="shared" si="227"/>
        <v>DEJAR</v>
      </c>
      <c r="M975" s="24" t="str">
        <f t="shared" si="228"/>
        <v>DEJAR</v>
      </c>
    </row>
    <row r="976" spans="1:13" x14ac:dyDescent="0.25">
      <c r="A976" t="s">
        <v>192</v>
      </c>
      <c r="B976">
        <v>2</v>
      </c>
      <c r="C976" s="55">
        <v>1</v>
      </c>
      <c r="D976">
        <v>12</v>
      </c>
      <c r="E976">
        <v>7</v>
      </c>
      <c r="F976" s="127">
        <f t="shared" si="224"/>
        <v>113.0976</v>
      </c>
      <c r="G976">
        <v>3.1415999999999999E-2</v>
      </c>
      <c r="H976" s="55" t="s">
        <v>553</v>
      </c>
      <c r="I976" s="24">
        <f t="shared" si="223"/>
        <v>51.978178813240163</v>
      </c>
      <c r="J976" s="24">
        <f t="shared" si="225"/>
        <v>0.82725647461866825</v>
      </c>
      <c r="K976" s="24" t="str">
        <f t="shared" si="226"/>
        <v>DEJAR</v>
      </c>
      <c r="L976" s="24" t="str">
        <f t="shared" si="227"/>
        <v>DEJAR</v>
      </c>
      <c r="M976" s="24" t="str">
        <f t="shared" si="228"/>
        <v>DEJAR</v>
      </c>
    </row>
    <row r="977" spans="1:13" x14ac:dyDescent="0.25">
      <c r="A977" t="s">
        <v>193</v>
      </c>
      <c r="B977">
        <v>1</v>
      </c>
      <c r="C977" s="55">
        <v>1</v>
      </c>
      <c r="D977">
        <v>25.4</v>
      </c>
      <c r="E977">
        <v>9</v>
      </c>
      <c r="F977" s="127">
        <f t="shared" si="224"/>
        <v>506.70866399999994</v>
      </c>
      <c r="G977">
        <v>3.1415999999999999E-2</v>
      </c>
      <c r="H977" s="55" t="s">
        <v>553</v>
      </c>
      <c r="I977" s="24">
        <f t="shared" si="223"/>
        <v>297.73012203395768</v>
      </c>
      <c r="J977" s="24">
        <f t="shared" si="225"/>
        <v>4.7385109822058462</v>
      </c>
      <c r="K977" s="24" t="str">
        <f t="shared" si="226"/>
        <v>DEJAR</v>
      </c>
      <c r="L977" s="24" t="str">
        <f t="shared" si="227"/>
        <v>DEJAR</v>
      </c>
      <c r="M977" s="24" t="str">
        <f t="shared" si="228"/>
        <v>DEJAR</v>
      </c>
    </row>
    <row r="978" spans="1:13" x14ac:dyDescent="0.25">
      <c r="A978" t="s">
        <v>193</v>
      </c>
      <c r="B978">
        <v>2</v>
      </c>
      <c r="C978" s="55">
        <v>1</v>
      </c>
      <c r="D978">
        <v>23.7</v>
      </c>
      <c r="E978">
        <v>9</v>
      </c>
      <c r="F978" s="127">
        <f t="shared" si="224"/>
        <v>441.15132599999993</v>
      </c>
      <c r="G978">
        <v>3.1415999999999999E-2</v>
      </c>
      <c r="H978" s="55" t="s">
        <v>553</v>
      </c>
      <c r="I978" s="24">
        <f t="shared" si="223"/>
        <v>253.39314591595584</v>
      </c>
      <c r="J978" s="24">
        <f t="shared" si="225"/>
        <v>4.0328677412139653</v>
      </c>
      <c r="K978" s="24" t="str">
        <f t="shared" si="226"/>
        <v>DEJAR</v>
      </c>
      <c r="L978" s="24" t="str">
        <f t="shared" si="227"/>
        <v>DEJAR</v>
      </c>
      <c r="M978" s="24" t="str">
        <f t="shared" si="228"/>
        <v>DEJAR</v>
      </c>
    </row>
    <row r="979" spans="1:13" x14ac:dyDescent="0.25">
      <c r="A979" t="s">
        <v>193</v>
      </c>
      <c r="B979">
        <v>3</v>
      </c>
      <c r="C979" s="55">
        <v>1</v>
      </c>
      <c r="D979">
        <v>16.2</v>
      </c>
      <c r="E979">
        <v>7</v>
      </c>
      <c r="F979" s="127">
        <f t="shared" si="224"/>
        <v>206.12037599999999</v>
      </c>
      <c r="G979">
        <v>3.1415999999999999E-2</v>
      </c>
      <c r="H979" s="55" t="s">
        <v>553</v>
      </c>
      <c r="I979" s="24">
        <f t="shared" si="223"/>
        <v>104.51801468449662</v>
      </c>
      <c r="J979" s="24">
        <f t="shared" si="225"/>
        <v>1.6634519780445731</v>
      </c>
      <c r="K979" s="24" t="str">
        <f t="shared" si="226"/>
        <v>DEJAR</v>
      </c>
      <c r="L979" s="24" t="str">
        <f t="shared" si="227"/>
        <v>DEJAR</v>
      </c>
      <c r="M979" s="24" t="str">
        <f t="shared" si="228"/>
        <v>DEJAR</v>
      </c>
    </row>
    <row r="980" spans="1:13" x14ac:dyDescent="0.25">
      <c r="A980" t="s">
        <v>193</v>
      </c>
      <c r="B980">
        <v>4</v>
      </c>
      <c r="C980" s="55">
        <v>1</v>
      </c>
      <c r="D980">
        <v>15.2</v>
      </c>
      <c r="E980">
        <v>7</v>
      </c>
      <c r="F980" s="127">
        <f t="shared" si="224"/>
        <v>181.45881599999998</v>
      </c>
      <c r="G980">
        <v>3.1415999999999999E-2</v>
      </c>
      <c r="H980" s="55" t="s">
        <v>553</v>
      </c>
      <c r="I980" s="24">
        <f t="shared" si="223"/>
        <v>90.111876238431108</v>
      </c>
      <c r="J980" s="24">
        <f t="shared" si="225"/>
        <v>1.4341716997458478</v>
      </c>
      <c r="K980" s="24" t="str">
        <f t="shared" si="226"/>
        <v>DEJAR</v>
      </c>
      <c r="L980" s="24" t="str">
        <f t="shared" si="227"/>
        <v>DEJAR</v>
      </c>
      <c r="M980" s="24" t="str">
        <f t="shared" si="228"/>
        <v>DEJAR</v>
      </c>
    </row>
    <row r="981" spans="1:13" x14ac:dyDescent="0.25">
      <c r="A981" t="s">
        <v>193</v>
      </c>
      <c r="B981">
        <v>5</v>
      </c>
      <c r="C981" s="55">
        <v>1</v>
      </c>
      <c r="D981">
        <v>16.399999999999999</v>
      </c>
      <c r="E981">
        <v>8</v>
      </c>
      <c r="F981" s="127">
        <f t="shared" si="224"/>
        <v>211.24118399999998</v>
      </c>
      <c r="G981">
        <v>3.1415999999999999E-2</v>
      </c>
      <c r="H981" s="55" t="s">
        <v>553</v>
      </c>
      <c r="I981" s="24">
        <f t="shared" si="223"/>
        <v>107.54612272886484</v>
      </c>
      <c r="J981" s="24">
        <f t="shared" si="225"/>
        <v>1.7116457016944369</v>
      </c>
      <c r="K981" s="24" t="str">
        <f t="shared" si="226"/>
        <v>DEJAR</v>
      </c>
      <c r="L981" s="24" t="str">
        <f t="shared" si="227"/>
        <v>DEJAR</v>
      </c>
      <c r="M981" s="24" t="str">
        <f t="shared" si="228"/>
        <v>DEJAR</v>
      </c>
    </row>
    <row r="982" spans="1:13" x14ac:dyDescent="0.25">
      <c r="A982" t="s">
        <v>194</v>
      </c>
      <c r="B982">
        <v>1</v>
      </c>
      <c r="C982" s="55">
        <v>1</v>
      </c>
      <c r="D982">
        <v>12.5</v>
      </c>
      <c r="E982">
        <v>17</v>
      </c>
      <c r="F982" s="127">
        <f t="shared" si="224"/>
        <v>122.71875</v>
      </c>
      <c r="G982">
        <v>3.1415999999999999E-2</v>
      </c>
      <c r="H982" s="55" t="s">
        <v>553</v>
      </c>
      <c r="I982" s="24">
        <f t="shared" si="223"/>
        <v>57.159345325416837</v>
      </c>
      <c r="J982" s="24">
        <f t="shared" si="225"/>
        <v>0.90971710792934879</v>
      </c>
      <c r="K982" s="24" t="str">
        <f t="shared" si="226"/>
        <v>DEJAR</v>
      </c>
      <c r="L982" s="24" t="str">
        <f t="shared" si="227"/>
        <v>DEJAR</v>
      </c>
      <c r="M982" s="24" t="str">
        <f t="shared" si="228"/>
        <v>DEJAR</v>
      </c>
    </row>
    <row r="983" spans="1:13" x14ac:dyDescent="0.25">
      <c r="A983" t="s">
        <v>194</v>
      </c>
      <c r="B983">
        <v>2</v>
      </c>
      <c r="C983" s="55">
        <v>1</v>
      </c>
      <c r="D983">
        <v>62</v>
      </c>
      <c r="E983">
        <v>27</v>
      </c>
      <c r="F983" s="127">
        <f t="shared" si="224"/>
        <v>3019.0776000000001</v>
      </c>
      <c r="G983">
        <v>3.1415999999999999E-2</v>
      </c>
      <c r="H983" s="55" t="s">
        <v>553</v>
      </c>
      <c r="I983" s="24">
        <f t="shared" si="223"/>
        <v>2376.3927318249489</v>
      </c>
      <c r="J983" s="24">
        <f t="shared" si="225"/>
        <v>37.821376556928776</v>
      </c>
      <c r="K983" s="24" t="str">
        <f t="shared" si="226"/>
        <v>DEJAR</v>
      </c>
      <c r="L983" s="24" t="str">
        <f t="shared" si="227"/>
        <v>DEJAR</v>
      </c>
      <c r="M983" s="24" t="str">
        <f t="shared" si="228"/>
        <v>DEJAR</v>
      </c>
    </row>
    <row r="984" spans="1:13" x14ac:dyDescent="0.25">
      <c r="A984" t="s">
        <v>194</v>
      </c>
      <c r="B984">
        <v>3</v>
      </c>
      <c r="C984" s="55">
        <v>1</v>
      </c>
      <c r="D984">
        <v>91</v>
      </c>
      <c r="E984">
        <v>37</v>
      </c>
      <c r="F984" s="127">
        <f t="shared" si="224"/>
        <v>6503.8973999999998</v>
      </c>
      <c r="G984">
        <v>3.1415999999999999E-2</v>
      </c>
      <c r="H984" s="55" t="s">
        <v>553</v>
      </c>
      <c r="I984" s="24">
        <f t="shared" si="223"/>
        <v>5805.2206267359261</v>
      </c>
      <c r="J984" s="24">
        <f t="shared" si="225"/>
        <v>92.392739793989136</v>
      </c>
      <c r="K984" s="24" t="str">
        <f t="shared" si="226"/>
        <v>DEJAR</v>
      </c>
      <c r="L984" s="24" t="str">
        <f t="shared" si="227"/>
        <v>DEJAR</v>
      </c>
      <c r="M984" s="24" t="str">
        <f t="shared" si="228"/>
        <v>DEJAR</v>
      </c>
    </row>
    <row r="985" spans="1:13" x14ac:dyDescent="0.25">
      <c r="A985" t="s">
        <v>196</v>
      </c>
      <c r="B985" s="71">
        <v>1</v>
      </c>
      <c r="C985" s="56">
        <v>1</v>
      </c>
      <c r="D985" s="71">
        <v>54.4</v>
      </c>
      <c r="E985" s="71">
        <v>31</v>
      </c>
      <c r="F985" s="127">
        <f t="shared" si="224"/>
        <v>2324.2813439999995</v>
      </c>
      <c r="G985">
        <v>3.1415999999999999E-2</v>
      </c>
      <c r="H985" s="55" t="s">
        <v>553</v>
      </c>
      <c r="I985" s="24">
        <f t="shared" si="223"/>
        <v>1752.7704634708714</v>
      </c>
      <c r="J985" s="24">
        <f t="shared" si="225"/>
        <v>27.896143103368846</v>
      </c>
      <c r="K985" s="24" t="str">
        <f t="shared" si="226"/>
        <v>DEJAR</v>
      </c>
      <c r="L985" s="24" t="str">
        <f t="shared" si="227"/>
        <v>DEJAR</v>
      </c>
      <c r="M985" s="24" t="str">
        <f t="shared" si="228"/>
        <v>DEJAR</v>
      </c>
    </row>
    <row r="986" spans="1:13" x14ac:dyDescent="0.25">
      <c r="A986" t="s">
        <v>196</v>
      </c>
      <c r="B986" s="71">
        <v>2</v>
      </c>
      <c r="C986" s="56">
        <v>1</v>
      </c>
      <c r="D986" s="71">
        <v>19</v>
      </c>
      <c r="E986" s="71">
        <v>12</v>
      </c>
      <c r="F986" s="127">
        <f t="shared" si="224"/>
        <v>283.52940000000001</v>
      </c>
      <c r="G986">
        <v>3.1415999999999999E-2</v>
      </c>
      <c r="H986" s="55" t="s">
        <v>553</v>
      </c>
      <c r="I986" s="24">
        <f t="shared" si="223"/>
        <v>151.47942747069629</v>
      </c>
      <c r="J986" s="24">
        <f t="shared" si="225"/>
        <v>2.4108643282196378</v>
      </c>
      <c r="K986" s="24" t="str">
        <f t="shared" si="226"/>
        <v>DEJAR</v>
      </c>
      <c r="L986" s="24" t="str">
        <f t="shared" si="227"/>
        <v>DEJAR</v>
      </c>
      <c r="M986" s="24" t="str">
        <f t="shared" si="228"/>
        <v>DEJAR</v>
      </c>
    </row>
    <row r="987" spans="1:13" x14ac:dyDescent="0.25">
      <c r="A987" t="s">
        <v>196</v>
      </c>
      <c r="B987" s="71">
        <v>3</v>
      </c>
      <c r="C987" s="56">
        <v>1</v>
      </c>
      <c r="D987" s="71">
        <v>38</v>
      </c>
      <c r="E987" s="71">
        <v>29</v>
      </c>
      <c r="F987" s="127">
        <f t="shared" si="224"/>
        <v>1134.1176</v>
      </c>
      <c r="G987">
        <v>3.1415999999999999E-2</v>
      </c>
      <c r="H987" s="55" t="s">
        <v>553</v>
      </c>
      <c r="I987" s="24">
        <f t="shared" si="223"/>
        <v>760.40176124087304</v>
      </c>
      <c r="J987" s="24">
        <f t="shared" si="225"/>
        <v>12.102141603655351</v>
      </c>
      <c r="K987" s="24" t="str">
        <f t="shared" si="226"/>
        <v>DEJAR</v>
      </c>
      <c r="L987" s="24" t="str">
        <f t="shared" si="227"/>
        <v>DEJAR</v>
      </c>
      <c r="M987" s="24" t="str">
        <f t="shared" si="228"/>
        <v>DEJAR</v>
      </c>
    </row>
    <row r="988" spans="1:13" x14ac:dyDescent="0.25">
      <c r="A988" t="s">
        <v>196</v>
      </c>
      <c r="B988" s="71">
        <v>4</v>
      </c>
      <c r="C988" s="56">
        <v>1</v>
      </c>
      <c r="D988" s="71">
        <v>23.8</v>
      </c>
      <c r="E988" s="71">
        <v>23</v>
      </c>
      <c r="F988" s="127">
        <f t="shared" si="224"/>
        <v>444.88197600000001</v>
      </c>
      <c r="G988">
        <v>3.1415999999999999E-2</v>
      </c>
      <c r="H988" s="55" t="s">
        <v>553</v>
      </c>
      <c r="I988" s="24">
        <f t="shared" si="223"/>
        <v>255.88876107568578</v>
      </c>
      <c r="J988" s="24">
        <f t="shared" si="225"/>
        <v>4.0725865972066106</v>
      </c>
      <c r="K988" s="24" t="str">
        <f t="shared" si="226"/>
        <v>DEJAR</v>
      </c>
      <c r="L988" s="24" t="str">
        <f t="shared" si="227"/>
        <v>DEJAR</v>
      </c>
      <c r="M988" s="24" t="str">
        <f t="shared" si="228"/>
        <v>DEJAR</v>
      </c>
    </row>
    <row r="989" spans="1:13" x14ac:dyDescent="0.25">
      <c r="A989" t="s">
        <v>196</v>
      </c>
      <c r="B989" s="71">
        <v>5</v>
      </c>
      <c r="C989" s="56">
        <v>1</v>
      </c>
      <c r="D989" s="71">
        <v>53.8</v>
      </c>
      <c r="E989" s="71">
        <v>30</v>
      </c>
      <c r="F989" s="127">
        <f t="shared" si="224"/>
        <v>2273.2931759999997</v>
      </c>
      <c r="G989">
        <v>3.1415999999999999E-2</v>
      </c>
      <c r="H989" s="55" t="s">
        <v>553</v>
      </c>
      <c r="I989" s="24">
        <f t="shared" si="223"/>
        <v>1708.1015210014064</v>
      </c>
      <c r="J989" s="24">
        <f t="shared" si="225"/>
        <v>27.185216466154291</v>
      </c>
      <c r="K989" s="24" t="str">
        <f t="shared" si="226"/>
        <v>DEJAR</v>
      </c>
      <c r="L989" s="24" t="str">
        <f t="shared" si="227"/>
        <v>DEJAR</v>
      </c>
      <c r="M989" s="24" t="str">
        <f t="shared" si="228"/>
        <v>DEJAR</v>
      </c>
    </row>
    <row r="990" spans="1:13" x14ac:dyDescent="0.25">
      <c r="A990" t="s">
        <v>196</v>
      </c>
      <c r="B990" s="71">
        <v>6</v>
      </c>
      <c r="C990" s="56">
        <v>1</v>
      </c>
      <c r="D990" s="71">
        <v>15.5</v>
      </c>
      <c r="E990" s="71">
        <v>13</v>
      </c>
      <c r="F990" s="127">
        <f t="shared" si="224"/>
        <v>188.69235</v>
      </c>
      <c r="G990">
        <v>3.1415999999999999E-2</v>
      </c>
      <c r="H990" s="55" t="s">
        <v>553</v>
      </c>
      <c r="I990" s="24">
        <f t="shared" si="223"/>
        <v>94.305994053056963</v>
      </c>
      <c r="J990" s="24">
        <f t="shared" si="225"/>
        <v>1.5009230018630151</v>
      </c>
      <c r="K990" s="24" t="str">
        <f t="shared" si="226"/>
        <v>DEJAR</v>
      </c>
      <c r="L990" s="24" t="str">
        <f t="shared" si="227"/>
        <v>DEJAR</v>
      </c>
      <c r="M990" s="24" t="str">
        <f t="shared" si="228"/>
        <v>DEJAR</v>
      </c>
    </row>
    <row r="991" spans="1:13" x14ac:dyDescent="0.25">
      <c r="A991" t="s">
        <v>196</v>
      </c>
      <c r="B991" s="71">
        <v>7</v>
      </c>
      <c r="C991" s="56">
        <v>1</v>
      </c>
      <c r="D991" s="71">
        <v>16</v>
      </c>
      <c r="E991" s="71">
        <v>17</v>
      </c>
      <c r="F991" s="127">
        <f t="shared" si="224"/>
        <v>201.0624</v>
      </c>
      <c r="G991">
        <v>3.1415999999999999E-2</v>
      </c>
      <c r="H991" s="55" t="s">
        <v>553</v>
      </c>
      <c r="I991" s="24">
        <f t="shared" si="223"/>
        <v>101.53913507623321</v>
      </c>
      <c r="J991" s="24">
        <f t="shared" si="225"/>
        <v>1.6160417474572384</v>
      </c>
      <c r="K991" s="24" t="str">
        <f t="shared" si="226"/>
        <v>DEJAR</v>
      </c>
      <c r="L991" s="24" t="str">
        <f t="shared" si="227"/>
        <v>DEJAR</v>
      </c>
      <c r="M991" s="24" t="str">
        <f t="shared" si="228"/>
        <v>DEJAR</v>
      </c>
    </row>
    <row r="992" spans="1:13" x14ac:dyDescent="0.25">
      <c r="A992" t="s">
        <v>196</v>
      </c>
      <c r="B992" s="71">
        <v>8</v>
      </c>
      <c r="C992" s="56">
        <v>1</v>
      </c>
      <c r="D992" s="71">
        <v>20</v>
      </c>
      <c r="E992" s="71">
        <v>16</v>
      </c>
      <c r="F992" s="127">
        <f t="shared" si="224"/>
        <v>314.15999999999997</v>
      </c>
      <c r="G992">
        <v>3.1415999999999999E-2</v>
      </c>
      <c r="H992" s="55" t="s">
        <v>553</v>
      </c>
      <c r="I992" s="24">
        <f t="shared" si="223"/>
        <v>170.68882248683826</v>
      </c>
      <c r="J992" s="24">
        <f t="shared" si="225"/>
        <v>2.7165906303609346</v>
      </c>
      <c r="K992" s="24" t="str">
        <f t="shared" si="226"/>
        <v>DEJAR</v>
      </c>
      <c r="L992" s="24" t="str">
        <f t="shared" si="227"/>
        <v>DEJAR</v>
      </c>
      <c r="M992" s="24" t="str">
        <f t="shared" si="228"/>
        <v>DEJAR</v>
      </c>
    </row>
    <row r="993" spans="1:13" x14ac:dyDescent="0.25">
      <c r="A993" t="s">
        <v>196</v>
      </c>
      <c r="B993" s="71">
        <v>9</v>
      </c>
      <c r="C993" s="56">
        <v>1</v>
      </c>
      <c r="D993" s="71">
        <v>21.3</v>
      </c>
      <c r="E993" s="71">
        <v>20</v>
      </c>
      <c r="F993" s="127">
        <f t="shared" si="224"/>
        <v>356.32812600000005</v>
      </c>
      <c r="G993">
        <v>3.1415999999999999E-2</v>
      </c>
      <c r="H993" s="55" t="s">
        <v>553</v>
      </c>
      <c r="I993" s="24">
        <f t="shared" si="223"/>
        <v>197.63557582809386</v>
      </c>
      <c r="J993" s="24">
        <f t="shared" si="225"/>
        <v>3.1454605269304472</v>
      </c>
      <c r="K993" s="24" t="str">
        <f t="shared" si="226"/>
        <v>DEJAR</v>
      </c>
      <c r="L993" s="24" t="str">
        <f t="shared" si="227"/>
        <v>DEJAR</v>
      </c>
      <c r="M993" s="24" t="str">
        <f t="shared" si="228"/>
        <v>DEJAR</v>
      </c>
    </row>
    <row r="994" spans="1:13" x14ac:dyDescent="0.25">
      <c r="A994" t="s">
        <v>196</v>
      </c>
      <c r="B994" s="71">
        <v>10</v>
      </c>
      <c r="C994" s="56">
        <v>1</v>
      </c>
      <c r="D994" s="71">
        <v>60</v>
      </c>
      <c r="E994" s="71">
        <v>32</v>
      </c>
      <c r="F994" s="127">
        <f t="shared" si="224"/>
        <v>2827.44</v>
      </c>
      <c r="G994">
        <v>3.1415999999999999E-2</v>
      </c>
      <c r="H994" s="55" t="s">
        <v>553</v>
      </c>
      <c r="I994" s="24">
        <f t="shared" si="223"/>
        <v>2201.7682242118208</v>
      </c>
      <c r="J994" s="24">
        <f t="shared" si="225"/>
        <v>35.042147698813032</v>
      </c>
      <c r="K994" s="24" t="str">
        <f t="shared" si="226"/>
        <v>DEJAR</v>
      </c>
      <c r="L994" s="24" t="str">
        <f t="shared" si="227"/>
        <v>DEJAR</v>
      </c>
      <c r="M994" s="24" t="str">
        <f t="shared" si="228"/>
        <v>DEJAR</v>
      </c>
    </row>
    <row r="995" spans="1:13" x14ac:dyDescent="0.25">
      <c r="A995" t="s">
        <v>196</v>
      </c>
      <c r="B995" s="71">
        <v>11</v>
      </c>
      <c r="C995" s="56">
        <v>1</v>
      </c>
      <c r="D995" s="71">
        <v>35.299999999999997</v>
      </c>
      <c r="E995" s="71">
        <v>13</v>
      </c>
      <c r="F995" s="127">
        <f t="shared" si="224"/>
        <v>978.67908599999976</v>
      </c>
      <c r="G995">
        <v>3.1415999999999999E-2</v>
      </c>
      <c r="H995" s="55" t="s">
        <v>553</v>
      </c>
      <c r="I995" s="24">
        <f t="shared" si="223"/>
        <v>640.52773350485745</v>
      </c>
      <c r="J995" s="24">
        <f t="shared" si="225"/>
        <v>10.194291658786247</v>
      </c>
      <c r="K995" s="24" t="str">
        <f t="shared" si="226"/>
        <v>DEJAR</v>
      </c>
      <c r="L995" s="24" t="str">
        <f t="shared" si="227"/>
        <v>DEJAR</v>
      </c>
      <c r="M995" s="24" t="str">
        <f t="shared" si="228"/>
        <v>DEJAR</v>
      </c>
    </row>
    <row r="996" spans="1:13" x14ac:dyDescent="0.25">
      <c r="A996" t="s">
        <v>196</v>
      </c>
      <c r="B996" s="71">
        <v>12</v>
      </c>
      <c r="C996" s="56">
        <v>1</v>
      </c>
      <c r="D996" s="71">
        <v>72</v>
      </c>
      <c r="E996" s="71">
        <v>32</v>
      </c>
      <c r="F996" s="127">
        <f t="shared" si="224"/>
        <v>4071.5135999999998</v>
      </c>
      <c r="G996">
        <v>3.1415999999999999E-2</v>
      </c>
      <c r="H996" s="55" t="s">
        <v>553</v>
      </c>
      <c r="I996" s="24">
        <f t="shared" si="223"/>
        <v>3365.712651813657</v>
      </c>
      <c r="J996" s="24">
        <f t="shared" si="225"/>
        <v>53.566855293698389</v>
      </c>
      <c r="K996" s="24" t="str">
        <f t="shared" si="226"/>
        <v>DEJAR</v>
      </c>
      <c r="L996" s="24" t="str">
        <f t="shared" si="227"/>
        <v>DEJAR</v>
      </c>
      <c r="M996" s="24" t="str">
        <f t="shared" si="228"/>
        <v>DEJAR</v>
      </c>
    </row>
    <row r="997" spans="1:13" x14ac:dyDescent="0.25">
      <c r="A997" t="s">
        <v>196</v>
      </c>
      <c r="B997" s="71">
        <v>13</v>
      </c>
      <c r="C997" s="56">
        <v>1</v>
      </c>
      <c r="D997" s="71">
        <v>58</v>
      </c>
      <c r="E997" s="71">
        <v>27.5</v>
      </c>
      <c r="F997" s="127">
        <f t="shared" si="224"/>
        <v>2642.0855999999999</v>
      </c>
      <c r="G997">
        <v>3.1415999999999999E-2</v>
      </c>
      <c r="H997" s="55" t="s">
        <v>553</v>
      </c>
      <c r="I997" s="24">
        <f t="shared" si="223"/>
        <v>2034.703622167259</v>
      </c>
      <c r="J997" s="24">
        <f t="shared" si="225"/>
        <v>32.383238193392842</v>
      </c>
      <c r="K997" s="24" t="str">
        <f t="shared" si="226"/>
        <v>DEJAR</v>
      </c>
      <c r="L997" s="24" t="str">
        <f t="shared" si="227"/>
        <v>DEJAR</v>
      </c>
      <c r="M997" s="24" t="str">
        <f t="shared" si="228"/>
        <v>DEJAR</v>
      </c>
    </row>
    <row r="998" spans="1:13" x14ac:dyDescent="0.25">
      <c r="A998" t="s">
        <v>197</v>
      </c>
      <c r="B998" s="71">
        <v>1</v>
      </c>
      <c r="C998" s="56">
        <v>1</v>
      </c>
      <c r="D998" s="71">
        <v>52</v>
      </c>
      <c r="E998" s="71">
        <v>23</v>
      </c>
      <c r="F998" s="127">
        <f t="shared" si="224"/>
        <v>2123.7215999999999</v>
      </c>
      <c r="G998">
        <v>3.1415999999999999E-2</v>
      </c>
      <c r="H998" s="55" t="s">
        <v>553</v>
      </c>
      <c r="I998" s="24">
        <f t="shared" si="223"/>
        <v>1578.0241525830156</v>
      </c>
      <c r="J998" s="24">
        <f t="shared" si="225"/>
        <v>25.114975690460525</v>
      </c>
      <c r="K998" s="24" t="str">
        <f t="shared" si="226"/>
        <v>DEJAR</v>
      </c>
      <c r="L998" s="24" t="str">
        <f t="shared" si="227"/>
        <v>DEJAR</v>
      </c>
      <c r="M998" s="24" t="str">
        <f t="shared" si="228"/>
        <v>DEJAR</v>
      </c>
    </row>
    <row r="999" spans="1:13" x14ac:dyDescent="0.25">
      <c r="A999" t="s">
        <v>197</v>
      </c>
      <c r="B999" s="71">
        <v>2</v>
      </c>
      <c r="C999" s="56">
        <v>1</v>
      </c>
      <c r="D999" s="71">
        <v>23</v>
      </c>
      <c r="E999" s="71">
        <v>15</v>
      </c>
      <c r="F999" s="127">
        <f t="shared" si="224"/>
        <v>415.47660000000002</v>
      </c>
      <c r="G999">
        <v>3.1415999999999999E-2</v>
      </c>
      <c r="H999" s="55" t="s">
        <v>553</v>
      </c>
      <c r="I999" s="24">
        <f t="shared" si="223"/>
        <v>236.31310333101464</v>
      </c>
      <c r="J999" s="24">
        <f t="shared" si="225"/>
        <v>3.7610310563250358</v>
      </c>
      <c r="K999" s="24" t="str">
        <f t="shared" si="226"/>
        <v>DEJAR</v>
      </c>
      <c r="L999" s="24" t="str">
        <f t="shared" si="227"/>
        <v>DEJAR</v>
      </c>
      <c r="M999" s="24" t="str">
        <f t="shared" si="228"/>
        <v>DEJAR</v>
      </c>
    </row>
    <row r="1000" spans="1:13" x14ac:dyDescent="0.25">
      <c r="A1000" t="s">
        <v>197</v>
      </c>
      <c r="B1000" s="71">
        <v>3</v>
      </c>
      <c r="C1000" s="56">
        <v>1</v>
      </c>
      <c r="D1000" s="71">
        <v>32.5</v>
      </c>
      <c r="E1000" s="71">
        <v>25</v>
      </c>
      <c r="F1000" s="127">
        <f t="shared" si="224"/>
        <v>829.57875000000001</v>
      </c>
      <c r="G1000">
        <v>3.1415999999999999E-2</v>
      </c>
      <c r="H1000" s="55" t="s">
        <v>553</v>
      </c>
      <c r="I1000" s="24">
        <f t="shared" si="223"/>
        <v>528.44015299417731</v>
      </c>
      <c r="J1000" s="24">
        <f t="shared" si="225"/>
        <v>8.4103665806305283</v>
      </c>
      <c r="K1000" s="24" t="str">
        <f t="shared" si="226"/>
        <v>DEJAR</v>
      </c>
      <c r="L1000" s="24" t="str">
        <f t="shared" si="227"/>
        <v>DEJAR</v>
      </c>
      <c r="M1000" s="24" t="str">
        <f t="shared" si="228"/>
        <v>DEJAR</v>
      </c>
    </row>
    <row r="1001" spans="1:13" x14ac:dyDescent="0.25">
      <c r="A1001" t="s">
        <v>197</v>
      </c>
      <c r="B1001" s="71">
        <v>4</v>
      </c>
      <c r="C1001" s="56">
        <v>1</v>
      </c>
      <c r="D1001" s="71">
        <v>31.5</v>
      </c>
      <c r="E1001" s="71">
        <v>25</v>
      </c>
      <c r="F1001" s="127">
        <f t="shared" si="224"/>
        <v>779.31314999999995</v>
      </c>
      <c r="G1001">
        <v>3.1415999999999999E-2</v>
      </c>
      <c r="H1001" s="55" t="s">
        <v>553</v>
      </c>
      <c r="I1001" s="24">
        <f t="shared" si="223"/>
        <v>491.36384858054686</v>
      </c>
      <c r="J1001" s="24">
        <f t="shared" si="225"/>
        <v>7.8202802486081442</v>
      </c>
      <c r="K1001" s="24" t="str">
        <f t="shared" si="226"/>
        <v>DEJAR</v>
      </c>
      <c r="L1001" s="24" t="str">
        <f t="shared" si="227"/>
        <v>DEJAR</v>
      </c>
      <c r="M1001" s="24" t="str">
        <f t="shared" si="228"/>
        <v>DEJAR</v>
      </c>
    </row>
    <row r="1002" spans="1:13" x14ac:dyDescent="0.25">
      <c r="A1002" t="s">
        <v>197</v>
      </c>
      <c r="B1002" s="71">
        <v>5</v>
      </c>
      <c r="C1002" s="56">
        <v>1</v>
      </c>
      <c r="D1002" s="71">
        <v>73</v>
      </c>
      <c r="E1002" s="71">
        <v>47</v>
      </c>
      <c r="F1002" s="127">
        <f t="shared" si="224"/>
        <v>4185.3966</v>
      </c>
      <c r="G1002">
        <v>3.1415999999999999E-2</v>
      </c>
      <c r="H1002" s="55" t="s">
        <v>553</v>
      </c>
      <c r="I1002" s="24">
        <f t="shared" si="223"/>
        <v>3475.5252288966076</v>
      </c>
      <c r="J1002" s="24">
        <f t="shared" si="225"/>
        <v>55.314572652416089</v>
      </c>
      <c r="K1002" s="24" t="str">
        <f t="shared" si="226"/>
        <v>DEJAR</v>
      </c>
      <c r="L1002" s="24" t="str">
        <f t="shared" si="227"/>
        <v>DEJAR</v>
      </c>
      <c r="M1002" s="24" t="str">
        <f t="shared" si="228"/>
        <v>DEJAR</v>
      </c>
    </row>
    <row r="1003" spans="1:13" x14ac:dyDescent="0.25">
      <c r="A1003" t="s">
        <v>197</v>
      </c>
      <c r="B1003" s="71">
        <v>6</v>
      </c>
      <c r="C1003" s="56">
        <v>1</v>
      </c>
      <c r="D1003" s="71">
        <v>49.2</v>
      </c>
      <c r="E1003" s="71">
        <v>20</v>
      </c>
      <c r="F1003" s="127">
        <f t="shared" si="224"/>
        <v>1901.1706560000002</v>
      </c>
      <c r="G1003">
        <v>3.1415999999999999E-2</v>
      </c>
      <c r="H1003" s="55" t="s">
        <v>553</v>
      </c>
      <c r="I1003" s="24">
        <f t="shared" si="223"/>
        <v>1387.2708957252219</v>
      </c>
      <c r="J1003" s="24">
        <f t="shared" si="225"/>
        <v>22.079050415794846</v>
      </c>
      <c r="K1003" s="24" t="str">
        <f t="shared" si="226"/>
        <v>DEJAR</v>
      </c>
      <c r="L1003" s="24" t="str">
        <f t="shared" si="227"/>
        <v>DEJAR</v>
      </c>
      <c r="M1003" s="24" t="str">
        <f t="shared" si="228"/>
        <v>DEJAR</v>
      </c>
    </row>
    <row r="1004" spans="1:13" x14ac:dyDescent="0.25">
      <c r="A1004" t="s">
        <v>197</v>
      </c>
      <c r="B1004" s="71">
        <v>7</v>
      </c>
      <c r="C1004" s="56">
        <v>1</v>
      </c>
      <c r="D1004" s="71">
        <v>21.8</v>
      </c>
      <c r="E1004" s="71">
        <v>20</v>
      </c>
      <c r="F1004" s="127">
        <f t="shared" si="224"/>
        <v>373.25349599999998</v>
      </c>
      <c r="G1004">
        <v>3.1415999999999999E-2</v>
      </c>
      <c r="H1004" s="55" t="s">
        <v>553</v>
      </c>
      <c r="I1004" s="24">
        <f t="shared" si="223"/>
        <v>208.60297413909723</v>
      </c>
      <c r="J1004" s="24">
        <f t="shared" si="225"/>
        <v>3.3200116841593017</v>
      </c>
      <c r="K1004" s="24" t="str">
        <f t="shared" si="226"/>
        <v>DEJAR</v>
      </c>
      <c r="L1004" s="24" t="str">
        <f t="shared" si="227"/>
        <v>DEJAR</v>
      </c>
      <c r="M1004" s="24" t="str">
        <f t="shared" si="228"/>
        <v>DEJAR</v>
      </c>
    </row>
    <row r="1005" spans="1:13" x14ac:dyDescent="0.25">
      <c r="A1005" t="s">
        <v>197</v>
      </c>
      <c r="B1005" s="71">
        <v>8</v>
      </c>
      <c r="C1005" s="56">
        <v>1</v>
      </c>
      <c r="D1005" s="71">
        <v>10.6</v>
      </c>
      <c r="E1005" s="71">
        <v>9.6999999999999993</v>
      </c>
      <c r="F1005" s="127">
        <f t="shared" si="224"/>
        <v>88.247544000000005</v>
      </c>
      <c r="G1005">
        <v>3.1415999999999999E-2</v>
      </c>
      <c r="H1005" s="55" t="s">
        <v>553</v>
      </c>
      <c r="I1005" s="24">
        <f t="shared" si="223"/>
        <v>38.942028250800973</v>
      </c>
      <c r="J1005" s="24">
        <f t="shared" si="225"/>
        <v>0.61978017969825849</v>
      </c>
      <c r="K1005" s="24" t="str">
        <f t="shared" si="226"/>
        <v>DEJAR</v>
      </c>
      <c r="L1005" s="24" t="str">
        <f t="shared" si="227"/>
        <v>DEJAR</v>
      </c>
      <c r="M1005" s="24" t="str">
        <f t="shared" si="228"/>
        <v>DEJAR</v>
      </c>
    </row>
    <row r="1006" spans="1:13" x14ac:dyDescent="0.25">
      <c r="A1006" t="s">
        <v>197</v>
      </c>
      <c r="B1006" s="71">
        <v>9</v>
      </c>
      <c r="C1006" s="56">
        <v>1</v>
      </c>
      <c r="D1006" s="71">
        <v>26.4</v>
      </c>
      <c r="E1006" s="71">
        <v>20</v>
      </c>
      <c r="F1006" s="127">
        <f t="shared" si="224"/>
        <v>547.39238399999988</v>
      </c>
      <c r="G1006">
        <v>3.1415999999999999E-2</v>
      </c>
      <c r="H1006" s="55" t="s">
        <v>553</v>
      </c>
      <c r="I1006" s="24">
        <f t="shared" si="223"/>
        <v>325.7300212495245</v>
      </c>
      <c r="J1006" s="24">
        <f t="shared" si="225"/>
        <v>5.1841421767494991</v>
      </c>
      <c r="K1006" s="24" t="str">
        <f t="shared" si="226"/>
        <v>DEJAR</v>
      </c>
      <c r="L1006" s="24" t="str">
        <f t="shared" si="227"/>
        <v>DEJAR</v>
      </c>
      <c r="M1006" s="24" t="str">
        <f t="shared" si="228"/>
        <v>DEJAR</v>
      </c>
    </row>
    <row r="1007" spans="1:13" x14ac:dyDescent="0.25">
      <c r="A1007" t="s">
        <v>197</v>
      </c>
      <c r="B1007" s="71">
        <v>10</v>
      </c>
      <c r="C1007" s="56">
        <v>1</v>
      </c>
      <c r="D1007" s="71">
        <v>51</v>
      </c>
      <c r="E1007" s="71">
        <v>25</v>
      </c>
      <c r="F1007" s="127">
        <f t="shared" si="224"/>
        <v>2042.8253999999999</v>
      </c>
      <c r="G1007">
        <v>3.1415999999999999E-2</v>
      </c>
      <c r="H1007" s="55" t="s">
        <v>553</v>
      </c>
      <c r="I1007" s="24">
        <f t="shared" si="223"/>
        <v>1508.287972817684</v>
      </c>
      <c r="J1007" s="24">
        <f t="shared" si="225"/>
        <v>24.005092513650435</v>
      </c>
      <c r="K1007" s="24" t="str">
        <f t="shared" si="226"/>
        <v>DEJAR</v>
      </c>
      <c r="L1007" s="24" t="str">
        <f t="shared" si="227"/>
        <v>DEJAR</v>
      </c>
      <c r="M1007" s="24" t="str">
        <f t="shared" si="228"/>
        <v>DEJAR</v>
      </c>
    </row>
    <row r="1008" spans="1:13" x14ac:dyDescent="0.25">
      <c r="A1008" t="s">
        <v>198</v>
      </c>
      <c r="B1008" s="71">
        <v>1</v>
      </c>
      <c r="C1008" s="56">
        <v>1</v>
      </c>
      <c r="D1008" s="71">
        <v>25</v>
      </c>
      <c r="E1008" s="71">
        <v>15</v>
      </c>
      <c r="F1008" s="127">
        <f t="shared" si="224"/>
        <v>490.875</v>
      </c>
      <c r="G1008">
        <v>3.1415999999999999E-2</v>
      </c>
      <c r="H1008" s="55" t="s">
        <v>553</v>
      </c>
      <c r="I1008" s="24">
        <f t="shared" si="223"/>
        <v>286.93049335184679</v>
      </c>
      <c r="J1008" s="24">
        <f t="shared" si="225"/>
        <v>4.5666299553069578</v>
      </c>
      <c r="K1008" s="24" t="str">
        <f t="shared" si="226"/>
        <v>DEJAR</v>
      </c>
      <c r="L1008" s="24" t="str">
        <f t="shared" si="227"/>
        <v>DEJAR</v>
      </c>
      <c r="M1008" s="24" t="str">
        <f t="shared" si="228"/>
        <v>DEJAR</v>
      </c>
    </row>
    <row r="1009" spans="1:13" x14ac:dyDescent="0.25">
      <c r="A1009" t="s">
        <v>198</v>
      </c>
      <c r="B1009" s="71">
        <v>2</v>
      </c>
      <c r="C1009" s="56">
        <v>1</v>
      </c>
      <c r="D1009" s="71">
        <v>40</v>
      </c>
      <c r="E1009" s="71">
        <v>25</v>
      </c>
      <c r="F1009" s="127">
        <f t="shared" si="224"/>
        <v>1256.6399999999999</v>
      </c>
      <c r="G1009">
        <v>3.1415999999999999E-2</v>
      </c>
      <c r="H1009" s="55" t="s">
        <v>553</v>
      </c>
      <c r="I1009" s="24">
        <f t="shared" si="223"/>
        <v>856.82975840551558</v>
      </c>
      <c r="J1009" s="24">
        <f t="shared" si="225"/>
        <v>13.636837254989743</v>
      </c>
      <c r="K1009" s="24" t="str">
        <f t="shared" si="226"/>
        <v>DEJAR</v>
      </c>
      <c r="L1009" s="24" t="str">
        <f t="shared" si="227"/>
        <v>DEJAR</v>
      </c>
      <c r="M1009" s="24" t="str">
        <f t="shared" si="228"/>
        <v>DEJAR</v>
      </c>
    </row>
    <row r="1010" spans="1:13" x14ac:dyDescent="0.25">
      <c r="A1010" t="s">
        <v>198</v>
      </c>
      <c r="B1010" s="71">
        <v>3</v>
      </c>
      <c r="C1010" s="56">
        <v>1</v>
      </c>
      <c r="D1010" s="71">
        <v>15.5</v>
      </c>
      <c r="E1010" s="71">
        <v>10</v>
      </c>
      <c r="F1010" s="127">
        <f t="shared" si="224"/>
        <v>188.69235</v>
      </c>
      <c r="G1010">
        <v>3.1415999999999999E-2</v>
      </c>
      <c r="H1010" s="55" t="s">
        <v>553</v>
      </c>
      <c r="I1010" s="24">
        <f t="shared" si="223"/>
        <v>94.305994053056963</v>
      </c>
      <c r="J1010" s="24">
        <f t="shared" si="225"/>
        <v>1.5009230018630151</v>
      </c>
      <c r="K1010" s="24" t="str">
        <f t="shared" si="226"/>
        <v>DEJAR</v>
      </c>
      <c r="L1010" s="24" t="str">
        <f t="shared" si="227"/>
        <v>DEJAR</v>
      </c>
      <c r="M1010" s="24" t="str">
        <f t="shared" si="228"/>
        <v>DEJAR</v>
      </c>
    </row>
    <row r="1011" spans="1:13" x14ac:dyDescent="0.25">
      <c r="A1011" t="s">
        <v>198</v>
      </c>
      <c r="B1011" s="71">
        <v>4</v>
      </c>
      <c r="C1011" s="56">
        <v>1</v>
      </c>
      <c r="D1011" s="71">
        <v>35</v>
      </c>
      <c r="E1011" s="71">
        <v>28</v>
      </c>
      <c r="F1011" s="127">
        <f t="shared" si="224"/>
        <v>962.11500000000001</v>
      </c>
      <c r="G1011">
        <v>3.1415999999999999E-2</v>
      </c>
      <c r="H1011" s="55" t="s">
        <v>553</v>
      </c>
      <c r="I1011" s="24">
        <f t="shared" si="223"/>
        <v>627.92845814933332</v>
      </c>
      <c r="J1011" s="24">
        <f t="shared" si="225"/>
        <v>9.9937684324760205</v>
      </c>
      <c r="K1011" s="24" t="str">
        <f t="shared" si="226"/>
        <v>DEJAR</v>
      </c>
      <c r="L1011" s="24" t="str">
        <f t="shared" si="227"/>
        <v>DEJAR</v>
      </c>
      <c r="M1011" s="24" t="str">
        <f t="shared" si="228"/>
        <v>DEJAR</v>
      </c>
    </row>
    <row r="1012" spans="1:13" x14ac:dyDescent="0.25">
      <c r="A1012" t="s">
        <v>198</v>
      </c>
      <c r="B1012" s="71">
        <v>5</v>
      </c>
      <c r="C1012" s="56">
        <v>1</v>
      </c>
      <c r="D1012" s="71">
        <v>23.5</v>
      </c>
      <c r="E1012" s="71">
        <v>27</v>
      </c>
      <c r="F1012" s="127">
        <f t="shared" si="224"/>
        <v>433.73714999999999</v>
      </c>
      <c r="G1012">
        <v>3.1415999999999999E-2</v>
      </c>
      <c r="H1012" s="55" t="s">
        <v>553</v>
      </c>
      <c r="I1012" s="24">
        <f t="shared" si="223"/>
        <v>248.44371931971969</v>
      </c>
      <c r="J1012" s="24">
        <f t="shared" si="225"/>
        <v>3.9540953545919231</v>
      </c>
      <c r="K1012" s="24" t="str">
        <f t="shared" si="226"/>
        <v>DEJAR</v>
      </c>
      <c r="L1012" s="24" t="str">
        <f t="shared" si="227"/>
        <v>DEJAR</v>
      </c>
      <c r="M1012" s="24" t="str">
        <f t="shared" si="228"/>
        <v>DEJAR</v>
      </c>
    </row>
    <row r="1013" spans="1:13" x14ac:dyDescent="0.25">
      <c r="A1013" t="s">
        <v>198</v>
      </c>
      <c r="B1013" s="71">
        <v>6</v>
      </c>
      <c r="C1013" s="56">
        <v>1</v>
      </c>
      <c r="D1013" s="71">
        <v>27.5</v>
      </c>
      <c r="E1013" s="71">
        <v>23</v>
      </c>
      <c r="F1013" s="127">
        <f t="shared" si="224"/>
        <v>593.95875000000001</v>
      </c>
      <c r="G1013">
        <v>3.1415999999999999E-2</v>
      </c>
      <c r="H1013" s="55" t="s">
        <v>553</v>
      </c>
      <c r="I1013" s="24">
        <f t="shared" si="223"/>
        <v>358.19867476223197</v>
      </c>
      <c r="J1013" s="24">
        <f t="shared" si="225"/>
        <v>5.7008956385636615</v>
      </c>
      <c r="K1013" s="24" t="str">
        <f t="shared" si="226"/>
        <v>DEJAR</v>
      </c>
      <c r="L1013" s="24" t="str">
        <f t="shared" si="227"/>
        <v>DEJAR</v>
      </c>
      <c r="M1013" s="24" t="str">
        <f t="shared" si="228"/>
        <v>DEJAR</v>
      </c>
    </row>
    <row r="1014" spans="1:13" x14ac:dyDescent="0.25">
      <c r="A1014" t="s">
        <v>199</v>
      </c>
      <c r="B1014" s="71">
        <v>1</v>
      </c>
      <c r="C1014" s="56">
        <v>1</v>
      </c>
      <c r="D1014" s="71">
        <v>37.4</v>
      </c>
      <c r="E1014" s="71">
        <v>17</v>
      </c>
      <c r="F1014" s="127">
        <f t="shared" si="224"/>
        <v>1098.586104</v>
      </c>
      <c r="G1014">
        <v>3.1415999999999999E-2</v>
      </c>
      <c r="H1014" s="55" t="s">
        <v>553</v>
      </c>
      <c r="I1014" s="24">
        <f t="shared" si="223"/>
        <v>732.74772615975041</v>
      </c>
      <c r="J1014" s="24">
        <f t="shared" si="225"/>
        <v>11.662014994903082</v>
      </c>
      <c r="K1014" s="24" t="str">
        <f t="shared" si="226"/>
        <v>DEJAR</v>
      </c>
      <c r="L1014" s="24" t="str">
        <f t="shared" si="227"/>
        <v>DEJAR</v>
      </c>
      <c r="M1014" s="24" t="str">
        <f t="shared" si="228"/>
        <v>DEJAR</v>
      </c>
    </row>
    <row r="1015" spans="1:13" x14ac:dyDescent="0.25">
      <c r="A1015" t="s">
        <v>199</v>
      </c>
      <c r="B1015" s="71">
        <v>2</v>
      </c>
      <c r="C1015" s="56">
        <v>1</v>
      </c>
      <c r="D1015" s="71">
        <v>30.3</v>
      </c>
      <c r="E1015" s="71">
        <v>14</v>
      </c>
      <c r="F1015" s="127">
        <f t="shared" si="224"/>
        <v>721.06788600000004</v>
      </c>
      <c r="G1015">
        <v>3.1415999999999999E-2</v>
      </c>
      <c r="H1015" s="55" t="s">
        <v>553</v>
      </c>
      <c r="I1015" s="24">
        <f t="shared" si="223"/>
        <v>448.89083973254964</v>
      </c>
      <c r="J1015" s="24">
        <f t="shared" si="225"/>
        <v>7.1443028987227786</v>
      </c>
      <c r="K1015" s="24" t="str">
        <f t="shared" si="226"/>
        <v>DEJAR</v>
      </c>
      <c r="L1015" s="24" t="str">
        <f t="shared" si="227"/>
        <v>DEJAR</v>
      </c>
      <c r="M1015" s="24" t="str">
        <f t="shared" si="228"/>
        <v>DEJAR</v>
      </c>
    </row>
    <row r="1016" spans="1:13" x14ac:dyDescent="0.25">
      <c r="A1016" t="s">
        <v>199</v>
      </c>
      <c r="B1016" s="71">
        <v>3</v>
      </c>
      <c r="C1016" s="56">
        <v>1</v>
      </c>
      <c r="D1016" s="71">
        <v>27</v>
      </c>
      <c r="E1016" s="71">
        <v>13</v>
      </c>
      <c r="F1016" s="127">
        <f t="shared" si="224"/>
        <v>572.5566</v>
      </c>
      <c r="G1016">
        <v>3.1415999999999999E-2</v>
      </c>
      <c r="H1016" s="55" t="s">
        <v>553</v>
      </c>
      <c r="I1016" s="24">
        <f t="shared" si="223"/>
        <v>343.22204552912302</v>
      </c>
      <c r="J1016" s="24">
        <f t="shared" si="225"/>
        <v>5.4625357386224058</v>
      </c>
      <c r="K1016" s="24" t="str">
        <f t="shared" si="226"/>
        <v>DEJAR</v>
      </c>
      <c r="L1016" s="24" t="str">
        <f t="shared" si="227"/>
        <v>DEJAR</v>
      </c>
      <c r="M1016" s="24" t="str">
        <f t="shared" si="228"/>
        <v>DEJAR</v>
      </c>
    </row>
    <row r="1017" spans="1:13" x14ac:dyDescent="0.25">
      <c r="A1017" t="s">
        <v>199</v>
      </c>
      <c r="B1017" s="71">
        <v>4</v>
      </c>
      <c r="C1017" s="56">
        <v>1</v>
      </c>
      <c r="D1017" s="71">
        <v>18</v>
      </c>
      <c r="E1017" s="71">
        <v>10</v>
      </c>
      <c r="F1017" s="127">
        <f t="shared" si="224"/>
        <v>254.46959999999999</v>
      </c>
      <c r="G1017">
        <v>3.1415999999999999E-2</v>
      </c>
      <c r="H1017" s="55" t="s">
        <v>553</v>
      </c>
      <c r="I1017" s="24">
        <f t="shared" si="223"/>
        <v>133.5666756910525</v>
      </c>
      <c r="J1017" s="24">
        <f t="shared" si="225"/>
        <v>2.1257746958723658</v>
      </c>
      <c r="K1017" s="24" t="str">
        <f t="shared" si="226"/>
        <v>DEJAR</v>
      </c>
      <c r="L1017" s="24" t="str">
        <f t="shared" si="227"/>
        <v>DEJAR</v>
      </c>
      <c r="M1017" s="24" t="str">
        <f t="shared" si="228"/>
        <v>DEJAR</v>
      </c>
    </row>
    <row r="1018" spans="1:13" x14ac:dyDescent="0.25">
      <c r="A1018" t="s">
        <v>200</v>
      </c>
      <c r="B1018" s="71">
        <v>1</v>
      </c>
      <c r="C1018" s="56">
        <v>1</v>
      </c>
      <c r="D1018" s="71">
        <v>92</v>
      </c>
      <c r="E1018" s="71">
        <v>42</v>
      </c>
      <c r="F1018" s="127">
        <f t="shared" si="224"/>
        <v>6647.6256000000003</v>
      </c>
      <c r="G1018">
        <v>3.1415999999999999E-2</v>
      </c>
      <c r="H1018" s="55" t="s">
        <v>553</v>
      </c>
      <c r="I1018" s="24">
        <f t="shared" si="223"/>
        <v>5954.793720480563</v>
      </c>
      <c r="J1018" s="24">
        <f t="shared" si="225"/>
        <v>94.773263949588795</v>
      </c>
      <c r="K1018" s="24" t="str">
        <f t="shared" si="226"/>
        <v>DEJAR</v>
      </c>
      <c r="L1018" s="24" t="str">
        <f t="shared" si="227"/>
        <v>DEJAR</v>
      </c>
      <c r="M1018" s="24" t="str">
        <f t="shared" si="228"/>
        <v>DEJAR</v>
      </c>
    </row>
    <row r="1019" spans="1:13" x14ac:dyDescent="0.25">
      <c r="A1019" t="s">
        <v>200</v>
      </c>
      <c r="B1019" s="71">
        <v>2</v>
      </c>
      <c r="C1019" s="56">
        <v>1</v>
      </c>
      <c r="D1019" s="71">
        <v>43</v>
      </c>
      <c r="E1019" s="71">
        <v>25</v>
      </c>
      <c r="F1019" s="127">
        <f t="shared" si="224"/>
        <v>1452.2046</v>
      </c>
      <c r="G1019">
        <v>3.1415999999999999E-2</v>
      </c>
      <c r="H1019" s="55" t="s">
        <v>553</v>
      </c>
      <c r="I1019" s="24">
        <f t="shared" ref="I1019:I1082" si="229">0.15991*D1019^2.32764</f>
        <v>1013.9163800149536</v>
      </c>
      <c r="J1019" s="24">
        <f t="shared" si="225"/>
        <v>16.136942640930634</v>
      </c>
      <c r="K1019" s="24" t="str">
        <f t="shared" si="226"/>
        <v>DEJAR</v>
      </c>
      <c r="L1019" s="24" t="str">
        <f t="shared" si="227"/>
        <v>DEJAR</v>
      </c>
      <c r="M1019" s="24" t="str">
        <f t="shared" si="228"/>
        <v>DEJAR</v>
      </c>
    </row>
    <row r="1020" spans="1:13" x14ac:dyDescent="0.25">
      <c r="A1020" t="s">
        <v>200</v>
      </c>
      <c r="B1020" s="71">
        <v>3</v>
      </c>
      <c r="C1020" s="56">
        <v>1</v>
      </c>
      <c r="D1020" s="71">
        <v>45</v>
      </c>
      <c r="E1020" s="71">
        <v>27</v>
      </c>
      <c r="F1020" s="127">
        <f t="shared" si="224"/>
        <v>1590.4349999999999</v>
      </c>
      <c r="G1020">
        <v>3.1415999999999999E-2</v>
      </c>
      <c r="H1020" s="55" t="s">
        <v>553</v>
      </c>
      <c r="I1020" s="24">
        <f t="shared" si="229"/>
        <v>1127.0915630458203</v>
      </c>
      <c r="J1020" s="24">
        <f t="shared" si="225"/>
        <v>17.938177410329455</v>
      </c>
      <c r="K1020" s="24" t="str">
        <f t="shared" si="226"/>
        <v>DEJAR</v>
      </c>
      <c r="L1020" s="24" t="str">
        <f t="shared" si="227"/>
        <v>DEJAR</v>
      </c>
      <c r="M1020" s="24" t="str">
        <f t="shared" si="228"/>
        <v>DEJAR</v>
      </c>
    </row>
    <row r="1021" spans="1:13" x14ac:dyDescent="0.25">
      <c r="A1021" t="s">
        <v>200</v>
      </c>
      <c r="B1021" s="71">
        <v>4</v>
      </c>
      <c r="C1021" s="56">
        <v>1</v>
      </c>
      <c r="D1021" s="71">
        <v>30</v>
      </c>
      <c r="E1021" s="71">
        <v>26</v>
      </c>
      <c r="F1021" s="127">
        <f t="shared" si="224"/>
        <v>706.86</v>
      </c>
      <c r="G1021">
        <v>3.1415999999999999E-2</v>
      </c>
      <c r="H1021" s="55" t="s">
        <v>553</v>
      </c>
      <c r="I1021" s="24">
        <f t="shared" si="229"/>
        <v>438.61364745199307</v>
      </c>
      <c r="J1021" s="24">
        <f t="shared" si="225"/>
        <v>6.9807366859560904</v>
      </c>
      <c r="K1021" s="24" t="str">
        <f t="shared" si="226"/>
        <v>DEJAR</v>
      </c>
      <c r="L1021" s="24" t="str">
        <f t="shared" si="227"/>
        <v>DEJAR</v>
      </c>
      <c r="M1021" s="24" t="str">
        <f t="shared" si="228"/>
        <v>DEJAR</v>
      </c>
    </row>
    <row r="1022" spans="1:13" x14ac:dyDescent="0.25">
      <c r="A1022" t="s">
        <v>200</v>
      </c>
      <c r="B1022" s="71">
        <v>5</v>
      </c>
      <c r="C1022" s="56">
        <v>1</v>
      </c>
      <c r="D1022" s="71">
        <v>95</v>
      </c>
      <c r="E1022" s="71">
        <v>42</v>
      </c>
      <c r="F1022" s="127">
        <f t="shared" si="224"/>
        <v>7088.2349999999997</v>
      </c>
      <c r="G1022">
        <v>3.1415999999999999E-2</v>
      </c>
      <c r="H1022" s="55" t="s">
        <v>553</v>
      </c>
      <c r="I1022" s="24">
        <f t="shared" si="229"/>
        <v>6416.588607791351</v>
      </c>
      <c r="J1022" s="24">
        <f t="shared" si="225"/>
        <v>102.12294066385523</v>
      </c>
      <c r="K1022" s="24" t="str">
        <f t="shared" si="226"/>
        <v>DEJAR</v>
      </c>
      <c r="L1022" s="24" t="str">
        <f t="shared" si="227"/>
        <v>DEJAR</v>
      </c>
      <c r="M1022" s="24" t="str">
        <f t="shared" si="228"/>
        <v>DEJAR</v>
      </c>
    </row>
    <row r="1023" spans="1:13" x14ac:dyDescent="0.25">
      <c r="A1023" t="s">
        <v>232</v>
      </c>
      <c r="B1023">
        <v>1</v>
      </c>
      <c r="C1023" s="55">
        <v>1</v>
      </c>
      <c r="D1023">
        <v>11.5</v>
      </c>
      <c r="E1023">
        <v>10</v>
      </c>
      <c r="F1023" s="127">
        <f t="shared" si="224"/>
        <v>103.86915</v>
      </c>
      <c r="G1023">
        <v>3.1415999999999999E-2</v>
      </c>
      <c r="H1023" s="55" t="s">
        <v>553</v>
      </c>
      <c r="I1023" s="24">
        <f t="shared" si="229"/>
        <v>47.075868864362505</v>
      </c>
      <c r="J1023" s="24">
        <f t="shared" si="225"/>
        <v>0.74923397097597566</v>
      </c>
      <c r="K1023" s="24" t="str">
        <f t="shared" si="226"/>
        <v>DEJAR</v>
      </c>
      <c r="L1023" s="24" t="str">
        <f t="shared" si="227"/>
        <v>DEJAR</v>
      </c>
      <c r="M1023" s="24" t="str">
        <f t="shared" si="228"/>
        <v>DEJAR</v>
      </c>
    </row>
    <row r="1024" spans="1:13" x14ac:dyDescent="0.25">
      <c r="A1024" t="s">
        <v>232</v>
      </c>
      <c r="B1024">
        <v>2</v>
      </c>
      <c r="C1024" s="55">
        <v>1</v>
      </c>
      <c r="D1024">
        <v>22</v>
      </c>
      <c r="E1024">
        <v>9</v>
      </c>
      <c r="F1024" s="127">
        <f t="shared" si="224"/>
        <v>380.1336</v>
      </c>
      <c r="G1024">
        <v>3.1415999999999999E-2</v>
      </c>
      <c r="H1024" s="55" t="s">
        <v>553</v>
      </c>
      <c r="I1024" s="24">
        <f t="shared" si="229"/>
        <v>213.08474152497325</v>
      </c>
      <c r="J1024" s="24">
        <f t="shared" si="225"/>
        <v>3.3913410606852121</v>
      </c>
      <c r="K1024" s="24" t="str">
        <f t="shared" si="226"/>
        <v>DEJAR</v>
      </c>
      <c r="L1024" s="24" t="str">
        <f t="shared" si="227"/>
        <v>DEJAR</v>
      </c>
      <c r="M1024" s="24" t="str">
        <f t="shared" si="228"/>
        <v>DEJAR</v>
      </c>
    </row>
    <row r="1025" spans="1:13" x14ac:dyDescent="0.25">
      <c r="A1025" t="s">
        <v>232</v>
      </c>
      <c r="B1025">
        <v>3</v>
      </c>
      <c r="C1025" s="55">
        <v>1</v>
      </c>
      <c r="D1025">
        <v>19</v>
      </c>
      <c r="E1025">
        <v>12</v>
      </c>
      <c r="F1025" s="127">
        <f t="shared" si="224"/>
        <v>283.52940000000001</v>
      </c>
      <c r="G1025">
        <v>3.1415999999999999E-2</v>
      </c>
      <c r="H1025" s="55" t="s">
        <v>553</v>
      </c>
      <c r="I1025" s="24">
        <f t="shared" si="229"/>
        <v>151.47942747069629</v>
      </c>
      <c r="J1025" s="24">
        <f t="shared" si="225"/>
        <v>2.4108643282196378</v>
      </c>
      <c r="K1025" s="24" t="str">
        <f t="shared" si="226"/>
        <v>DEJAR</v>
      </c>
      <c r="L1025" s="24" t="str">
        <f t="shared" si="227"/>
        <v>DEJAR</v>
      </c>
      <c r="M1025" s="24" t="str">
        <f t="shared" si="228"/>
        <v>DEJAR</v>
      </c>
    </row>
    <row r="1026" spans="1:13" x14ac:dyDescent="0.25">
      <c r="A1026" t="s">
        <v>232</v>
      </c>
      <c r="B1026">
        <v>4</v>
      </c>
      <c r="C1026" s="55">
        <v>1</v>
      </c>
      <c r="D1026">
        <v>25</v>
      </c>
      <c r="E1026">
        <v>15</v>
      </c>
      <c r="F1026" s="127">
        <f t="shared" si="224"/>
        <v>490.875</v>
      </c>
      <c r="G1026">
        <v>3.1415999999999999E-2</v>
      </c>
      <c r="H1026" s="55" t="s">
        <v>553</v>
      </c>
      <c r="I1026" s="24">
        <f t="shared" si="229"/>
        <v>286.93049335184679</v>
      </c>
      <c r="J1026" s="24">
        <f t="shared" si="225"/>
        <v>4.5666299553069578</v>
      </c>
      <c r="K1026" s="24" t="str">
        <f t="shared" si="226"/>
        <v>DEJAR</v>
      </c>
      <c r="L1026" s="24" t="str">
        <f t="shared" si="227"/>
        <v>DEJAR</v>
      </c>
      <c r="M1026" s="24" t="str">
        <f t="shared" si="228"/>
        <v>DEJAR</v>
      </c>
    </row>
    <row r="1027" spans="1:13" x14ac:dyDescent="0.25">
      <c r="A1027" t="s">
        <v>232</v>
      </c>
      <c r="B1027">
        <v>5</v>
      </c>
      <c r="C1027" s="55">
        <v>1</v>
      </c>
      <c r="D1027">
        <v>40</v>
      </c>
      <c r="E1027">
        <v>20</v>
      </c>
      <c r="F1027" s="127">
        <f t="shared" ref="F1027:F1090" si="230">(3.1416/4)*D1027^2</f>
        <v>1256.6399999999999</v>
      </c>
      <c r="G1027">
        <v>3.1415999999999999E-2</v>
      </c>
      <c r="H1027" s="55" t="s">
        <v>553</v>
      </c>
      <c r="I1027" s="24">
        <f t="shared" si="229"/>
        <v>856.82975840551558</v>
      </c>
      <c r="J1027" s="24">
        <f t="shared" ref="J1027:J1090" si="231">((I1027/1000)*0.5)/G1027</f>
        <v>13.636837254989743</v>
      </c>
      <c r="K1027" s="24" t="str">
        <f t="shared" ref="K1027:K1090" si="232">+IF(D1027&gt;=10,"DEJAR","DEPURAR")</f>
        <v>DEJAR</v>
      </c>
      <c r="L1027" s="24" t="str">
        <f t="shared" ref="L1027:L1090" si="233">+IF(E1027&gt;=5,"DEJAR","DEPURAR")</f>
        <v>DEJAR</v>
      </c>
      <c r="M1027" s="24" t="str">
        <f t="shared" ref="M1027:M1090" si="234">+IF(AND(K1027="DEJAR",L1027="DEJAR"),"DEJAR","DEPURAR")</f>
        <v>DEJAR</v>
      </c>
    </row>
    <row r="1028" spans="1:13" x14ac:dyDescent="0.25">
      <c r="A1028" t="s">
        <v>232</v>
      </c>
      <c r="B1028">
        <v>6</v>
      </c>
      <c r="C1028" s="55">
        <v>1</v>
      </c>
      <c r="D1028">
        <v>12</v>
      </c>
      <c r="E1028">
        <v>10</v>
      </c>
      <c r="F1028" s="127">
        <f t="shared" si="230"/>
        <v>113.0976</v>
      </c>
      <c r="G1028">
        <v>3.1415999999999999E-2</v>
      </c>
      <c r="H1028" s="55" t="s">
        <v>553</v>
      </c>
      <c r="I1028" s="24">
        <f t="shared" si="229"/>
        <v>51.978178813240163</v>
      </c>
      <c r="J1028" s="24">
        <f t="shared" si="231"/>
        <v>0.82725647461866825</v>
      </c>
      <c r="K1028" s="24" t="str">
        <f t="shared" si="232"/>
        <v>DEJAR</v>
      </c>
      <c r="L1028" s="24" t="str">
        <f t="shared" si="233"/>
        <v>DEJAR</v>
      </c>
      <c r="M1028" s="24" t="str">
        <f t="shared" si="234"/>
        <v>DEJAR</v>
      </c>
    </row>
    <row r="1029" spans="1:13" x14ac:dyDescent="0.25">
      <c r="A1029" t="s">
        <v>232</v>
      </c>
      <c r="B1029">
        <v>7</v>
      </c>
      <c r="C1029" s="55">
        <v>1</v>
      </c>
      <c r="D1029">
        <v>12</v>
      </c>
      <c r="E1029">
        <v>10</v>
      </c>
      <c r="F1029" s="127">
        <f t="shared" si="230"/>
        <v>113.0976</v>
      </c>
      <c r="G1029">
        <v>3.1415999999999999E-2</v>
      </c>
      <c r="H1029" s="55" t="s">
        <v>553</v>
      </c>
      <c r="I1029" s="24">
        <f t="shared" si="229"/>
        <v>51.978178813240163</v>
      </c>
      <c r="J1029" s="24">
        <f t="shared" si="231"/>
        <v>0.82725647461866825</v>
      </c>
      <c r="K1029" s="24" t="str">
        <f t="shared" si="232"/>
        <v>DEJAR</v>
      </c>
      <c r="L1029" s="24" t="str">
        <f t="shared" si="233"/>
        <v>DEJAR</v>
      </c>
      <c r="M1029" s="24" t="str">
        <f t="shared" si="234"/>
        <v>DEJAR</v>
      </c>
    </row>
    <row r="1030" spans="1:13" x14ac:dyDescent="0.25">
      <c r="A1030" t="s">
        <v>232</v>
      </c>
      <c r="B1030">
        <v>8</v>
      </c>
      <c r="C1030" s="55">
        <v>1</v>
      </c>
      <c r="D1030">
        <v>16</v>
      </c>
      <c r="E1030">
        <v>8</v>
      </c>
      <c r="F1030" s="127">
        <f t="shared" si="230"/>
        <v>201.0624</v>
      </c>
      <c r="G1030">
        <v>3.1415999999999999E-2</v>
      </c>
      <c r="H1030" s="55" t="s">
        <v>553</v>
      </c>
      <c r="I1030" s="24">
        <f t="shared" si="229"/>
        <v>101.53913507623321</v>
      </c>
      <c r="J1030" s="24">
        <f t="shared" si="231"/>
        <v>1.6160417474572384</v>
      </c>
      <c r="K1030" s="24" t="str">
        <f t="shared" si="232"/>
        <v>DEJAR</v>
      </c>
      <c r="L1030" s="24" t="str">
        <f t="shared" si="233"/>
        <v>DEJAR</v>
      </c>
      <c r="M1030" s="24" t="str">
        <f t="shared" si="234"/>
        <v>DEJAR</v>
      </c>
    </row>
    <row r="1031" spans="1:13" x14ac:dyDescent="0.25">
      <c r="A1031" t="s">
        <v>232</v>
      </c>
      <c r="B1031">
        <v>9</v>
      </c>
      <c r="C1031" s="55">
        <v>1</v>
      </c>
      <c r="D1031">
        <v>44</v>
      </c>
      <c r="E1031">
        <v>20</v>
      </c>
      <c r="F1031" s="127">
        <f t="shared" si="230"/>
        <v>1520.5344</v>
      </c>
      <c r="G1031">
        <v>3.1415999999999999E-2</v>
      </c>
      <c r="H1031" s="55" t="s">
        <v>553</v>
      </c>
      <c r="I1031" s="24">
        <f t="shared" si="229"/>
        <v>1069.6502848909329</v>
      </c>
      <c r="J1031" s="24">
        <f t="shared" si="231"/>
        <v>17.023973212549862</v>
      </c>
      <c r="K1031" s="24" t="str">
        <f t="shared" si="232"/>
        <v>DEJAR</v>
      </c>
      <c r="L1031" s="24" t="str">
        <f t="shared" si="233"/>
        <v>DEJAR</v>
      </c>
      <c r="M1031" s="24" t="str">
        <f t="shared" si="234"/>
        <v>DEJAR</v>
      </c>
    </row>
    <row r="1032" spans="1:13" x14ac:dyDescent="0.25">
      <c r="A1032" t="s">
        <v>232</v>
      </c>
      <c r="B1032">
        <v>10</v>
      </c>
      <c r="C1032" s="55">
        <v>1</v>
      </c>
      <c r="D1032">
        <v>48</v>
      </c>
      <c r="E1032">
        <v>20</v>
      </c>
      <c r="F1032" s="127">
        <f t="shared" si="230"/>
        <v>1809.5616</v>
      </c>
      <c r="G1032">
        <v>3.1415999999999999E-2</v>
      </c>
      <c r="H1032" s="55" t="s">
        <v>553</v>
      </c>
      <c r="I1032" s="24">
        <f t="shared" si="229"/>
        <v>1309.7848931615965</v>
      </c>
      <c r="J1032" s="24">
        <f t="shared" si="231"/>
        <v>20.845825266768472</v>
      </c>
      <c r="K1032" s="24" t="str">
        <f t="shared" si="232"/>
        <v>DEJAR</v>
      </c>
      <c r="L1032" s="24" t="str">
        <f t="shared" si="233"/>
        <v>DEJAR</v>
      </c>
      <c r="M1032" s="24" t="str">
        <f t="shared" si="234"/>
        <v>DEJAR</v>
      </c>
    </row>
    <row r="1033" spans="1:13" x14ac:dyDescent="0.25">
      <c r="A1033" t="s">
        <v>232</v>
      </c>
      <c r="B1033">
        <v>11</v>
      </c>
      <c r="C1033" s="55">
        <v>1</v>
      </c>
      <c r="D1033">
        <v>32</v>
      </c>
      <c r="E1033">
        <v>13</v>
      </c>
      <c r="F1033" s="127">
        <f t="shared" si="230"/>
        <v>804.24959999999999</v>
      </c>
      <c r="G1033">
        <v>3.1415999999999999E-2</v>
      </c>
      <c r="H1033" s="55" t="s">
        <v>553</v>
      </c>
      <c r="I1033" s="24">
        <f t="shared" si="229"/>
        <v>509.70972386186907</v>
      </c>
      <c r="J1033" s="24">
        <f t="shared" si="231"/>
        <v>8.1122632394618837</v>
      </c>
      <c r="K1033" s="24" t="str">
        <f t="shared" si="232"/>
        <v>DEJAR</v>
      </c>
      <c r="L1033" s="24" t="str">
        <f t="shared" si="233"/>
        <v>DEJAR</v>
      </c>
      <c r="M1033" s="24" t="str">
        <f t="shared" si="234"/>
        <v>DEJAR</v>
      </c>
    </row>
    <row r="1034" spans="1:13" x14ac:dyDescent="0.25">
      <c r="A1034" t="s">
        <v>233</v>
      </c>
      <c r="B1034">
        <v>1</v>
      </c>
      <c r="C1034" s="55">
        <v>1</v>
      </c>
      <c r="D1034">
        <v>26</v>
      </c>
      <c r="E1034">
        <v>7</v>
      </c>
      <c r="F1034" s="127">
        <f t="shared" si="230"/>
        <v>530.93039999999996</v>
      </c>
      <c r="G1034">
        <v>3.1415999999999999E-2</v>
      </c>
      <c r="H1034" s="55" t="s">
        <v>553</v>
      </c>
      <c r="I1034" s="24">
        <f t="shared" si="229"/>
        <v>314.35776105795452</v>
      </c>
      <c r="J1034" s="24">
        <f t="shared" si="231"/>
        <v>5.0031474576323296</v>
      </c>
      <c r="K1034" s="24" t="str">
        <f t="shared" si="232"/>
        <v>DEJAR</v>
      </c>
      <c r="L1034" s="24" t="str">
        <f t="shared" si="233"/>
        <v>DEJAR</v>
      </c>
      <c r="M1034" s="24" t="str">
        <f t="shared" si="234"/>
        <v>DEJAR</v>
      </c>
    </row>
    <row r="1035" spans="1:13" x14ac:dyDescent="0.25">
      <c r="A1035" t="s">
        <v>233</v>
      </c>
      <c r="B1035">
        <v>2</v>
      </c>
      <c r="C1035" s="55">
        <v>1</v>
      </c>
      <c r="D1035">
        <v>13.5</v>
      </c>
      <c r="E1035">
        <v>6</v>
      </c>
      <c r="F1035" s="127">
        <f t="shared" si="230"/>
        <v>143.13915</v>
      </c>
      <c r="G1035">
        <v>3.1415999999999999E-2</v>
      </c>
      <c r="H1035" s="55" t="s">
        <v>553</v>
      </c>
      <c r="I1035" s="24">
        <f t="shared" si="229"/>
        <v>68.373170082129207</v>
      </c>
      <c r="J1035" s="24">
        <f t="shared" si="231"/>
        <v>1.0881902546812008</v>
      </c>
      <c r="K1035" s="24" t="str">
        <f t="shared" si="232"/>
        <v>DEJAR</v>
      </c>
      <c r="L1035" s="24" t="str">
        <f t="shared" si="233"/>
        <v>DEJAR</v>
      </c>
      <c r="M1035" s="24" t="str">
        <f t="shared" si="234"/>
        <v>DEJAR</v>
      </c>
    </row>
    <row r="1036" spans="1:13" x14ac:dyDescent="0.25">
      <c r="A1036" t="s">
        <v>233</v>
      </c>
      <c r="B1036">
        <v>3</v>
      </c>
      <c r="C1036" s="55">
        <v>1</v>
      </c>
      <c r="D1036">
        <v>11</v>
      </c>
      <c r="E1036">
        <v>5</v>
      </c>
      <c r="F1036" s="127">
        <f t="shared" si="230"/>
        <v>95.0334</v>
      </c>
      <c r="G1036">
        <v>3.1415999999999999E-2</v>
      </c>
      <c r="H1036" s="55" t="s">
        <v>553</v>
      </c>
      <c r="I1036" s="24">
        <f t="shared" si="229"/>
        <v>42.448553244104822</v>
      </c>
      <c r="J1036" s="24">
        <f t="shared" si="231"/>
        <v>0.67558812777095778</v>
      </c>
      <c r="K1036" s="24" t="str">
        <f t="shared" si="232"/>
        <v>DEJAR</v>
      </c>
      <c r="L1036" s="24" t="str">
        <f t="shared" si="233"/>
        <v>DEJAR</v>
      </c>
      <c r="M1036" s="24" t="str">
        <f t="shared" si="234"/>
        <v>DEJAR</v>
      </c>
    </row>
    <row r="1037" spans="1:13" x14ac:dyDescent="0.25">
      <c r="A1037" t="s">
        <v>233</v>
      </c>
      <c r="B1037">
        <v>4</v>
      </c>
      <c r="C1037" s="55">
        <v>1</v>
      </c>
      <c r="D1037">
        <v>93.7</v>
      </c>
      <c r="E1037">
        <v>35</v>
      </c>
      <c r="F1037" s="127">
        <f t="shared" si="230"/>
        <v>6895.568526</v>
      </c>
      <c r="G1037">
        <v>3.1415999999999999E-2</v>
      </c>
      <c r="H1037" s="55" t="s">
        <v>553</v>
      </c>
      <c r="I1037" s="24">
        <f t="shared" si="229"/>
        <v>6214.0617503721023</v>
      </c>
      <c r="J1037" s="24">
        <f t="shared" si="231"/>
        <v>98.899633154636206</v>
      </c>
      <c r="K1037" s="24" t="str">
        <f t="shared" si="232"/>
        <v>DEJAR</v>
      </c>
      <c r="L1037" s="24" t="str">
        <f t="shared" si="233"/>
        <v>DEJAR</v>
      </c>
      <c r="M1037" s="24" t="str">
        <f t="shared" si="234"/>
        <v>DEJAR</v>
      </c>
    </row>
    <row r="1038" spans="1:13" x14ac:dyDescent="0.25">
      <c r="A1038" t="s">
        <v>233</v>
      </c>
      <c r="B1038">
        <v>5</v>
      </c>
      <c r="C1038" s="55">
        <v>1</v>
      </c>
      <c r="D1038">
        <v>14</v>
      </c>
      <c r="E1038">
        <v>5</v>
      </c>
      <c r="F1038" s="127">
        <f t="shared" si="230"/>
        <v>153.9384</v>
      </c>
      <c r="G1038">
        <v>3.1415999999999999E-2</v>
      </c>
      <c r="H1038" s="55" t="s">
        <v>553</v>
      </c>
      <c r="I1038" s="24">
        <f t="shared" si="229"/>
        <v>74.413046354606593</v>
      </c>
      <c r="J1038" s="24">
        <f t="shared" si="231"/>
        <v>1.1843176463363667</v>
      </c>
      <c r="K1038" s="24" t="str">
        <f t="shared" si="232"/>
        <v>DEJAR</v>
      </c>
      <c r="L1038" s="24" t="str">
        <f t="shared" si="233"/>
        <v>DEJAR</v>
      </c>
      <c r="M1038" s="24" t="str">
        <f t="shared" si="234"/>
        <v>DEJAR</v>
      </c>
    </row>
    <row r="1039" spans="1:13" x14ac:dyDescent="0.25">
      <c r="A1039" t="s">
        <v>234</v>
      </c>
      <c r="B1039">
        <v>1</v>
      </c>
      <c r="C1039" s="55">
        <v>1</v>
      </c>
      <c r="D1039">
        <v>29</v>
      </c>
      <c r="E1039">
        <v>10</v>
      </c>
      <c r="F1039" s="127">
        <f t="shared" si="230"/>
        <v>660.52139999999997</v>
      </c>
      <c r="G1039">
        <v>3.1415999999999999E-2</v>
      </c>
      <c r="H1039" s="55" t="s">
        <v>553</v>
      </c>
      <c r="I1039" s="24">
        <f t="shared" si="229"/>
        <v>405.3327536426039</v>
      </c>
      <c r="J1039" s="24">
        <f t="shared" si="231"/>
        <v>6.4510560485517559</v>
      </c>
      <c r="K1039" s="24" t="str">
        <f t="shared" si="232"/>
        <v>DEJAR</v>
      </c>
      <c r="L1039" s="24" t="str">
        <f t="shared" si="233"/>
        <v>DEJAR</v>
      </c>
      <c r="M1039" s="24" t="str">
        <f t="shared" si="234"/>
        <v>DEJAR</v>
      </c>
    </row>
    <row r="1040" spans="1:13" x14ac:dyDescent="0.25">
      <c r="A1040" t="s">
        <v>234</v>
      </c>
      <c r="B1040">
        <v>2</v>
      </c>
      <c r="C1040" s="55">
        <v>1</v>
      </c>
      <c r="D1040">
        <v>46</v>
      </c>
      <c r="E1040">
        <v>30</v>
      </c>
      <c r="F1040" s="127">
        <f t="shared" si="230"/>
        <v>1661.9064000000001</v>
      </c>
      <c r="G1040">
        <v>3.1415999999999999E-2</v>
      </c>
      <c r="H1040" s="55" t="s">
        <v>553</v>
      </c>
      <c r="I1040" s="24">
        <f t="shared" si="229"/>
        <v>1186.2528329925287</v>
      </c>
      <c r="J1040" s="24">
        <f t="shared" si="231"/>
        <v>18.879756063670246</v>
      </c>
      <c r="K1040" s="24" t="str">
        <f t="shared" si="232"/>
        <v>DEJAR</v>
      </c>
      <c r="L1040" s="24" t="str">
        <f t="shared" si="233"/>
        <v>DEJAR</v>
      </c>
      <c r="M1040" s="24" t="str">
        <f t="shared" si="234"/>
        <v>DEJAR</v>
      </c>
    </row>
    <row r="1041" spans="1:13" x14ac:dyDescent="0.25">
      <c r="A1041" t="s">
        <v>234</v>
      </c>
      <c r="B1041">
        <v>3</v>
      </c>
      <c r="C1041" s="55">
        <v>1</v>
      </c>
      <c r="D1041">
        <v>42</v>
      </c>
      <c r="E1041">
        <v>30</v>
      </c>
      <c r="F1041" s="127">
        <f t="shared" si="230"/>
        <v>1385.4456</v>
      </c>
      <c r="G1041">
        <v>3.1415999999999999E-2</v>
      </c>
      <c r="H1041" s="55" t="s">
        <v>553</v>
      </c>
      <c r="I1041" s="24">
        <f t="shared" si="229"/>
        <v>959.87703555110068</v>
      </c>
      <c r="J1041" s="24">
        <f t="shared" si="231"/>
        <v>15.276881772840284</v>
      </c>
      <c r="K1041" s="24" t="str">
        <f t="shared" si="232"/>
        <v>DEJAR</v>
      </c>
      <c r="L1041" s="24" t="str">
        <f t="shared" si="233"/>
        <v>DEJAR</v>
      </c>
      <c r="M1041" s="24" t="str">
        <f t="shared" si="234"/>
        <v>DEJAR</v>
      </c>
    </row>
    <row r="1042" spans="1:13" x14ac:dyDescent="0.25">
      <c r="A1042" t="s">
        <v>234</v>
      </c>
      <c r="B1042">
        <v>4</v>
      </c>
      <c r="C1042" s="55">
        <v>1</v>
      </c>
      <c r="D1042">
        <v>21</v>
      </c>
      <c r="E1042">
        <v>10</v>
      </c>
      <c r="F1042" s="127">
        <f t="shared" si="230"/>
        <v>346.3614</v>
      </c>
      <c r="G1042">
        <v>3.1415999999999999E-2</v>
      </c>
      <c r="H1042" s="55" t="s">
        <v>553</v>
      </c>
      <c r="I1042" s="24">
        <f t="shared" si="229"/>
        <v>191.21684246269251</v>
      </c>
      <c r="J1042" s="24">
        <f t="shared" si="231"/>
        <v>3.0433034514688777</v>
      </c>
      <c r="K1042" s="24" t="str">
        <f t="shared" si="232"/>
        <v>DEJAR</v>
      </c>
      <c r="L1042" s="24" t="str">
        <f t="shared" si="233"/>
        <v>DEJAR</v>
      </c>
      <c r="M1042" s="24" t="str">
        <f t="shared" si="234"/>
        <v>DEJAR</v>
      </c>
    </row>
    <row r="1043" spans="1:13" x14ac:dyDescent="0.25">
      <c r="A1043" t="s">
        <v>234</v>
      </c>
      <c r="B1043">
        <v>5</v>
      </c>
      <c r="C1043" s="55">
        <v>1</v>
      </c>
      <c r="D1043">
        <v>12</v>
      </c>
      <c r="E1043">
        <v>6</v>
      </c>
      <c r="F1043" s="127">
        <f t="shared" si="230"/>
        <v>113.0976</v>
      </c>
      <c r="G1043">
        <v>3.1415999999999999E-2</v>
      </c>
      <c r="H1043" s="55" t="s">
        <v>553</v>
      </c>
      <c r="I1043" s="24">
        <f t="shared" si="229"/>
        <v>51.978178813240163</v>
      </c>
      <c r="J1043" s="24">
        <f t="shared" si="231"/>
        <v>0.82725647461866825</v>
      </c>
      <c r="K1043" s="24" t="str">
        <f t="shared" si="232"/>
        <v>DEJAR</v>
      </c>
      <c r="L1043" s="24" t="str">
        <f t="shared" si="233"/>
        <v>DEJAR</v>
      </c>
      <c r="M1043" s="24" t="str">
        <f t="shared" si="234"/>
        <v>DEJAR</v>
      </c>
    </row>
    <row r="1044" spans="1:13" x14ac:dyDescent="0.25">
      <c r="A1044" t="s">
        <v>234</v>
      </c>
      <c r="B1044">
        <v>6</v>
      </c>
      <c r="C1044" s="55">
        <v>1</v>
      </c>
      <c r="D1044">
        <v>43</v>
      </c>
      <c r="E1044">
        <v>29</v>
      </c>
      <c r="F1044" s="127">
        <f t="shared" si="230"/>
        <v>1452.2046</v>
      </c>
      <c r="G1044">
        <v>3.1415999999999999E-2</v>
      </c>
      <c r="H1044" s="55" t="s">
        <v>553</v>
      </c>
      <c r="I1044" s="24">
        <f t="shared" si="229"/>
        <v>1013.9163800149536</v>
      </c>
      <c r="J1044" s="24">
        <f t="shared" si="231"/>
        <v>16.136942640930634</v>
      </c>
      <c r="K1044" s="24" t="str">
        <f t="shared" si="232"/>
        <v>DEJAR</v>
      </c>
      <c r="L1044" s="24" t="str">
        <f t="shared" si="233"/>
        <v>DEJAR</v>
      </c>
      <c r="M1044" s="24" t="str">
        <f t="shared" si="234"/>
        <v>DEJAR</v>
      </c>
    </row>
    <row r="1045" spans="1:13" x14ac:dyDescent="0.25">
      <c r="A1045" t="s">
        <v>234</v>
      </c>
      <c r="B1045">
        <v>7</v>
      </c>
      <c r="C1045" s="55">
        <v>1</v>
      </c>
      <c r="D1045">
        <v>62</v>
      </c>
      <c r="E1045">
        <v>29</v>
      </c>
      <c r="F1045" s="127">
        <f t="shared" si="230"/>
        <v>3019.0776000000001</v>
      </c>
      <c r="G1045">
        <v>3.1415999999999999E-2</v>
      </c>
      <c r="H1045" s="55" t="s">
        <v>553</v>
      </c>
      <c r="I1045" s="24">
        <f t="shared" si="229"/>
        <v>2376.3927318249489</v>
      </c>
      <c r="J1045" s="24">
        <f t="shared" si="231"/>
        <v>37.821376556928776</v>
      </c>
      <c r="K1045" s="24" t="str">
        <f t="shared" si="232"/>
        <v>DEJAR</v>
      </c>
      <c r="L1045" s="24" t="str">
        <f t="shared" si="233"/>
        <v>DEJAR</v>
      </c>
      <c r="M1045" s="24" t="str">
        <f t="shared" si="234"/>
        <v>DEJAR</v>
      </c>
    </row>
    <row r="1046" spans="1:13" x14ac:dyDescent="0.25">
      <c r="A1046" t="s">
        <v>234</v>
      </c>
      <c r="B1046">
        <v>8</v>
      </c>
      <c r="C1046" s="55">
        <v>1</v>
      </c>
      <c r="D1046">
        <v>18</v>
      </c>
      <c r="E1046">
        <v>10</v>
      </c>
      <c r="F1046" s="127">
        <f t="shared" si="230"/>
        <v>254.46959999999999</v>
      </c>
      <c r="G1046">
        <v>3.1415999999999999E-2</v>
      </c>
      <c r="H1046" s="55" t="s">
        <v>553</v>
      </c>
      <c r="I1046" s="24">
        <f t="shared" si="229"/>
        <v>133.5666756910525</v>
      </c>
      <c r="J1046" s="24">
        <f t="shared" si="231"/>
        <v>2.1257746958723658</v>
      </c>
      <c r="K1046" s="24" t="str">
        <f t="shared" si="232"/>
        <v>DEJAR</v>
      </c>
      <c r="L1046" s="24" t="str">
        <f t="shared" si="233"/>
        <v>DEJAR</v>
      </c>
      <c r="M1046" s="24" t="str">
        <f t="shared" si="234"/>
        <v>DEJAR</v>
      </c>
    </row>
    <row r="1047" spans="1:13" x14ac:dyDescent="0.25">
      <c r="A1047" t="s">
        <v>234</v>
      </c>
      <c r="B1047">
        <v>9</v>
      </c>
      <c r="C1047" s="55">
        <v>1</v>
      </c>
      <c r="D1047">
        <v>17</v>
      </c>
      <c r="E1047">
        <v>10</v>
      </c>
      <c r="F1047" s="127">
        <f t="shared" si="230"/>
        <v>226.98060000000001</v>
      </c>
      <c r="G1047">
        <v>3.1415999999999999E-2</v>
      </c>
      <c r="H1047" s="55" t="s">
        <v>553</v>
      </c>
      <c r="I1047" s="24">
        <f t="shared" si="229"/>
        <v>116.92779249889976</v>
      </c>
      <c r="J1047" s="24">
        <f t="shared" si="231"/>
        <v>1.8609592643700623</v>
      </c>
      <c r="K1047" s="24" t="str">
        <f t="shared" si="232"/>
        <v>DEJAR</v>
      </c>
      <c r="L1047" s="24" t="str">
        <f t="shared" si="233"/>
        <v>DEJAR</v>
      </c>
      <c r="M1047" s="24" t="str">
        <f t="shared" si="234"/>
        <v>DEJAR</v>
      </c>
    </row>
    <row r="1048" spans="1:13" x14ac:dyDescent="0.25">
      <c r="A1048" t="s">
        <v>234</v>
      </c>
      <c r="B1048">
        <v>10</v>
      </c>
      <c r="C1048" s="55">
        <v>1</v>
      </c>
      <c r="D1048">
        <v>24</v>
      </c>
      <c r="E1048">
        <v>11</v>
      </c>
      <c r="F1048" s="127">
        <f t="shared" si="230"/>
        <v>452.3904</v>
      </c>
      <c r="G1048">
        <v>3.1415999999999999E-2</v>
      </c>
      <c r="H1048" s="55" t="s">
        <v>553</v>
      </c>
      <c r="I1048" s="24">
        <f t="shared" si="229"/>
        <v>260.92189134611579</v>
      </c>
      <c r="J1048" s="24">
        <f t="shared" si="231"/>
        <v>4.1526911660637218</v>
      </c>
      <c r="K1048" s="24" t="str">
        <f t="shared" si="232"/>
        <v>DEJAR</v>
      </c>
      <c r="L1048" s="24" t="str">
        <f t="shared" si="233"/>
        <v>DEJAR</v>
      </c>
      <c r="M1048" s="24" t="str">
        <f t="shared" si="234"/>
        <v>DEJAR</v>
      </c>
    </row>
    <row r="1049" spans="1:13" x14ac:dyDescent="0.25">
      <c r="A1049" t="s">
        <v>234</v>
      </c>
      <c r="B1049">
        <v>11</v>
      </c>
      <c r="C1049" s="55">
        <v>1</v>
      </c>
      <c r="D1049">
        <v>12</v>
      </c>
      <c r="E1049">
        <v>10</v>
      </c>
      <c r="F1049" s="127">
        <f t="shared" si="230"/>
        <v>113.0976</v>
      </c>
      <c r="G1049">
        <v>3.1415999999999999E-2</v>
      </c>
      <c r="H1049" s="55" t="s">
        <v>553</v>
      </c>
      <c r="I1049" s="24">
        <f t="shared" si="229"/>
        <v>51.978178813240163</v>
      </c>
      <c r="J1049" s="24">
        <f t="shared" si="231"/>
        <v>0.82725647461866825</v>
      </c>
      <c r="K1049" s="24" t="str">
        <f t="shared" si="232"/>
        <v>DEJAR</v>
      </c>
      <c r="L1049" s="24" t="str">
        <f t="shared" si="233"/>
        <v>DEJAR</v>
      </c>
      <c r="M1049" s="24" t="str">
        <f t="shared" si="234"/>
        <v>DEJAR</v>
      </c>
    </row>
    <row r="1050" spans="1:13" x14ac:dyDescent="0.25">
      <c r="A1050" t="s">
        <v>234</v>
      </c>
      <c r="B1050">
        <v>12</v>
      </c>
      <c r="C1050" s="55">
        <v>1</v>
      </c>
      <c r="D1050">
        <v>19.5</v>
      </c>
      <c r="E1050">
        <v>10</v>
      </c>
      <c r="F1050" s="127">
        <f t="shared" si="230"/>
        <v>298.64834999999999</v>
      </c>
      <c r="G1050">
        <v>3.1415999999999999E-2</v>
      </c>
      <c r="H1050" s="55" t="s">
        <v>553</v>
      </c>
      <c r="I1050" s="24">
        <f t="shared" si="229"/>
        <v>160.9206529416729</v>
      </c>
      <c r="J1050" s="24">
        <f t="shared" si="231"/>
        <v>2.5611257470981807</v>
      </c>
      <c r="K1050" s="24" t="str">
        <f t="shared" si="232"/>
        <v>DEJAR</v>
      </c>
      <c r="L1050" s="24" t="str">
        <f t="shared" si="233"/>
        <v>DEJAR</v>
      </c>
      <c r="M1050" s="24" t="str">
        <f t="shared" si="234"/>
        <v>DEJAR</v>
      </c>
    </row>
    <row r="1051" spans="1:13" x14ac:dyDescent="0.25">
      <c r="A1051" t="s">
        <v>234</v>
      </c>
      <c r="B1051">
        <v>13</v>
      </c>
      <c r="C1051" s="55">
        <v>1</v>
      </c>
      <c r="D1051">
        <v>19</v>
      </c>
      <c r="E1051">
        <v>9</v>
      </c>
      <c r="F1051" s="127">
        <f t="shared" si="230"/>
        <v>283.52940000000001</v>
      </c>
      <c r="G1051">
        <v>3.1415999999999999E-2</v>
      </c>
      <c r="H1051" s="55" t="s">
        <v>553</v>
      </c>
      <c r="I1051" s="24">
        <f t="shared" si="229"/>
        <v>151.47942747069629</v>
      </c>
      <c r="J1051" s="24">
        <f t="shared" si="231"/>
        <v>2.4108643282196378</v>
      </c>
      <c r="K1051" s="24" t="str">
        <f t="shared" si="232"/>
        <v>DEJAR</v>
      </c>
      <c r="L1051" s="24" t="str">
        <f t="shared" si="233"/>
        <v>DEJAR</v>
      </c>
      <c r="M1051" s="24" t="str">
        <f t="shared" si="234"/>
        <v>DEJAR</v>
      </c>
    </row>
    <row r="1052" spans="1:13" x14ac:dyDescent="0.25">
      <c r="A1052" t="s">
        <v>234</v>
      </c>
      <c r="B1052">
        <v>14</v>
      </c>
      <c r="C1052" s="55">
        <v>1</v>
      </c>
      <c r="D1052">
        <v>28</v>
      </c>
      <c r="E1052">
        <v>12</v>
      </c>
      <c r="F1052" s="127">
        <f t="shared" si="230"/>
        <v>615.75360000000001</v>
      </c>
      <c r="G1052">
        <v>3.1415999999999999E-2</v>
      </c>
      <c r="H1052" s="55" t="s">
        <v>553</v>
      </c>
      <c r="I1052" s="24">
        <f t="shared" si="229"/>
        <v>373.54122901136344</v>
      </c>
      <c r="J1052" s="24">
        <f t="shared" si="231"/>
        <v>5.9450794023962859</v>
      </c>
      <c r="K1052" s="24" t="str">
        <f t="shared" si="232"/>
        <v>DEJAR</v>
      </c>
      <c r="L1052" s="24" t="str">
        <f t="shared" si="233"/>
        <v>DEJAR</v>
      </c>
      <c r="M1052" s="24" t="str">
        <f t="shared" si="234"/>
        <v>DEJAR</v>
      </c>
    </row>
    <row r="1053" spans="1:13" x14ac:dyDescent="0.25">
      <c r="A1053" t="s">
        <v>234</v>
      </c>
      <c r="B1053">
        <v>15</v>
      </c>
      <c r="C1053" s="55">
        <v>1</v>
      </c>
      <c r="D1053">
        <v>23</v>
      </c>
      <c r="E1053">
        <v>12</v>
      </c>
      <c r="F1053" s="127">
        <f t="shared" si="230"/>
        <v>415.47660000000002</v>
      </c>
      <c r="G1053">
        <v>3.1415999999999999E-2</v>
      </c>
      <c r="H1053" s="55" t="s">
        <v>553</v>
      </c>
      <c r="I1053" s="24">
        <f t="shared" si="229"/>
        <v>236.31310333101464</v>
      </c>
      <c r="J1053" s="24">
        <f t="shared" si="231"/>
        <v>3.7610310563250358</v>
      </c>
      <c r="K1053" s="24" t="str">
        <f t="shared" si="232"/>
        <v>DEJAR</v>
      </c>
      <c r="L1053" s="24" t="str">
        <f t="shared" si="233"/>
        <v>DEJAR</v>
      </c>
      <c r="M1053" s="24" t="str">
        <f t="shared" si="234"/>
        <v>DEJAR</v>
      </c>
    </row>
    <row r="1054" spans="1:13" x14ac:dyDescent="0.25">
      <c r="A1054" t="s">
        <v>234</v>
      </c>
      <c r="B1054">
        <v>16</v>
      </c>
      <c r="C1054" s="55">
        <v>1</v>
      </c>
      <c r="D1054">
        <v>32.5</v>
      </c>
      <c r="E1054">
        <v>12</v>
      </c>
      <c r="F1054" s="127">
        <f t="shared" si="230"/>
        <v>829.57875000000001</v>
      </c>
      <c r="G1054">
        <v>3.1415999999999999E-2</v>
      </c>
      <c r="H1054" s="55" t="s">
        <v>553</v>
      </c>
      <c r="I1054" s="24">
        <f t="shared" si="229"/>
        <v>528.44015299417731</v>
      </c>
      <c r="J1054" s="24">
        <f t="shared" si="231"/>
        <v>8.4103665806305283</v>
      </c>
      <c r="K1054" s="24" t="str">
        <f t="shared" si="232"/>
        <v>DEJAR</v>
      </c>
      <c r="L1054" s="24" t="str">
        <f t="shared" si="233"/>
        <v>DEJAR</v>
      </c>
      <c r="M1054" s="24" t="str">
        <f t="shared" si="234"/>
        <v>DEJAR</v>
      </c>
    </row>
    <row r="1055" spans="1:13" x14ac:dyDescent="0.25">
      <c r="A1055" t="s">
        <v>234</v>
      </c>
      <c r="B1055">
        <v>17</v>
      </c>
      <c r="C1055" s="55">
        <v>1</v>
      </c>
      <c r="D1055">
        <v>24</v>
      </c>
      <c r="E1055">
        <v>7</v>
      </c>
      <c r="F1055" s="127">
        <f t="shared" si="230"/>
        <v>452.3904</v>
      </c>
      <c r="G1055">
        <v>3.1415999999999999E-2</v>
      </c>
      <c r="H1055" s="55" t="s">
        <v>553</v>
      </c>
      <c r="I1055" s="24">
        <f t="shared" si="229"/>
        <v>260.92189134611579</v>
      </c>
      <c r="J1055" s="24">
        <f t="shared" si="231"/>
        <v>4.1526911660637218</v>
      </c>
      <c r="K1055" s="24" t="str">
        <f t="shared" si="232"/>
        <v>DEJAR</v>
      </c>
      <c r="L1055" s="24" t="str">
        <f t="shared" si="233"/>
        <v>DEJAR</v>
      </c>
      <c r="M1055" s="24" t="str">
        <f t="shared" si="234"/>
        <v>DEJAR</v>
      </c>
    </row>
    <row r="1056" spans="1:13" x14ac:dyDescent="0.25">
      <c r="A1056" t="s">
        <v>234</v>
      </c>
      <c r="B1056">
        <v>18</v>
      </c>
      <c r="C1056" s="55">
        <v>1</v>
      </c>
      <c r="D1056">
        <v>12.5</v>
      </c>
      <c r="E1056">
        <v>5</v>
      </c>
      <c r="F1056" s="127">
        <f t="shared" si="230"/>
        <v>122.71875</v>
      </c>
      <c r="G1056">
        <v>3.1415999999999999E-2</v>
      </c>
      <c r="H1056" s="55" t="s">
        <v>553</v>
      </c>
      <c r="I1056" s="24">
        <f t="shared" si="229"/>
        <v>57.159345325416837</v>
      </c>
      <c r="J1056" s="24">
        <f t="shared" si="231"/>
        <v>0.90971710792934879</v>
      </c>
      <c r="K1056" s="24" t="str">
        <f t="shared" si="232"/>
        <v>DEJAR</v>
      </c>
      <c r="L1056" s="24" t="str">
        <f t="shared" si="233"/>
        <v>DEJAR</v>
      </c>
      <c r="M1056" s="24" t="str">
        <f t="shared" si="234"/>
        <v>DEJAR</v>
      </c>
    </row>
    <row r="1057" spans="1:13" x14ac:dyDescent="0.25">
      <c r="A1057" t="s">
        <v>235</v>
      </c>
      <c r="B1057">
        <v>1</v>
      </c>
      <c r="C1057" s="55">
        <v>1</v>
      </c>
      <c r="D1057">
        <v>55.5</v>
      </c>
      <c r="E1057">
        <v>20</v>
      </c>
      <c r="F1057" s="127">
        <f t="shared" si="230"/>
        <v>2419.2283499999999</v>
      </c>
      <c r="G1057">
        <v>3.1415999999999999E-2</v>
      </c>
      <c r="H1057" s="55" t="s">
        <v>553</v>
      </c>
      <c r="I1057" s="24">
        <f t="shared" si="229"/>
        <v>1836.3765677557158</v>
      </c>
      <c r="J1057" s="24">
        <f t="shared" si="231"/>
        <v>29.226772468737519</v>
      </c>
      <c r="K1057" s="24" t="str">
        <f t="shared" si="232"/>
        <v>DEJAR</v>
      </c>
      <c r="L1057" s="24" t="str">
        <f t="shared" si="233"/>
        <v>DEJAR</v>
      </c>
      <c r="M1057" s="24" t="str">
        <f t="shared" si="234"/>
        <v>DEJAR</v>
      </c>
    </row>
    <row r="1058" spans="1:13" x14ac:dyDescent="0.25">
      <c r="A1058" t="s">
        <v>235</v>
      </c>
      <c r="B1058">
        <v>2</v>
      </c>
      <c r="C1058" s="55">
        <v>1</v>
      </c>
      <c r="D1058">
        <v>10</v>
      </c>
      <c r="E1058">
        <v>9</v>
      </c>
      <c r="F1058" s="127">
        <f t="shared" si="230"/>
        <v>78.539999999999992</v>
      </c>
      <c r="G1058">
        <v>3.1415999999999999E-2</v>
      </c>
      <c r="H1058" s="55" t="s">
        <v>553</v>
      </c>
      <c r="I1058" s="24">
        <f t="shared" si="229"/>
        <v>34.002873775253192</v>
      </c>
      <c r="J1058" s="24">
        <f t="shared" si="231"/>
        <v>0.54117127857227509</v>
      </c>
      <c r="K1058" s="24" t="str">
        <f t="shared" si="232"/>
        <v>DEJAR</v>
      </c>
      <c r="L1058" s="24" t="str">
        <f t="shared" si="233"/>
        <v>DEJAR</v>
      </c>
      <c r="M1058" s="24" t="str">
        <f t="shared" si="234"/>
        <v>DEJAR</v>
      </c>
    </row>
    <row r="1059" spans="1:13" x14ac:dyDescent="0.25">
      <c r="A1059" t="s">
        <v>235</v>
      </c>
      <c r="B1059">
        <v>3</v>
      </c>
      <c r="C1059" s="55">
        <v>1</v>
      </c>
      <c r="D1059">
        <v>47</v>
      </c>
      <c r="E1059">
        <v>15</v>
      </c>
      <c r="F1059" s="127">
        <f t="shared" si="230"/>
        <v>1734.9485999999999</v>
      </c>
      <c r="G1059">
        <v>3.1415999999999999E-2</v>
      </c>
      <c r="H1059" s="55" t="s">
        <v>553</v>
      </c>
      <c r="I1059" s="24">
        <f t="shared" si="229"/>
        <v>1247.146526062053</v>
      </c>
      <c r="J1059" s="24">
        <f t="shared" si="231"/>
        <v>19.848907022887268</v>
      </c>
      <c r="K1059" s="24" t="str">
        <f t="shared" si="232"/>
        <v>DEJAR</v>
      </c>
      <c r="L1059" s="24" t="str">
        <f t="shared" si="233"/>
        <v>DEJAR</v>
      </c>
      <c r="M1059" s="24" t="str">
        <f t="shared" si="234"/>
        <v>DEJAR</v>
      </c>
    </row>
    <row r="1060" spans="1:13" x14ac:dyDescent="0.25">
      <c r="A1060" t="s">
        <v>235</v>
      </c>
      <c r="B1060">
        <v>4</v>
      </c>
      <c r="C1060" s="55">
        <v>1</v>
      </c>
      <c r="D1060">
        <v>25.2</v>
      </c>
      <c r="E1060">
        <v>6</v>
      </c>
      <c r="F1060" s="127">
        <f t="shared" si="230"/>
        <v>498.76041599999996</v>
      </c>
      <c r="G1060">
        <v>3.1415999999999999E-2</v>
      </c>
      <c r="H1060" s="55" t="s">
        <v>553</v>
      </c>
      <c r="I1060" s="24">
        <f t="shared" si="229"/>
        <v>292.30185940526428</v>
      </c>
      <c r="J1060" s="24">
        <f t="shared" si="231"/>
        <v>4.6521177012551611</v>
      </c>
      <c r="K1060" s="24" t="str">
        <f t="shared" si="232"/>
        <v>DEJAR</v>
      </c>
      <c r="L1060" s="24" t="str">
        <f t="shared" si="233"/>
        <v>DEJAR</v>
      </c>
      <c r="M1060" s="24" t="str">
        <f t="shared" si="234"/>
        <v>DEJAR</v>
      </c>
    </row>
    <row r="1061" spans="1:13" x14ac:dyDescent="0.25">
      <c r="A1061" t="s">
        <v>235</v>
      </c>
      <c r="B1061">
        <v>5</v>
      </c>
      <c r="C1061" s="55">
        <v>1</v>
      </c>
      <c r="D1061">
        <v>67.3</v>
      </c>
      <c r="E1061">
        <v>25</v>
      </c>
      <c r="F1061" s="127">
        <f t="shared" si="230"/>
        <v>3557.3043659999998</v>
      </c>
      <c r="G1061">
        <v>3.1415999999999999E-2</v>
      </c>
      <c r="H1061" s="55" t="s">
        <v>553</v>
      </c>
      <c r="I1061" s="24">
        <f t="shared" si="229"/>
        <v>2876.3160678681688</v>
      </c>
      <c r="J1061" s="24">
        <f t="shared" si="231"/>
        <v>45.777884960977993</v>
      </c>
      <c r="K1061" s="24" t="str">
        <f t="shared" si="232"/>
        <v>DEJAR</v>
      </c>
      <c r="L1061" s="24" t="str">
        <f t="shared" si="233"/>
        <v>DEJAR</v>
      </c>
      <c r="M1061" s="24" t="str">
        <f t="shared" si="234"/>
        <v>DEJAR</v>
      </c>
    </row>
    <row r="1062" spans="1:13" x14ac:dyDescent="0.25">
      <c r="A1062" t="s">
        <v>235</v>
      </c>
      <c r="B1062">
        <v>6</v>
      </c>
      <c r="C1062" s="55">
        <v>1</v>
      </c>
      <c r="D1062">
        <v>40</v>
      </c>
      <c r="E1062">
        <v>14</v>
      </c>
      <c r="F1062" s="127">
        <f t="shared" si="230"/>
        <v>1256.6399999999999</v>
      </c>
      <c r="G1062">
        <v>3.1415999999999999E-2</v>
      </c>
      <c r="H1062" s="55" t="s">
        <v>553</v>
      </c>
      <c r="I1062" s="24">
        <f t="shared" si="229"/>
        <v>856.82975840551558</v>
      </c>
      <c r="J1062" s="24">
        <f t="shared" si="231"/>
        <v>13.636837254989743</v>
      </c>
      <c r="K1062" s="24" t="str">
        <f t="shared" si="232"/>
        <v>DEJAR</v>
      </c>
      <c r="L1062" s="24" t="str">
        <f t="shared" si="233"/>
        <v>DEJAR</v>
      </c>
      <c r="M1062" s="24" t="str">
        <f t="shared" si="234"/>
        <v>DEJAR</v>
      </c>
    </row>
    <row r="1063" spans="1:13" x14ac:dyDescent="0.25">
      <c r="A1063" t="s">
        <v>235</v>
      </c>
      <c r="B1063">
        <v>7</v>
      </c>
      <c r="C1063" s="55">
        <v>1</v>
      </c>
      <c r="D1063">
        <v>83.5</v>
      </c>
      <c r="E1063">
        <v>35</v>
      </c>
      <c r="F1063" s="127">
        <f t="shared" si="230"/>
        <v>5476.00515</v>
      </c>
      <c r="G1063">
        <v>3.1415999999999999E-2</v>
      </c>
      <c r="H1063" s="55" t="s">
        <v>553</v>
      </c>
      <c r="I1063" s="24">
        <f t="shared" si="229"/>
        <v>4751.9288684237381</v>
      </c>
      <c r="J1063" s="24">
        <f t="shared" si="231"/>
        <v>75.62912000929046</v>
      </c>
      <c r="K1063" s="24" t="str">
        <f t="shared" si="232"/>
        <v>DEJAR</v>
      </c>
      <c r="L1063" s="24" t="str">
        <f t="shared" si="233"/>
        <v>DEJAR</v>
      </c>
      <c r="M1063" s="24" t="str">
        <f t="shared" si="234"/>
        <v>DEJAR</v>
      </c>
    </row>
    <row r="1064" spans="1:13" x14ac:dyDescent="0.25">
      <c r="A1064" t="s">
        <v>236</v>
      </c>
      <c r="B1064">
        <v>1</v>
      </c>
      <c r="C1064" s="55">
        <v>1</v>
      </c>
      <c r="D1064">
        <v>41</v>
      </c>
      <c r="E1064">
        <v>20</v>
      </c>
      <c r="F1064" s="127">
        <f t="shared" si="230"/>
        <v>1320.2574</v>
      </c>
      <c r="G1064">
        <v>3.1415999999999999E-2</v>
      </c>
      <c r="H1064" s="55" t="s">
        <v>553</v>
      </c>
      <c r="I1064" s="24">
        <f t="shared" si="229"/>
        <v>907.5192366572752</v>
      </c>
      <c r="J1064" s="24">
        <f t="shared" si="231"/>
        <v>14.443583471117826</v>
      </c>
      <c r="K1064" s="24" t="str">
        <f t="shared" si="232"/>
        <v>DEJAR</v>
      </c>
      <c r="L1064" s="24" t="str">
        <f t="shared" si="233"/>
        <v>DEJAR</v>
      </c>
      <c r="M1064" s="24" t="str">
        <f t="shared" si="234"/>
        <v>DEJAR</v>
      </c>
    </row>
    <row r="1065" spans="1:13" x14ac:dyDescent="0.25">
      <c r="A1065" t="s">
        <v>236</v>
      </c>
      <c r="B1065">
        <v>2</v>
      </c>
      <c r="C1065" s="55">
        <v>1</v>
      </c>
      <c r="D1065">
        <v>50</v>
      </c>
      <c r="E1065">
        <v>25</v>
      </c>
      <c r="F1065" s="127">
        <f t="shared" si="230"/>
        <v>1963.5</v>
      </c>
      <c r="G1065">
        <v>3.1415999999999999E-2</v>
      </c>
      <c r="H1065" s="55" t="s">
        <v>553</v>
      </c>
      <c r="I1065" s="24">
        <f t="shared" si="229"/>
        <v>1440.3437888664064</v>
      </c>
      <c r="J1065" s="24">
        <f t="shared" si="231"/>
        <v>22.923729769327831</v>
      </c>
      <c r="K1065" s="24" t="str">
        <f t="shared" si="232"/>
        <v>DEJAR</v>
      </c>
      <c r="L1065" s="24" t="str">
        <f t="shared" si="233"/>
        <v>DEJAR</v>
      </c>
      <c r="M1065" s="24" t="str">
        <f t="shared" si="234"/>
        <v>DEJAR</v>
      </c>
    </row>
    <row r="1066" spans="1:13" x14ac:dyDescent="0.25">
      <c r="A1066" t="s">
        <v>236</v>
      </c>
      <c r="B1066">
        <v>3</v>
      </c>
      <c r="C1066" s="55">
        <v>1</v>
      </c>
      <c r="D1066">
        <v>50.05</v>
      </c>
      <c r="E1066">
        <v>24</v>
      </c>
      <c r="F1066" s="127">
        <f t="shared" si="230"/>
        <v>1967.4289634999996</v>
      </c>
      <c r="G1066">
        <v>3.1415999999999999E-2</v>
      </c>
      <c r="H1066" s="55" t="s">
        <v>553</v>
      </c>
      <c r="I1066" s="24">
        <f t="shared" si="229"/>
        <v>1443.6986164502769</v>
      </c>
      <c r="J1066" s="24">
        <f t="shared" si="231"/>
        <v>22.977123383789738</v>
      </c>
      <c r="K1066" s="24" t="str">
        <f t="shared" si="232"/>
        <v>DEJAR</v>
      </c>
      <c r="L1066" s="24" t="str">
        <f t="shared" si="233"/>
        <v>DEJAR</v>
      </c>
      <c r="M1066" s="24" t="str">
        <f t="shared" si="234"/>
        <v>DEJAR</v>
      </c>
    </row>
    <row r="1067" spans="1:13" x14ac:dyDescent="0.25">
      <c r="A1067" t="s">
        <v>236</v>
      </c>
      <c r="B1067">
        <v>4</v>
      </c>
      <c r="C1067" s="55">
        <v>1</v>
      </c>
      <c r="D1067">
        <v>54</v>
      </c>
      <c r="E1067">
        <v>25</v>
      </c>
      <c r="F1067" s="127">
        <f t="shared" si="230"/>
        <v>2290.2264</v>
      </c>
      <c r="G1067">
        <v>3.1415999999999999E-2</v>
      </c>
      <c r="H1067" s="55" t="s">
        <v>553</v>
      </c>
      <c r="I1067" s="24">
        <f t="shared" si="229"/>
        <v>1722.9181036317825</v>
      </c>
      <c r="J1067" s="24">
        <f t="shared" si="231"/>
        <v>27.421029151257041</v>
      </c>
      <c r="K1067" s="24" t="str">
        <f t="shared" si="232"/>
        <v>DEJAR</v>
      </c>
      <c r="L1067" s="24" t="str">
        <f t="shared" si="233"/>
        <v>DEJAR</v>
      </c>
      <c r="M1067" s="24" t="str">
        <f t="shared" si="234"/>
        <v>DEJAR</v>
      </c>
    </row>
    <row r="1068" spans="1:13" x14ac:dyDescent="0.25">
      <c r="A1068" t="s">
        <v>236</v>
      </c>
      <c r="B1068">
        <v>5</v>
      </c>
      <c r="C1068" s="55">
        <v>1</v>
      </c>
      <c r="D1068">
        <v>24</v>
      </c>
      <c r="E1068">
        <v>14</v>
      </c>
      <c r="F1068" s="127">
        <f t="shared" si="230"/>
        <v>452.3904</v>
      </c>
      <c r="G1068">
        <v>3.1415999999999999E-2</v>
      </c>
      <c r="H1068" s="55" t="s">
        <v>553</v>
      </c>
      <c r="I1068" s="24">
        <f t="shared" si="229"/>
        <v>260.92189134611579</v>
      </c>
      <c r="J1068" s="24">
        <f t="shared" si="231"/>
        <v>4.1526911660637218</v>
      </c>
      <c r="K1068" s="24" t="str">
        <f t="shared" si="232"/>
        <v>DEJAR</v>
      </c>
      <c r="L1068" s="24" t="str">
        <f t="shared" si="233"/>
        <v>DEJAR</v>
      </c>
      <c r="M1068" s="24" t="str">
        <f t="shared" si="234"/>
        <v>DEJAR</v>
      </c>
    </row>
    <row r="1069" spans="1:13" x14ac:dyDescent="0.25">
      <c r="A1069" t="s">
        <v>236</v>
      </c>
      <c r="B1069">
        <v>6</v>
      </c>
      <c r="C1069" s="55">
        <v>1</v>
      </c>
      <c r="D1069">
        <v>40.4</v>
      </c>
      <c r="E1069">
        <v>20</v>
      </c>
      <c r="F1069" s="127">
        <f t="shared" si="230"/>
        <v>1281.8984639999999</v>
      </c>
      <c r="G1069">
        <v>3.1415999999999999E-2</v>
      </c>
      <c r="H1069" s="55" t="s">
        <v>553</v>
      </c>
      <c r="I1069" s="24">
        <f t="shared" si="229"/>
        <v>876.9062066190894</v>
      </c>
      <c r="J1069" s="24">
        <f t="shared" si="231"/>
        <v>13.956363105091185</v>
      </c>
      <c r="K1069" s="24" t="str">
        <f t="shared" si="232"/>
        <v>DEJAR</v>
      </c>
      <c r="L1069" s="24" t="str">
        <f t="shared" si="233"/>
        <v>DEJAR</v>
      </c>
      <c r="M1069" s="24" t="str">
        <f t="shared" si="234"/>
        <v>DEJAR</v>
      </c>
    </row>
    <row r="1070" spans="1:13" x14ac:dyDescent="0.25">
      <c r="A1070" t="s">
        <v>236</v>
      </c>
      <c r="B1070">
        <v>7</v>
      </c>
      <c r="C1070" s="55">
        <v>1</v>
      </c>
      <c r="D1070">
        <v>66.5</v>
      </c>
      <c r="E1070">
        <v>28</v>
      </c>
      <c r="F1070" s="127">
        <f t="shared" si="230"/>
        <v>3473.23515</v>
      </c>
      <c r="G1070">
        <v>3.1415999999999999E-2</v>
      </c>
      <c r="H1070" s="55" t="s">
        <v>553</v>
      </c>
      <c r="I1070" s="24">
        <f t="shared" si="229"/>
        <v>2797.3589515320282</v>
      </c>
      <c r="J1070" s="24">
        <f t="shared" si="231"/>
        <v>44.5212463638278</v>
      </c>
      <c r="K1070" s="24" t="str">
        <f t="shared" si="232"/>
        <v>DEJAR</v>
      </c>
      <c r="L1070" s="24" t="str">
        <f t="shared" si="233"/>
        <v>DEJAR</v>
      </c>
      <c r="M1070" s="24" t="str">
        <f t="shared" si="234"/>
        <v>DEJAR</v>
      </c>
    </row>
    <row r="1071" spans="1:13" x14ac:dyDescent="0.25">
      <c r="A1071" t="s">
        <v>236</v>
      </c>
      <c r="B1071">
        <v>8</v>
      </c>
      <c r="C1071" s="55">
        <v>1</v>
      </c>
      <c r="D1071">
        <v>16</v>
      </c>
      <c r="E1071">
        <v>15</v>
      </c>
      <c r="F1071" s="127">
        <f t="shared" si="230"/>
        <v>201.0624</v>
      </c>
      <c r="G1071">
        <v>3.1415999999999999E-2</v>
      </c>
      <c r="H1071" s="55" t="s">
        <v>553</v>
      </c>
      <c r="I1071" s="24">
        <f t="shared" si="229"/>
        <v>101.53913507623321</v>
      </c>
      <c r="J1071" s="24">
        <f t="shared" si="231"/>
        <v>1.6160417474572384</v>
      </c>
      <c r="K1071" s="24" t="str">
        <f t="shared" si="232"/>
        <v>DEJAR</v>
      </c>
      <c r="L1071" s="24" t="str">
        <f t="shared" si="233"/>
        <v>DEJAR</v>
      </c>
      <c r="M1071" s="24" t="str">
        <f t="shared" si="234"/>
        <v>DEJAR</v>
      </c>
    </row>
    <row r="1072" spans="1:13" x14ac:dyDescent="0.25">
      <c r="A1072" t="s">
        <v>236</v>
      </c>
      <c r="B1072">
        <v>9</v>
      </c>
      <c r="C1072" s="55">
        <v>1</v>
      </c>
      <c r="D1072">
        <v>35</v>
      </c>
      <c r="E1072">
        <v>17</v>
      </c>
      <c r="F1072" s="127">
        <f t="shared" si="230"/>
        <v>962.11500000000001</v>
      </c>
      <c r="G1072">
        <v>3.1415999999999999E-2</v>
      </c>
      <c r="H1072" s="55" t="s">
        <v>553</v>
      </c>
      <c r="I1072" s="24">
        <f t="shared" si="229"/>
        <v>627.92845814933332</v>
      </c>
      <c r="J1072" s="24">
        <f t="shared" si="231"/>
        <v>9.9937684324760205</v>
      </c>
      <c r="K1072" s="24" t="str">
        <f t="shared" si="232"/>
        <v>DEJAR</v>
      </c>
      <c r="L1072" s="24" t="str">
        <f t="shared" si="233"/>
        <v>DEJAR</v>
      </c>
      <c r="M1072" s="24" t="str">
        <f t="shared" si="234"/>
        <v>DEJAR</v>
      </c>
    </row>
    <row r="1073" spans="1:13" x14ac:dyDescent="0.25">
      <c r="A1073" t="s">
        <v>237</v>
      </c>
      <c r="B1073">
        <v>1</v>
      </c>
      <c r="C1073" s="55">
        <v>1</v>
      </c>
      <c r="D1073">
        <v>24</v>
      </c>
      <c r="E1073">
        <v>13</v>
      </c>
      <c r="F1073" s="127">
        <f t="shared" si="230"/>
        <v>452.3904</v>
      </c>
      <c r="G1073">
        <v>3.1415999999999999E-2</v>
      </c>
      <c r="H1073" s="55" t="s">
        <v>553</v>
      </c>
      <c r="I1073" s="24">
        <f t="shared" si="229"/>
        <v>260.92189134611579</v>
      </c>
      <c r="J1073" s="24">
        <f t="shared" si="231"/>
        <v>4.1526911660637218</v>
      </c>
      <c r="K1073" s="24" t="str">
        <f t="shared" si="232"/>
        <v>DEJAR</v>
      </c>
      <c r="L1073" s="24" t="str">
        <f t="shared" si="233"/>
        <v>DEJAR</v>
      </c>
      <c r="M1073" s="24" t="str">
        <f t="shared" si="234"/>
        <v>DEJAR</v>
      </c>
    </row>
    <row r="1074" spans="1:13" x14ac:dyDescent="0.25">
      <c r="A1074" t="s">
        <v>237</v>
      </c>
      <c r="B1074">
        <v>2</v>
      </c>
      <c r="C1074" s="55">
        <v>1</v>
      </c>
      <c r="D1074">
        <v>24</v>
      </c>
      <c r="E1074">
        <v>8</v>
      </c>
      <c r="F1074" s="127">
        <f t="shared" si="230"/>
        <v>452.3904</v>
      </c>
      <c r="G1074">
        <v>3.1415999999999999E-2</v>
      </c>
      <c r="H1074" s="55" t="s">
        <v>553</v>
      </c>
      <c r="I1074" s="24">
        <f t="shared" si="229"/>
        <v>260.92189134611579</v>
      </c>
      <c r="J1074" s="24">
        <f t="shared" si="231"/>
        <v>4.1526911660637218</v>
      </c>
      <c r="K1074" s="24" t="str">
        <f t="shared" si="232"/>
        <v>DEJAR</v>
      </c>
      <c r="L1074" s="24" t="str">
        <f t="shared" si="233"/>
        <v>DEJAR</v>
      </c>
      <c r="M1074" s="24" t="str">
        <f t="shared" si="234"/>
        <v>DEJAR</v>
      </c>
    </row>
    <row r="1075" spans="1:13" x14ac:dyDescent="0.25">
      <c r="A1075" t="s">
        <v>237</v>
      </c>
      <c r="B1075">
        <v>3</v>
      </c>
      <c r="C1075" s="55">
        <v>1</v>
      </c>
      <c r="D1075">
        <v>34.5</v>
      </c>
      <c r="E1075">
        <v>12</v>
      </c>
      <c r="F1075" s="127">
        <f t="shared" si="230"/>
        <v>934.82235000000003</v>
      </c>
      <c r="G1075">
        <v>3.1415999999999999E-2</v>
      </c>
      <c r="H1075" s="55" t="s">
        <v>553</v>
      </c>
      <c r="I1075" s="24">
        <f t="shared" si="229"/>
        <v>607.2462782424343</v>
      </c>
      <c r="J1075" s="24">
        <f t="shared" si="231"/>
        <v>9.6646020856002401</v>
      </c>
      <c r="K1075" s="24" t="str">
        <f t="shared" si="232"/>
        <v>DEJAR</v>
      </c>
      <c r="L1075" s="24" t="str">
        <f t="shared" si="233"/>
        <v>DEJAR</v>
      </c>
      <c r="M1075" s="24" t="str">
        <f t="shared" si="234"/>
        <v>DEJAR</v>
      </c>
    </row>
    <row r="1076" spans="1:13" x14ac:dyDescent="0.25">
      <c r="A1076" t="s">
        <v>237</v>
      </c>
      <c r="B1076">
        <v>4</v>
      </c>
      <c r="C1076" s="55">
        <v>1</v>
      </c>
      <c r="D1076">
        <v>32</v>
      </c>
      <c r="E1076">
        <v>10</v>
      </c>
      <c r="F1076" s="127">
        <f t="shared" si="230"/>
        <v>804.24959999999999</v>
      </c>
      <c r="G1076">
        <v>3.1415999999999999E-2</v>
      </c>
      <c r="H1076" s="55" t="s">
        <v>553</v>
      </c>
      <c r="I1076" s="24">
        <f t="shared" si="229"/>
        <v>509.70972386186907</v>
      </c>
      <c r="J1076" s="24">
        <f t="shared" si="231"/>
        <v>8.1122632394618837</v>
      </c>
      <c r="K1076" s="24" t="str">
        <f t="shared" si="232"/>
        <v>DEJAR</v>
      </c>
      <c r="L1076" s="24" t="str">
        <f t="shared" si="233"/>
        <v>DEJAR</v>
      </c>
      <c r="M1076" s="24" t="str">
        <f t="shared" si="234"/>
        <v>DEJAR</v>
      </c>
    </row>
    <row r="1077" spans="1:13" x14ac:dyDescent="0.25">
      <c r="A1077" t="s">
        <v>237</v>
      </c>
      <c r="B1077">
        <v>5</v>
      </c>
      <c r="C1077" s="55">
        <v>1</v>
      </c>
      <c r="D1077">
        <v>29</v>
      </c>
      <c r="E1077">
        <v>23</v>
      </c>
      <c r="F1077" s="127">
        <f t="shared" si="230"/>
        <v>660.52139999999997</v>
      </c>
      <c r="G1077">
        <v>3.1415999999999999E-2</v>
      </c>
      <c r="H1077" s="55" t="s">
        <v>553</v>
      </c>
      <c r="I1077" s="24">
        <f t="shared" si="229"/>
        <v>405.3327536426039</v>
      </c>
      <c r="J1077" s="24">
        <f t="shared" si="231"/>
        <v>6.4510560485517559</v>
      </c>
      <c r="K1077" s="24" t="str">
        <f t="shared" si="232"/>
        <v>DEJAR</v>
      </c>
      <c r="L1077" s="24" t="str">
        <f t="shared" si="233"/>
        <v>DEJAR</v>
      </c>
      <c r="M1077" s="24" t="str">
        <f t="shared" si="234"/>
        <v>DEJAR</v>
      </c>
    </row>
    <row r="1078" spans="1:13" x14ac:dyDescent="0.25">
      <c r="A1078" t="s">
        <v>237</v>
      </c>
      <c r="B1078">
        <v>6</v>
      </c>
      <c r="C1078" s="55">
        <v>1</v>
      </c>
      <c r="D1078">
        <v>25.5</v>
      </c>
      <c r="E1078">
        <v>12</v>
      </c>
      <c r="F1078" s="127">
        <f t="shared" si="230"/>
        <v>510.70634999999999</v>
      </c>
      <c r="G1078">
        <v>3.1415999999999999E-2</v>
      </c>
      <c r="H1078" s="55" t="s">
        <v>553</v>
      </c>
      <c r="I1078" s="24">
        <f t="shared" si="229"/>
        <v>300.46563570620935</v>
      </c>
      <c r="J1078" s="24">
        <f t="shared" si="231"/>
        <v>4.7820479326809489</v>
      </c>
      <c r="K1078" s="24" t="str">
        <f t="shared" si="232"/>
        <v>DEJAR</v>
      </c>
      <c r="L1078" s="24" t="str">
        <f t="shared" si="233"/>
        <v>DEJAR</v>
      </c>
      <c r="M1078" s="24" t="str">
        <f t="shared" si="234"/>
        <v>DEJAR</v>
      </c>
    </row>
    <row r="1079" spans="1:13" x14ac:dyDescent="0.25">
      <c r="A1079" t="s">
        <v>237</v>
      </c>
      <c r="B1079">
        <v>7</v>
      </c>
      <c r="C1079" s="55">
        <v>1</v>
      </c>
      <c r="D1079">
        <v>41</v>
      </c>
      <c r="E1079">
        <v>15</v>
      </c>
      <c r="F1079" s="127">
        <f t="shared" si="230"/>
        <v>1320.2574</v>
      </c>
      <c r="G1079">
        <v>3.1415999999999999E-2</v>
      </c>
      <c r="H1079" s="55" t="s">
        <v>553</v>
      </c>
      <c r="I1079" s="24">
        <f t="shared" si="229"/>
        <v>907.5192366572752</v>
      </c>
      <c r="J1079" s="24">
        <f t="shared" si="231"/>
        <v>14.443583471117826</v>
      </c>
      <c r="K1079" s="24" t="str">
        <f t="shared" si="232"/>
        <v>DEJAR</v>
      </c>
      <c r="L1079" s="24" t="str">
        <f t="shared" si="233"/>
        <v>DEJAR</v>
      </c>
      <c r="M1079" s="24" t="str">
        <f t="shared" si="234"/>
        <v>DEJAR</v>
      </c>
    </row>
    <row r="1080" spans="1:13" x14ac:dyDescent="0.25">
      <c r="A1080" t="s">
        <v>237</v>
      </c>
      <c r="B1080">
        <v>8</v>
      </c>
      <c r="C1080" s="55">
        <v>1</v>
      </c>
      <c r="D1080">
        <v>27</v>
      </c>
      <c r="E1080">
        <v>8</v>
      </c>
      <c r="F1080" s="127">
        <f t="shared" si="230"/>
        <v>572.5566</v>
      </c>
      <c r="G1080">
        <v>3.1415999999999999E-2</v>
      </c>
      <c r="H1080" s="55" t="s">
        <v>553</v>
      </c>
      <c r="I1080" s="24">
        <f t="shared" si="229"/>
        <v>343.22204552912302</v>
      </c>
      <c r="J1080" s="24">
        <f t="shared" si="231"/>
        <v>5.4625357386224058</v>
      </c>
      <c r="K1080" s="24" t="str">
        <f t="shared" si="232"/>
        <v>DEJAR</v>
      </c>
      <c r="L1080" s="24" t="str">
        <f t="shared" si="233"/>
        <v>DEJAR</v>
      </c>
      <c r="M1080" s="24" t="str">
        <f t="shared" si="234"/>
        <v>DEJAR</v>
      </c>
    </row>
    <row r="1081" spans="1:13" x14ac:dyDescent="0.25">
      <c r="A1081" t="s">
        <v>237</v>
      </c>
      <c r="B1081">
        <v>9</v>
      </c>
      <c r="C1081" s="55">
        <v>1</v>
      </c>
      <c r="D1081">
        <v>14.5</v>
      </c>
      <c r="E1081">
        <v>7</v>
      </c>
      <c r="F1081" s="127">
        <f t="shared" si="230"/>
        <v>165.13034999999999</v>
      </c>
      <c r="G1081">
        <v>3.1415999999999999E-2</v>
      </c>
      <c r="H1081" s="55" t="s">
        <v>553</v>
      </c>
      <c r="I1081" s="24">
        <f t="shared" si="229"/>
        <v>80.746227305821435</v>
      </c>
      <c r="J1081" s="24">
        <f t="shared" si="231"/>
        <v>1.2851131160208404</v>
      </c>
      <c r="K1081" s="24" t="str">
        <f t="shared" si="232"/>
        <v>DEJAR</v>
      </c>
      <c r="L1081" s="24" t="str">
        <f t="shared" si="233"/>
        <v>DEJAR</v>
      </c>
      <c r="M1081" s="24" t="str">
        <f t="shared" si="234"/>
        <v>DEJAR</v>
      </c>
    </row>
    <row r="1082" spans="1:13" x14ac:dyDescent="0.25">
      <c r="A1082" t="s">
        <v>237</v>
      </c>
      <c r="B1082">
        <v>10</v>
      </c>
      <c r="C1082" s="55">
        <v>1</v>
      </c>
      <c r="D1082">
        <v>43</v>
      </c>
      <c r="E1082">
        <v>14</v>
      </c>
      <c r="F1082" s="127">
        <f t="shared" si="230"/>
        <v>1452.2046</v>
      </c>
      <c r="G1082">
        <v>3.1415999999999999E-2</v>
      </c>
      <c r="H1082" s="55" t="s">
        <v>553</v>
      </c>
      <c r="I1082" s="24">
        <f t="shared" si="229"/>
        <v>1013.9163800149536</v>
      </c>
      <c r="J1082" s="24">
        <f t="shared" si="231"/>
        <v>16.136942640930634</v>
      </c>
      <c r="K1082" s="24" t="str">
        <f t="shared" si="232"/>
        <v>DEJAR</v>
      </c>
      <c r="L1082" s="24" t="str">
        <f t="shared" si="233"/>
        <v>DEJAR</v>
      </c>
      <c r="M1082" s="24" t="str">
        <f t="shared" si="234"/>
        <v>DEJAR</v>
      </c>
    </row>
    <row r="1083" spans="1:13" x14ac:dyDescent="0.25">
      <c r="A1083" t="s">
        <v>237</v>
      </c>
      <c r="B1083">
        <v>11</v>
      </c>
      <c r="C1083" s="55">
        <v>1</v>
      </c>
      <c r="D1083">
        <v>21.5</v>
      </c>
      <c r="E1083">
        <v>8</v>
      </c>
      <c r="F1083" s="127">
        <f t="shared" si="230"/>
        <v>363.05115000000001</v>
      </c>
      <c r="G1083">
        <v>3.1415999999999999E-2</v>
      </c>
      <c r="H1083" s="55" t="s">
        <v>553</v>
      </c>
      <c r="I1083" s="24">
        <f t="shared" ref="I1083:I1103" si="235">0.15991*D1083^2.32764</f>
        <v>201.98200553506376</v>
      </c>
      <c r="J1083" s="24">
        <f t="shared" si="231"/>
        <v>3.2146359424348065</v>
      </c>
      <c r="K1083" s="24" t="str">
        <f t="shared" si="232"/>
        <v>DEJAR</v>
      </c>
      <c r="L1083" s="24" t="str">
        <f t="shared" si="233"/>
        <v>DEJAR</v>
      </c>
      <c r="M1083" s="24" t="str">
        <f t="shared" si="234"/>
        <v>DEJAR</v>
      </c>
    </row>
    <row r="1084" spans="1:13" x14ac:dyDescent="0.25">
      <c r="A1084" t="s">
        <v>237</v>
      </c>
      <c r="B1084">
        <v>12</v>
      </c>
      <c r="C1084" s="55">
        <v>1</v>
      </c>
      <c r="D1084">
        <v>23</v>
      </c>
      <c r="E1084">
        <v>6</v>
      </c>
      <c r="F1084" s="127">
        <f t="shared" si="230"/>
        <v>415.47660000000002</v>
      </c>
      <c r="G1084">
        <v>3.1415999999999999E-2</v>
      </c>
      <c r="H1084" s="55" t="s">
        <v>553</v>
      </c>
      <c r="I1084" s="24">
        <f t="shared" si="235"/>
        <v>236.31310333101464</v>
      </c>
      <c r="J1084" s="24">
        <f t="shared" si="231"/>
        <v>3.7610310563250358</v>
      </c>
      <c r="K1084" s="24" t="str">
        <f t="shared" si="232"/>
        <v>DEJAR</v>
      </c>
      <c r="L1084" s="24" t="str">
        <f t="shared" si="233"/>
        <v>DEJAR</v>
      </c>
      <c r="M1084" s="24" t="str">
        <f t="shared" si="234"/>
        <v>DEJAR</v>
      </c>
    </row>
    <row r="1085" spans="1:13" x14ac:dyDescent="0.25">
      <c r="A1085" t="s">
        <v>237</v>
      </c>
      <c r="B1085">
        <v>13</v>
      </c>
      <c r="C1085" s="55">
        <v>1</v>
      </c>
      <c r="D1085">
        <v>14</v>
      </c>
      <c r="E1085">
        <v>12</v>
      </c>
      <c r="F1085" s="127">
        <f t="shared" si="230"/>
        <v>153.9384</v>
      </c>
      <c r="G1085">
        <v>3.1415999999999999E-2</v>
      </c>
      <c r="H1085" s="55" t="s">
        <v>553</v>
      </c>
      <c r="I1085" s="24">
        <f t="shared" si="235"/>
        <v>74.413046354606593</v>
      </c>
      <c r="J1085" s="24">
        <f t="shared" si="231"/>
        <v>1.1843176463363667</v>
      </c>
      <c r="K1085" s="24" t="str">
        <f t="shared" si="232"/>
        <v>DEJAR</v>
      </c>
      <c r="L1085" s="24" t="str">
        <f t="shared" si="233"/>
        <v>DEJAR</v>
      </c>
      <c r="M1085" s="24" t="str">
        <f t="shared" si="234"/>
        <v>DEJAR</v>
      </c>
    </row>
    <row r="1086" spans="1:13" x14ac:dyDescent="0.25">
      <c r="A1086" t="s">
        <v>237</v>
      </c>
      <c r="B1086">
        <v>14</v>
      </c>
      <c r="C1086" s="55">
        <v>1</v>
      </c>
      <c r="D1086">
        <v>58</v>
      </c>
      <c r="E1086">
        <v>25</v>
      </c>
      <c r="F1086" s="127">
        <f t="shared" si="230"/>
        <v>2642.0855999999999</v>
      </c>
      <c r="G1086">
        <v>3.1415999999999999E-2</v>
      </c>
      <c r="H1086" s="55" t="s">
        <v>553</v>
      </c>
      <c r="I1086" s="24">
        <f t="shared" si="235"/>
        <v>2034.703622167259</v>
      </c>
      <c r="J1086" s="24">
        <f t="shared" si="231"/>
        <v>32.383238193392842</v>
      </c>
      <c r="K1086" s="24" t="str">
        <f t="shared" si="232"/>
        <v>DEJAR</v>
      </c>
      <c r="L1086" s="24" t="str">
        <f t="shared" si="233"/>
        <v>DEJAR</v>
      </c>
      <c r="M1086" s="24" t="str">
        <f t="shared" si="234"/>
        <v>DEJAR</v>
      </c>
    </row>
    <row r="1087" spans="1:13" x14ac:dyDescent="0.25">
      <c r="A1087" t="s">
        <v>237</v>
      </c>
      <c r="B1087">
        <v>15</v>
      </c>
      <c r="C1087" s="55">
        <v>1</v>
      </c>
      <c r="D1087">
        <v>53.5</v>
      </c>
      <c r="E1087">
        <v>23</v>
      </c>
      <c r="F1087" s="127">
        <f t="shared" si="230"/>
        <v>2248.0111499999998</v>
      </c>
      <c r="G1087">
        <v>3.1415999999999999E-2</v>
      </c>
      <c r="H1087" s="55" t="s">
        <v>553</v>
      </c>
      <c r="I1087" s="24">
        <f t="shared" si="235"/>
        <v>1686.0133941695972</v>
      </c>
      <c r="J1087" s="24">
        <f t="shared" si="231"/>
        <v>26.833673831321576</v>
      </c>
      <c r="K1087" s="24" t="str">
        <f t="shared" si="232"/>
        <v>DEJAR</v>
      </c>
      <c r="L1087" s="24" t="str">
        <f t="shared" si="233"/>
        <v>DEJAR</v>
      </c>
      <c r="M1087" s="24" t="str">
        <f t="shared" si="234"/>
        <v>DEJAR</v>
      </c>
    </row>
    <row r="1088" spans="1:13" x14ac:dyDescent="0.25">
      <c r="A1088" t="s">
        <v>237</v>
      </c>
      <c r="B1088">
        <v>16</v>
      </c>
      <c r="C1088" s="55">
        <v>1</v>
      </c>
      <c r="D1088">
        <v>60</v>
      </c>
      <c r="E1088">
        <v>28</v>
      </c>
      <c r="F1088" s="127">
        <f t="shared" si="230"/>
        <v>2827.44</v>
      </c>
      <c r="G1088">
        <v>3.1415999999999999E-2</v>
      </c>
      <c r="H1088" s="55" t="s">
        <v>553</v>
      </c>
      <c r="I1088" s="24">
        <f t="shared" si="235"/>
        <v>2201.7682242118208</v>
      </c>
      <c r="J1088" s="24">
        <f t="shared" si="231"/>
        <v>35.042147698813032</v>
      </c>
      <c r="K1088" s="24" t="str">
        <f t="shared" si="232"/>
        <v>DEJAR</v>
      </c>
      <c r="L1088" s="24" t="str">
        <f t="shared" si="233"/>
        <v>DEJAR</v>
      </c>
      <c r="M1088" s="24" t="str">
        <f t="shared" si="234"/>
        <v>DEJAR</v>
      </c>
    </row>
    <row r="1089" spans="1:13" x14ac:dyDescent="0.25">
      <c r="A1089" t="s">
        <v>238</v>
      </c>
      <c r="B1089">
        <v>1</v>
      </c>
      <c r="C1089" s="55">
        <v>1</v>
      </c>
      <c r="D1089">
        <v>19.5</v>
      </c>
      <c r="E1089">
        <v>8</v>
      </c>
      <c r="F1089" s="127">
        <f t="shared" si="230"/>
        <v>298.64834999999999</v>
      </c>
      <c r="G1089">
        <v>3.1415999999999999E-2</v>
      </c>
      <c r="H1089" s="55" t="s">
        <v>553</v>
      </c>
      <c r="I1089" s="24">
        <f t="shared" si="235"/>
        <v>160.9206529416729</v>
      </c>
      <c r="J1089" s="24">
        <f t="shared" si="231"/>
        <v>2.5611257470981807</v>
      </c>
      <c r="K1089" s="24" t="str">
        <f t="shared" si="232"/>
        <v>DEJAR</v>
      </c>
      <c r="L1089" s="24" t="str">
        <f t="shared" si="233"/>
        <v>DEJAR</v>
      </c>
      <c r="M1089" s="24" t="str">
        <f t="shared" si="234"/>
        <v>DEJAR</v>
      </c>
    </row>
    <row r="1090" spans="1:13" x14ac:dyDescent="0.25">
      <c r="A1090" t="s">
        <v>238</v>
      </c>
      <c r="B1090">
        <v>2</v>
      </c>
      <c r="C1090" s="55">
        <v>1</v>
      </c>
      <c r="D1090">
        <v>23.5</v>
      </c>
      <c r="E1090">
        <v>11</v>
      </c>
      <c r="F1090" s="127">
        <f t="shared" si="230"/>
        <v>433.73714999999999</v>
      </c>
      <c r="G1090">
        <v>3.1415999999999999E-2</v>
      </c>
      <c r="H1090" s="55" t="s">
        <v>553</v>
      </c>
      <c r="I1090" s="24">
        <f t="shared" si="235"/>
        <v>248.44371931971969</v>
      </c>
      <c r="J1090" s="24">
        <f t="shared" si="231"/>
        <v>3.9540953545919231</v>
      </c>
      <c r="K1090" s="24" t="str">
        <f t="shared" si="232"/>
        <v>DEJAR</v>
      </c>
      <c r="L1090" s="24" t="str">
        <f t="shared" si="233"/>
        <v>DEJAR</v>
      </c>
      <c r="M1090" s="24" t="str">
        <f t="shared" si="234"/>
        <v>DEJAR</v>
      </c>
    </row>
    <row r="1091" spans="1:13" x14ac:dyDescent="0.25">
      <c r="A1091" t="s">
        <v>238</v>
      </c>
      <c r="B1091">
        <v>3</v>
      </c>
      <c r="C1091" s="55">
        <v>1</v>
      </c>
      <c r="D1091">
        <v>29.5</v>
      </c>
      <c r="E1091">
        <v>12</v>
      </c>
      <c r="F1091" s="127">
        <f t="shared" ref="F1091:F1154" si="236">(3.1416/4)*D1091^2</f>
        <v>683.49434999999994</v>
      </c>
      <c r="G1091">
        <v>3.1415999999999999E-2</v>
      </c>
      <c r="H1091" s="55" t="s">
        <v>553</v>
      </c>
      <c r="I1091" s="24">
        <f t="shared" si="235"/>
        <v>421.78598066337179</v>
      </c>
      <c r="J1091" s="24">
        <f t="shared" ref="J1091:J1154" si="237">((I1091/1000)*0.5)/G1091</f>
        <v>6.7129166772245323</v>
      </c>
      <c r="K1091" s="24" t="str">
        <f t="shared" ref="K1091:K1154" si="238">+IF(D1091&gt;=10,"DEJAR","DEPURAR")</f>
        <v>DEJAR</v>
      </c>
      <c r="L1091" s="24" t="str">
        <f t="shared" ref="L1091:L1154" si="239">+IF(E1091&gt;=5,"DEJAR","DEPURAR")</f>
        <v>DEJAR</v>
      </c>
      <c r="M1091" s="24" t="str">
        <f t="shared" ref="M1091:M1154" si="240">+IF(AND(K1091="DEJAR",L1091="DEJAR"),"DEJAR","DEPURAR")</f>
        <v>DEJAR</v>
      </c>
    </row>
    <row r="1092" spans="1:13" x14ac:dyDescent="0.25">
      <c r="A1092" t="s">
        <v>238</v>
      </c>
      <c r="B1092">
        <v>4</v>
      </c>
      <c r="C1092" s="55">
        <v>1</v>
      </c>
      <c r="D1092">
        <v>16</v>
      </c>
      <c r="E1092">
        <v>7</v>
      </c>
      <c r="F1092" s="127">
        <f t="shared" si="236"/>
        <v>201.0624</v>
      </c>
      <c r="G1092">
        <v>3.1415999999999999E-2</v>
      </c>
      <c r="H1092" s="55" t="s">
        <v>553</v>
      </c>
      <c r="I1092" s="24">
        <f t="shared" si="235"/>
        <v>101.53913507623321</v>
      </c>
      <c r="J1092" s="24">
        <f t="shared" si="237"/>
        <v>1.6160417474572384</v>
      </c>
      <c r="K1092" s="24" t="str">
        <f t="shared" si="238"/>
        <v>DEJAR</v>
      </c>
      <c r="L1092" s="24" t="str">
        <f t="shared" si="239"/>
        <v>DEJAR</v>
      </c>
      <c r="M1092" s="24" t="str">
        <f t="shared" si="240"/>
        <v>DEJAR</v>
      </c>
    </row>
    <row r="1093" spans="1:13" x14ac:dyDescent="0.25">
      <c r="A1093" t="s">
        <v>238</v>
      </c>
      <c r="B1093">
        <v>5</v>
      </c>
      <c r="C1093" s="55">
        <v>1</v>
      </c>
      <c r="D1093">
        <v>43.4</v>
      </c>
      <c r="E1093">
        <v>15</v>
      </c>
      <c r="F1093" s="127">
        <f t="shared" si="236"/>
        <v>1479.3480239999999</v>
      </c>
      <c r="G1093">
        <v>3.1415999999999999E-2</v>
      </c>
      <c r="H1093" s="55" t="s">
        <v>553</v>
      </c>
      <c r="I1093" s="24">
        <f t="shared" si="235"/>
        <v>1036.0058727552343</v>
      </c>
      <c r="J1093" s="24">
        <f t="shared" si="237"/>
        <v>16.488507014821021</v>
      </c>
      <c r="K1093" s="24" t="str">
        <f t="shared" si="238"/>
        <v>DEJAR</v>
      </c>
      <c r="L1093" s="24" t="str">
        <f t="shared" si="239"/>
        <v>DEJAR</v>
      </c>
      <c r="M1093" s="24" t="str">
        <f t="shared" si="240"/>
        <v>DEJAR</v>
      </c>
    </row>
    <row r="1094" spans="1:13" x14ac:dyDescent="0.25">
      <c r="A1094" t="s">
        <v>238</v>
      </c>
      <c r="B1094">
        <v>6</v>
      </c>
      <c r="C1094" s="55">
        <v>1</v>
      </c>
      <c r="D1094">
        <v>24.5</v>
      </c>
      <c r="E1094">
        <v>16</v>
      </c>
      <c r="F1094" s="127">
        <f t="shared" si="236"/>
        <v>471.43635</v>
      </c>
      <c r="G1094">
        <v>3.1415999999999999E-2</v>
      </c>
      <c r="H1094" s="55" t="s">
        <v>553</v>
      </c>
      <c r="I1094" s="24">
        <f t="shared" si="235"/>
        <v>273.75002523815579</v>
      </c>
      <c r="J1094" s="24">
        <f t="shared" si="237"/>
        <v>4.356856780591988</v>
      </c>
      <c r="K1094" s="24" t="str">
        <f t="shared" si="238"/>
        <v>DEJAR</v>
      </c>
      <c r="L1094" s="24" t="str">
        <f t="shared" si="239"/>
        <v>DEJAR</v>
      </c>
      <c r="M1094" s="24" t="str">
        <f t="shared" si="240"/>
        <v>DEJAR</v>
      </c>
    </row>
    <row r="1095" spans="1:13" x14ac:dyDescent="0.25">
      <c r="A1095" t="s">
        <v>238</v>
      </c>
      <c r="B1095">
        <v>7</v>
      </c>
      <c r="C1095" s="55">
        <v>1</v>
      </c>
      <c r="D1095">
        <v>26.6</v>
      </c>
      <c r="E1095">
        <v>16.5</v>
      </c>
      <c r="F1095" s="127">
        <f t="shared" si="236"/>
        <v>555.717624</v>
      </c>
      <c r="G1095">
        <v>3.1415999999999999E-2</v>
      </c>
      <c r="H1095" s="55" t="s">
        <v>553</v>
      </c>
      <c r="I1095" s="24">
        <f t="shared" si="235"/>
        <v>331.50273511146162</v>
      </c>
      <c r="J1095" s="24">
        <f t="shared" si="237"/>
        <v>5.2760175565231346</v>
      </c>
      <c r="K1095" s="24" t="str">
        <f t="shared" si="238"/>
        <v>DEJAR</v>
      </c>
      <c r="L1095" s="24" t="str">
        <f t="shared" si="239"/>
        <v>DEJAR</v>
      </c>
      <c r="M1095" s="24" t="str">
        <f t="shared" si="240"/>
        <v>DEJAR</v>
      </c>
    </row>
    <row r="1096" spans="1:13" x14ac:dyDescent="0.25">
      <c r="A1096" t="s">
        <v>238</v>
      </c>
      <c r="B1096">
        <v>8</v>
      </c>
      <c r="C1096" s="55">
        <v>1</v>
      </c>
      <c r="D1096">
        <v>19.3</v>
      </c>
      <c r="E1096">
        <v>15</v>
      </c>
      <c r="F1096" s="127">
        <f t="shared" si="236"/>
        <v>292.55364600000001</v>
      </c>
      <c r="G1096">
        <v>3.1415999999999999E-2</v>
      </c>
      <c r="H1096" s="55" t="s">
        <v>553</v>
      </c>
      <c r="I1096" s="24">
        <f t="shared" si="235"/>
        <v>157.10508355131083</v>
      </c>
      <c r="J1096" s="24">
        <f t="shared" si="237"/>
        <v>2.5003992161846007</v>
      </c>
      <c r="K1096" s="24" t="str">
        <f t="shared" si="238"/>
        <v>DEJAR</v>
      </c>
      <c r="L1096" s="24" t="str">
        <f t="shared" si="239"/>
        <v>DEJAR</v>
      </c>
      <c r="M1096" s="24" t="str">
        <f t="shared" si="240"/>
        <v>DEJAR</v>
      </c>
    </row>
    <row r="1097" spans="1:13" x14ac:dyDescent="0.25">
      <c r="A1097" t="s">
        <v>238</v>
      </c>
      <c r="B1097">
        <v>9</v>
      </c>
      <c r="C1097" s="55">
        <v>1</v>
      </c>
      <c r="D1097">
        <v>26.7</v>
      </c>
      <c r="E1097">
        <v>13</v>
      </c>
      <c r="F1097" s="127">
        <f t="shared" si="236"/>
        <v>559.90380600000003</v>
      </c>
      <c r="G1097">
        <v>3.1415999999999999E-2</v>
      </c>
      <c r="H1097" s="55" t="s">
        <v>553</v>
      </c>
      <c r="I1097" s="24">
        <f t="shared" si="235"/>
        <v>334.41080067937946</v>
      </c>
      <c r="J1097" s="24">
        <f t="shared" si="237"/>
        <v>5.3223007492898438</v>
      </c>
      <c r="K1097" s="24" t="str">
        <f t="shared" si="238"/>
        <v>DEJAR</v>
      </c>
      <c r="L1097" s="24" t="str">
        <f t="shared" si="239"/>
        <v>DEJAR</v>
      </c>
      <c r="M1097" s="24" t="str">
        <f t="shared" si="240"/>
        <v>DEJAR</v>
      </c>
    </row>
    <row r="1098" spans="1:13" x14ac:dyDescent="0.25">
      <c r="A1098" t="s">
        <v>238</v>
      </c>
      <c r="B1098">
        <v>10</v>
      </c>
      <c r="C1098" s="55">
        <v>1</v>
      </c>
      <c r="D1098">
        <v>42.6</v>
      </c>
      <c r="E1098">
        <v>21</v>
      </c>
      <c r="F1098" s="127">
        <f t="shared" si="236"/>
        <v>1425.3125040000002</v>
      </c>
      <c r="G1098">
        <v>3.1415999999999999E-2</v>
      </c>
      <c r="H1098" s="55" t="s">
        <v>553</v>
      </c>
      <c r="I1098" s="24">
        <f t="shared" si="235"/>
        <v>992.09801920203779</v>
      </c>
      <c r="J1098" s="24">
        <f t="shared" si="237"/>
        <v>15.789693455596476</v>
      </c>
      <c r="K1098" s="24" t="str">
        <f t="shared" si="238"/>
        <v>DEJAR</v>
      </c>
      <c r="L1098" s="24" t="str">
        <f t="shared" si="239"/>
        <v>DEJAR</v>
      </c>
      <c r="M1098" s="24" t="str">
        <f t="shared" si="240"/>
        <v>DEJAR</v>
      </c>
    </row>
    <row r="1099" spans="1:13" x14ac:dyDescent="0.25">
      <c r="A1099" t="s">
        <v>238</v>
      </c>
      <c r="B1099">
        <v>11</v>
      </c>
      <c r="C1099" s="55">
        <v>1</v>
      </c>
      <c r="D1099">
        <v>23</v>
      </c>
      <c r="E1099">
        <v>6</v>
      </c>
      <c r="F1099" s="127">
        <f t="shared" si="236"/>
        <v>415.47660000000002</v>
      </c>
      <c r="G1099">
        <v>3.1415999999999999E-2</v>
      </c>
      <c r="H1099" s="55" t="s">
        <v>553</v>
      </c>
      <c r="I1099" s="24">
        <f t="shared" si="235"/>
        <v>236.31310333101464</v>
      </c>
      <c r="J1099" s="24">
        <f t="shared" si="237"/>
        <v>3.7610310563250358</v>
      </c>
      <c r="K1099" s="24" t="str">
        <f t="shared" si="238"/>
        <v>DEJAR</v>
      </c>
      <c r="L1099" s="24" t="str">
        <f t="shared" si="239"/>
        <v>DEJAR</v>
      </c>
      <c r="M1099" s="24" t="str">
        <f t="shared" si="240"/>
        <v>DEJAR</v>
      </c>
    </row>
    <row r="1100" spans="1:13" x14ac:dyDescent="0.25">
      <c r="A1100" t="s">
        <v>238</v>
      </c>
      <c r="B1100">
        <v>12</v>
      </c>
      <c r="C1100" s="55">
        <v>1</v>
      </c>
      <c r="D1100">
        <v>11</v>
      </c>
      <c r="E1100">
        <v>6</v>
      </c>
      <c r="F1100" s="127">
        <f t="shared" si="236"/>
        <v>95.0334</v>
      </c>
      <c r="G1100">
        <v>3.1415999999999999E-2</v>
      </c>
      <c r="H1100" s="55" t="s">
        <v>553</v>
      </c>
      <c r="I1100" s="24">
        <f t="shared" si="235"/>
        <v>42.448553244104822</v>
      </c>
      <c r="J1100" s="24">
        <f t="shared" si="237"/>
        <v>0.67558812777095778</v>
      </c>
      <c r="K1100" s="24" t="str">
        <f t="shared" si="238"/>
        <v>DEJAR</v>
      </c>
      <c r="L1100" s="24" t="str">
        <f t="shared" si="239"/>
        <v>DEJAR</v>
      </c>
      <c r="M1100" s="24" t="str">
        <f t="shared" si="240"/>
        <v>DEJAR</v>
      </c>
    </row>
    <row r="1101" spans="1:13" x14ac:dyDescent="0.25">
      <c r="A1101" t="s">
        <v>239</v>
      </c>
      <c r="B1101">
        <v>1</v>
      </c>
      <c r="C1101" s="55">
        <v>1</v>
      </c>
      <c r="D1101">
        <v>19.3</v>
      </c>
      <c r="E1101">
        <v>13</v>
      </c>
      <c r="F1101" s="127">
        <f t="shared" si="236"/>
        <v>292.55364600000001</v>
      </c>
      <c r="G1101">
        <v>3.1415999999999999E-2</v>
      </c>
      <c r="H1101" s="55" t="s">
        <v>553</v>
      </c>
      <c r="I1101" s="24">
        <f t="shared" si="235"/>
        <v>157.10508355131083</v>
      </c>
      <c r="J1101" s="24">
        <f t="shared" si="237"/>
        <v>2.5003992161846007</v>
      </c>
      <c r="K1101" s="24" t="str">
        <f t="shared" si="238"/>
        <v>DEJAR</v>
      </c>
      <c r="L1101" s="24" t="str">
        <f t="shared" si="239"/>
        <v>DEJAR</v>
      </c>
      <c r="M1101" s="24" t="str">
        <f t="shared" si="240"/>
        <v>DEJAR</v>
      </c>
    </row>
    <row r="1102" spans="1:13" x14ac:dyDescent="0.25">
      <c r="A1102" t="s">
        <v>239</v>
      </c>
      <c r="B1102">
        <v>2</v>
      </c>
      <c r="C1102" s="55">
        <v>1</v>
      </c>
      <c r="D1102">
        <v>37</v>
      </c>
      <c r="E1102">
        <v>15</v>
      </c>
      <c r="F1102" s="127">
        <f t="shared" si="236"/>
        <v>1075.2126000000001</v>
      </c>
      <c r="G1102">
        <v>3.1415999999999999E-2</v>
      </c>
      <c r="H1102" s="55" t="s">
        <v>553</v>
      </c>
      <c r="I1102" s="24">
        <f t="shared" si="235"/>
        <v>714.63566127853471</v>
      </c>
      <c r="J1102" s="24">
        <f t="shared" si="237"/>
        <v>11.373753203439882</v>
      </c>
      <c r="K1102" s="24" t="str">
        <f t="shared" si="238"/>
        <v>DEJAR</v>
      </c>
      <c r="L1102" s="24" t="str">
        <f t="shared" si="239"/>
        <v>DEJAR</v>
      </c>
      <c r="M1102" s="24" t="str">
        <f t="shared" si="240"/>
        <v>DEJAR</v>
      </c>
    </row>
    <row r="1103" spans="1:13" x14ac:dyDescent="0.25">
      <c r="A1103" t="s">
        <v>239</v>
      </c>
      <c r="B1103">
        <v>3</v>
      </c>
      <c r="C1103" s="55">
        <v>1</v>
      </c>
      <c r="D1103">
        <v>49.5</v>
      </c>
      <c r="E1103">
        <v>18</v>
      </c>
      <c r="F1103" s="127">
        <f t="shared" si="236"/>
        <v>1924.42635</v>
      </c>
      <c r="G1103">
        <v>3.1415999999999999E-2</v>
      </c>
      <c r="H1103" s="55" t="s">
        <v>553</v>
      </c>
      <c r="I1103" s="24">
        <f t="shared" si="235"/>
        <v>1407.0400796461972</v>
      </c>
      <c r="J1103" s="24">
        <f t="shared" si="237"/>
        <v>22.393686014231559</v>
      </c>
      <c r="K1103" s="24" t="str">
        <f t="shared" si="238"/>
        <v>DEJAR</v>
      </c>
      <c r="L1103" s="24" t="str">
        <f t="shared" si="239"/>
        <v>DEJAR</v>
      </c>
      <c r="M1103" s="24" t="str">
        <f t="shared" si="240"/>
        <v>DEJAR</v>
      </c>
    </row>
    <row r="1104" spans="1:13" x14ac:dyDescent="0.25">
      <c r="A1104" t="s">
        <v>240</v>
      </c>
      <c r="B1104" s="71">
        <v>1</v>
      </c>
      <c r="C1104" s="56">
        <v>2</v>
      </c>
      <c r="D1104" s="71">
        <v>0</v>
      </c>
      <c r="E1104" s="71">
        <v>0</v>
      </c>
      <c r="F1104" s="127">
        <f t="shared" si="236"/>
        <v>0</v>
      </c>
      <c r="G1104">
        <v>3.1415999999999999E-2</v>
      </c>
      <c r="H1104" s="55" t="s">
        <v>555</v>
      </c>
      <c r="I1104" s="24">
        <f>0.13647*D1104^2.38351</f>
        <v>0</v>
      </c>
      <c r="J1104" s="24">
        <f t="shared" si="237"/>
        <v>0</v>
      </c>
      <c r="K1104" s="24" t="str">
        <f t="shared" si="238"/>
        <v>DEPURAR</v>
      </c>
      <c r="L1104" s="24" t="str">
        <f t="shared" si="239"/>
        <v>DEPURAR</v>
      </c>
      <c r="M1104" s="24" t="str">
        <f t="shared" si="240"/>
        <v>DEPURAR</v>
      </c>
    </row>
    <row r="1105" spans="1:13" x14ac:dyDescent="0.25">
      <c r="A1105" t="s">
        <v>241</v>
      </c>
      <c r="B1105">
        <v>1</v>
      </c>
      <c r="C1105" s="55">
        <v>1</v>
      </c>
      <c r="D1105">
        <v>19.7</v>
      </c>
      <c r="E1105">
        <v>5</v>
      </c>
      <c r="F1105" s="127">
        <f t="shared" si="236"/>
        <v>304.80588599999999</v>
      </c>
      <c r="G1105">
        <v>3.1415999999999999E-2</v>
      </c>
      <c r="H1105" s="55" t="s">
        <v>553</v>
      </c>
      <c r="I1105" s="24">
        <f t="shared" ref="I1105:I1168" si="241">0.15991*D1105^2.32764</f>
        <v>164.78853391432003</v>
      </c>
      <c r="J1105" s="24">
        <f t="shared" si="237"/>
        <v>2.6226848407550296</v>
      </c>
      <c r="K1105" s="24" t="str">
        <f t="shared" si="238"/>
        <v>DEJAR</v>
      </c>
      <c r="L1105" s="24" t="str">
        <f t="shared" si="239"/>
        <v>DEJAR</v>
      </c>
      <c r="M1105" s="24" t="str">
        <f t="shared" si="240"/>
        <v>DEJAR</v>
      </c>
    </row>
    <row r="1106" spans="1:13" x14ac:dyDescent="0.25">
      <c r="A1106" t="s">
        <v>242</v>
      </c>
      <c r="B1106">
        <v>1</v>
      </c>
      <c r="C1106" s="55">
        <v>1</v>
      </c>
      <c r="D1106">
        <v>11.2</v>
      </c>
      <c r="E1106">
        <v>5.5</v>
      </c>
      <c r="F1106" s="127">
        <f t="shared" si="236"/>
        <v>98.520575999999991</v>
      </c>
      <c r="G1106">
        <v>3.1415999999999999E-2</v>
      </c>
      <c r="H1106" s="55" t="s">
        <v>553</v>
      </c>
      <c r="I1106" s="24">
        <f t="shared" si="241"/>
        <v>44.266732028203137</v>
      </c>
      <c r="J1106" s="24">
        <f t="shared" si="237"/>
        <v>0.70452527419472777</v>
      </c>
      <c r="K1106" s="24" t="str">
        <f t="shared" si="238"/>
        <v>DEJAR</v>
      </c>
      <c r="L1106" s="24" t="str">
        <f t="shared" si="239"/>
        <v>DEJAR</v>
      </c>
      <c r="M1106" s="24" t="str">
        <f t="shared" si="240"/>
        <v>DEJAR</v>
      </c>
    </row>
    <row r="1107" spans="1:13" x14ac:dyDescent="0.25">
      <c r="A1107" t="s">
        <v>242</v>
      </c>
      <c r="B1107">
        <v>2</v>
      </c>
      <c r="C1107" s="55">
        <v>1</v>
      </c>
      <c r="D1107">
        <v>17.399999999999999</v>
      </c>
      <c r="E1107">
        <v>6</v>
      </c>
      <c r="F1107" s="127">
        <f t="shared" si="236"/>
        <v>237.78770399999993</v>
      </c>
      <c r="G1107">
        <v>3.1415999999999999E-2</v>
      </c>
      <c r="H1107" s="55" t="s">
        <v>553</v>
      </c>
      <c r="I1107" s="24">
        <f t="shared" si="241"/>
        <v>123.43197428362863</v>
      </c>
      <c r="J1107" s="24">
        <f t="shared" si="237"/>
        <v>1.9644762904830124</v>
      </c>
      <c r="K1107" s="24" t="str">
        <f t="shared" si="238"/>
        <v>DEJAR</v>
      </c>
      <c r="L1107" s="24" t="str">
        <f t="shared" si="239"/>
        <v>DEJAR</v>
      </c>
      <c r="M1107" s="24" t="str">
        <f t="shared" si="240"/>
        <v>DEJAR</v>
      </c>
    </row>
    <row r="1108" spans="1:13" x14ac:dyDescent="0.25">
      <c r="A1108" t="s">
        <v>242</v>
      </c>
      <c r="B1108">
        <v>3</v>
      </c>
      <c r="C1108" s="55">
        <v>1</v>
      </c>
      <c r="D1108">
        <v>10.8</v>
      </c>
      <c r="E1108">
        <v>4</v>
      </c>
      <c r="F1108" s="127">
        <f t="shared" si="236"/>
        <v>91.60905600000001</v>
      </c>
      <c r="G1108">
        <v>3.1415999999999999E-2</v>
      </c>
      <c r="H1108" s="55" t="s">
        <v>553</v>
      </c>
      <c r="I1108" s="24">
        <f t="shared" si="241"/>
        <v>40.673738628051773</v>
      </c>
      <c r="J1108" s="24">
        <f t="shared" si="237"/>
        <v>0.64734114190303937</v>
      </c>
      <c r="K1108" s="24" t="str">
        <f t="shared" si="238"/>
        <v>DEJAR</v>
      </c>
      <c r="L1108" s="24" t="str">
        <f t="shared" si="239"/>
        <v>DEPURAR</v>
      </c>
      <c r="M1108" s="24" t="str">
        <f t="shared" si="240"/>
        <v>DEPURAR</v>
      </c>
    </row>
    <row r="1109" spans="1:13" x14ac:dyDescent="0.25">
      <c r="A1109" t="s">
        <v>243</v>
      </c>
      <c r="B1109">
        <v>1</v>
      </c>
      <c r="C1109" s="55">
        <v>1</v>
      </c>
      <c r="D1109">
        <v>99.1</v>
      </c>
      <c r="E1109">
        <v>41</v>
      </c>
      <c r="F1109" s="127">
        <f t="shared" si="236"/>
        <v>7713.2641739999999</v>
      </c>
      <c r="G1109">
        <v>3.1415999999999999E-2</v>
      </c>
      <c r="H1109" s="55" t="s">
        <v>553</v>
      </c>
      <c r="I1109" s="24">
        <f t="shared" si="241"/>
        <v>7079.7268881269074</v>
      </c>
      <c r="J1109" s="24">
        <f t="shared" si="237"/>
        <v>112.67708951055047</v>
      </c>
      <c r="K1109" s="24" t="str">
        <f t="shared" si="238"/>
        <v>DEJAR</v>
      </c>
      <c r="L1109" s="24" t="str">
        <f t="shared" si="239"/>
        <v>DEJAR</v>
      </c>
      <c r="M1109" s="24" t="str">
        <f t="shared" si="240"/>
        <v>DEJAR</v>
      </c>
    </row>
    <row r="1110" spans="1:13" x14ac:dyDescent="0.25">
      <c r="A1110" t="s">
        <v>243</v>
      </c>
      <c r="B1110">
        <v>2</v>
      </c>
      <c r="C1110" s="55">
        <v>1</v>
      </c>
      <c r="D1110">
        <v>20.5</v>
      </c>
      <c r="E1110">
        <v>19</v>
      </c>
      <c r="F1110" s="127">
        <f t="shared" si="236"/>
        <v>330.06434999999999</v>
      </c>
      <c r="G1110">
        <v>3.1415999999999999E-2</v>
      </c>
      <c r="H1110" s="55" t="s">
        <v>553</v>
      </c>
      <c r="I1110" s="24">
        <f t="shared" si="241"/>
        <v>180.78665962471501</v>
      </c>
      <c r="J1110" s="24">
        <f t="shared" si="237"/>
        <v>2.8773023240500861</v>
      </c>
      <c r="K1110" s="24" t="str">
        <f t="shared" si="238"/>
        <v>DEJAR</v>
      </c>
      <c r="L1110" s="24" t="str">
        <f t="shared" si="239"/>
        <v>DEJAR</v>
      </c>
      <c r="M1110" s="24" t="str">
        <f t="shared" si="240"/>
        <v>DEJAR</v>
      </c>
    </row>
    <row r="1111" spans="1:13" x14ac:dyDescent="0.25">
      <c r="A1111" t="s">
        <v>243</v>
      </c>
      <c r="B1111">
        <v>3</v>
      </c>
      <c r="C1111" s="55">
        <v>1</v>
      </c>
      <c r="D1111">
        <v>35</v>
      </c>
      <c r="E1111">
        <v>30</v>
      </c>
      <c r="F1111" s="127">
        <f t="shared" si="236"/>
        <v>962.11500000000001</v>
      </c>
      <c r="G1111">
        <v>3.1415999999999999E-2</v>
      </c>
      <c r="H1111" s="55" t="s">
        <v>553</v>
      </c>
      <c r="I1111" s="24">
        <f t="shared" si="241"/>
        <v>627.92845814933332</v>
      </c>
      <c r="J1111" s="24">
        <f t="shared" si="237"/>
        <v>9.9937684324760205</v>
      </c>
      <c r="K1111" s="24" t="str">
        <f t="shared" si="238"/>
        <v>DEJAR</v>
      </c>
      <c r="L1111" s="24" t="str">
        <f t="shared" si="239"/>
        <v>DEJAR</v>
      </c>
      <c r="M1111" s="24" t="str">
        <f t="shared" si="240"/>
        <v>DEJAR</v>
      </c>
    </row>
    <row r="1112" spans="1:13" x14ac:dyDescent="0.25">
      <c r="A1112" t="s">
        <v>243</v>
      </c>
      <c r="B1112">
        <v>4</v>
      </c>
      <c r="C1112" s="55">
        <v>1</v>
      </c>
      <c r="D1112">
        <v>25</v>
      </c>
      <c r="E1112">
        <v>40</v>
      </c>
      <c r="F1112" s="127">
        <f t="shared" si="236"/>
        <v>490.875</v>
      </c>
      <c r="G1112">
        <v>3.1415999999999999E-2</v>
      </c>
      <c r="H1112" s="55" t="s">
        <v>553</v>
      </c>
      <c r="I1112" s="24">
        <f t="shared" si="241"/>
        <v>286.93049335184679</v>
      </c>
      <c r="J1112" s="24">
        <f t="shared" si="237"/>
        <v>4.5666299553069578</v>
      </c>
      <c r="K1112" s="24" t="str">
        <f t="shared" si="238"/>
        <v>DEJAR</v>
      </c>
      <c r="L1112" s="24" t="str">
        <f t="shared" si="239"/>
        <v>DEJAR</v>
      </c>
      <c r="M1112" s="24" t="str">
        <f t="shared" si="240"/>
        <v>DEJAR</v>
      </c>
    </row>
    <row r="1113" spans="1:13" x14ac:dyDescent="0.25">
      <c r="A1113" t="s">
        <v>243</v>
      </c>
      <c r="B1113">
        <v>5</v>
      </c>
      <c r="C1113" s="55">
        <v>1</v>
      </c>
      <c r="D1113">
        <v>73</v>
      </c>
      <c r="E1113">
        <v>42</v>
      </c>
      <c r="F1113" s="127">
        <f t="shared" si="236"/>
        <v>4185.3966</v>
      </c>
      <c r="G1113">
        <v>3.1415999999999999E-2</v>
      </c>
      <c r="H1113" s="55" t="s">
        <v>553</v>
      </c>
      <c r="I1113" s="24">
        <f t="shared" si="241"/>
        <v>3475.5252288966076</v>
      </c>
      <c r="J1113" s="24">
        <f t="shared" si="237"/>
        <v>55.314572652416089</v>
      </c>
      <c r="K1113" s="24" t="str">
        <f t="shared" si="238"/>
        <v>DEJAR</v>
      </c>
      <c r="L1113" s="24" t="str">
        <f t="shared" si="239"/>
        <v>DEJAR</v>
      </c>
      <c r="M1113" s="24" t="str">
        <f t="shared" si="240"/>
        <v>DEJAR</v>
      </c>
    </row>
    <row r="1114" spans="1:13" x14ac:dyDescent="0.25">
      <c r="A1114" t="s">
        <v>243</v>
      </c>
      <c r="B1114">
        <v>6</v>
      </c>
      <c r="C1114" s="55">
        <v>1</v>
      </c>
      <c r="D1114">
        <v>113.5</v>
      </c>
      <c r="E1114">
        <v>46</v>
      </c>
      <c r="F1114" s="127">
        <f t="shared" si="236"/>
        <v>10117.719149999999</v>
      </c>
      <c r="G1114">
        <v>3.1415999999999999E-2</v>
      </c>
      <c r="H1114" s="55" t="s">
        <v>553</v>
      </c>
      <c r="I1114" s="24">
        <f t="shared" si="241"/>
        <v>9708.8142098772369</v>
      </c>
      <c r="J1114" s="24">
        <f t="shared" si="237"/>
        <v>154.52021597079892</v>
      </c>
      <c r="K1114" s="24" t="str">
        <f t="shared" si="238"/>
        <v>DEJAR</v>
      </c>
      <c r="L1114" s="24" t="str">
        <f t="shared" si="239"/>
        <v>DEJAR</v>
      </c>
      <c r="M1114" s="24" t="str">
        <f t="shared" si="240"/>
        <v>DEJAR</v>
      </c>
    </row>
    <row r="1115" spans="1:13" x14ac:dyDescent="0.25">
      <c r="A1115" t="s">
        <v>243</v>
      </c>
      <c r="B1115">
        <v>7</v>
      </c>
      <c r="C1115" s="55">
        <v>1</v>
      </c>
      <c r="D1115">
        <v>60</v>
      </c>
      <c r="E1115">
        <v>40</v>
      </c>
      <c r="F1115" s="127">
        <f t="shared" si="236"/>
        <v>2827.44</v>
      </c>
      <c r="G1115">
        <v>3.1415999999999999E-2</v>
      </c>
      <c r="H1115" s="55" t="s">
        <v>553</v>
      </c>
      <c r="I1115" s="24">
        <f t="shared" si="241"/>
        <v>2201.7682242118208</v>
      </c>
      <c r="J1115" s="24">
        <f t="shared" si="237"/>
        <v>35.042147698813032</v>
      </c>
      <c r="K1115" s="24" t="str">
        <f t="shared" si="238"/>
        <v>DEJAR</v>
      </c>
      <c r="L1115" s="24" t="str">
        <f t="shared" si="239"/>
        <v>DEJAR</v>
      </c>
      <c r="M1115" s="24" t="str">
        <f t="shared" si="240"/>
        <v>DEJAR</v>
      </c>
    </row>
    <row r="1116" spans="1:13" x14ac:dyDescent="0.25">
      <c r="A1116" t="s">
        <v>244</v>
      </c>
      <c r="B1116">
        <v>1</v>
      </c>
      <c r="C1116" s="55">
        <v>1</v>
      </c>
      <c r="D1116">
        <v>35</v>
      </c>
      <c r="E1116">
        <v>36</v>
      </c>
      <c r="F1116" s="127">
        <f t="shared" si="236"/>
        <v>962.11500000000001</v>
      </c>
      <c r="G1116">
        <v>3.1415999999999999E-2</v>
      </c>
      <c r="H1116" s="55" t="s">
        <v>553</v>
      </c>
      <c r="I1116" s="24">
        <f t="shared" si="241"/>
        <v>627.92845814933332</v>
      </c>
      <c r="J1116" s="24">
        <f t="shared" si="237"/>
        <v>9.9937684324760205</v>
      </c>
      <c r="K1116" s="24" t="str">
        <f t="shared" si="238"/>
        <v>DEJAR</v>
      </c>
      <c r="L1116" s="24" t="str">
        <f t="shared" si="239"/>
        <v>DEJAR</v>
      </c>
      <c r="M1116" s="24" t="str">
        <f t="shared" si="240"/>
        <v>DEJAR</v>
      </c>
    </row>
    <row r="1117" spans="1:13" x14ac:dyDescent="0.25">
      <c r="A1117" t="s">
        <v>244</v>
      </c>
      <c r="B1117">
        <v>2</v>
      </c>
      <c r="C1117" s="55">
        <v>1</v>
      </c>
      <c r="D1117">
        <v>31</v>
      </c>
      <c r="E1117">
        <v>33</v>
      </c>
      <c r="F1117" s="127">
        <f t="shared" si="236"/>
        <v>754.76940000000002</v>
      </c>
      <c r="G1117">
        <v>3.1415999999999999E-2</v>
      </c>
      <c r="H1117" s="55" t="s">
        <v>553</v>
      </c>
      <c r="I1117" s="24">
        <f t="shared" si="241"/>
        <v>473.40054798786537</v>
      </c>
      <c r="J1117" s="24">
        <f t="shared" si="237"/>
        <v>7.5343861087959221</v>
      </c>
      <c r="K1117" s="24" t="str">
        <f t="shared" si="238"/>
        <v>DEJAR</v>
      </c>
      <c r="L1117" s="24" t="str">
        <f t="shared" si="239"/>
        <v>DEJAR</v>
      </c>
      <c r="M1117" s="24" t="str">
        <f t="shared" si="240"/>
        <v>DEJAR</v>
      </c>
    </row>
    <row r="1118" spans="1:13" x14ac:dyDescent="0.25">
      <c r="A1118" t="s">
        <v>244</v>
      </c>
      <c r="B1118">
        <v>3</v>
      </c>
      <c r="C1118" s="55">
        <v>1</v>
      </c>
      <c r="D1118">
        <v>69</v>
      </c>
      <c r="E1118">
        <v>35</v>
      </c>
      <c r="F1118" s="127">
        <f t="shared" si="236"/>
        <v>3739.2894000000001</v>
      </c>
      <c r="G1118">
        <v>3.1415999999999999E-2</v>
      </c>
      <c r="H1118" s="55" t="s">
        <v>553</v>
      </c>
      <c r="I1118" s="24">
        <f t="shared" si="241"/>
        <v>3048.2762391733863</v>
      </c>
      <c r="J1118" s="24">
        <f t="shared" si="237"/>
        <v>48.514709688906713</v>
      </c>
      <c r="K1118" s="24" t="str">
        <f t="shared" si="238"/>
        <v>DEJAR</v>
      </c>
      <c r="L1118" s="24" t="str">
        <f t="shared" si="239"/>
        <v>DEJAR</v>
      </c>
      <c r="M1118" s="24" t="str">
        <f t="shared" si="240"/>
        <v>DEJAR</v>
      </c>
    </row>
    <row r="1119" spans="1:13" x14ac:dyDescent="0.25">
      <c r="A1119" t="s">
        <v>244</v>
      </c>
      <c r="B1119">
        <v>4</v>
      </c>
      <c r="C1119" s="55">
        <v>1</v>
      </c>
      <c r="D1119">
        <v>66</v>
      </c>
      <c r="E1119">
        <v>34</v>
      </c>
      <c r="F1119" s="127">
        <f t="shared" si="236"/>
        <v>3421.2024000000001</v>
      </c>
      <c r="G1119">
        <v>3.1415999999999999E-2</v>
      </c>
      <c r="H1119" s="55" t="s">
        <v>553</v>
      </c>
      <c r="I1119" s="24">
        <f t="shared" si="241"/>
        <v>2748.6463736677997</v>
      </c>
      <c r="J1119" s="24">
        <f t="shared" si="237"/>
        <v>43.745963420992481</v>
      </c>
      <c r="K1119" s="24" t="str">
        <f t="shared" si="238"/>
        <v>DEJAR</v>
      </c>
      <c r="L1119" s="24" t="str">
        <f t="shared" si="239"/>
        <v>DEJAR</v>
      </c>
      <c r="M1119" s="24" t="str">
        <f t="shared" si="240"/>
        <v>DEJAR</v>
      </c>
    </row>
    <row r="1120" spans="1:13" x14ac:dyDescent="0.25">
      <c r="A1120" t="s">
        <v>244</v>
      </c>
      <c r="B1120">
        <v>5</v>
      </c>
      <c r="C1120" s="55">
        <v>1</v>
      </c>
      <c r="D1120">
        <v>41</v>
      </c>
      <c r="E1120">
        <v>39</v>
      </c>
      <c r="F1120" s="127">
        <f t="shared" si="236"/>
        <v>1320.2574</v>
      </c>
      <c r="G1120">
        <v>3.1415999999999999E-2</v>
      </c>
      <c r="H1120" s="55" t="s">
        <v>553</v>
      </c>
      <c r="I1120" s="24">
        <f t="shared" si="241"/>
        <v>907.5192366572752</v>
      </c>
      <c r="J1120" s="24">
        <f t="shared" si="237"/>
        <v>14.443583471117826</v>
      </c>
      <c r="K1120" s="24" t="str">
        <f t="shared" si="238"/>
        <v>DEJAR</v>
      </c>
      <c r="L1120" s="24" t="str">
        <f t="shared" si="239"/>
        <v>DEJAR</v>
      </c>
      <c r="M1120" s="24" t="str">
        <f t="shared" si="240"/>
        <v>DEJAR</v>
      </c>
    </row>
    <row r="1121" spans="1:13" x14ac:dyDescent="0.25">
      <c r="A1121" t="s">
        <v>244</v>
      </c>
      <c r="B1121">
        <v>6</v>
      </c>
      <c r="C1121" s="55">
        <v>1</v>
      </c>
      <c r="D1121">
        <v>57</v>
      </c>
      <c r="E1121">
        <v>36</v>
      </c>
      <c r="F1121" s="127">
        <f t="shared" si="236"/>
        <v>2551.7646</v>
      </c>
      <c r="G1121">
        <v>3.1415999999999999E-2</v>
      </c>
      <c r="H1121" s="55" t="s">
        <v>553</v>
      </c>
      <c r="I1121" s="24">
        <f t="shared" si="241"/>
        <v>1953.9802616688428</v>
      </c>
      <c r="J1121" s="24">
        <f t="shared" si="237"/>
        <v>31.098489013064089</v>
      </c>
      <c r="K1121" s="24" t="str">
        <f t="shared" si="238"/>
        <v>DEJAR</v>
      </c>
      <c r="L1121" s="24" t="str">
        <f t="shared" si="239"/>
        <v>DEJAR</v>
      </c>
      <c r="M1121" s="24" t="str">
        <f t="shared" si="240"/>
        <v>DEJAR</v>
      </c>
    </row>
    <row r="1122" spans="1:13" x14ac:dyDescent="0.25">
      <c r="A1122" t="s">
        <v>244</v>
      </c>
      <c r="B1122">
        <v>7</v>
      </c>
      <c r="C1122" s="55">
        <v>1</v>
      </c>
      <c r="D1122">
        <v>37</v>
      </c>
      <c r="E1122">
        <v>33</v>
      </c>
      <c r="F1122" s="127">
        <f t="shared" si="236"/>
        <v>1075.2126000000001</v>
      </c>
      <c r="G1122">
        <v>3.1415999999999999E-2</v>
      </c>
      <c r="H1122" s="55" t="s">
        <v>553</v>
      </c>
      <c r="I1122" s="24">
        <f t="shared" si="241"/>
        <v>714.63566127853471</v>
      </c>
      <c r="J1122" s="24">
        <f t="shared" si="237"/>
        <v>11.373753203439882</v>
      </c>
      <c r="K1122" s="24" t="str">
        <f t="shared" si="238"/>
        <v>DEJAR</v>
      </c>
      <c r="L1122" s="24" t="str">
        <f t="shared" si="239"/>
        <v>DEJAR</v>
      </c>
      <c r="M1122" s="24" t="str">
        <f t="shared" si="240"/>
        <v>DEJAR</v>
      </c>
    </row>
    <row r="1123" spans="1:13" x14ac:dyDescent="0.25">
      <c r="A1123" t="s">
        <v>244</v>
      </c>
      <c r="B1123">
        <v>8</v>
      </c>
      <c r="C1123" s="55">
        <v>1</v>
      </c>
      <c r="D1123">
        <v>39</v>
      </c>
      <c r="E1123">
        <v>34</v>
      </c>
      <c r="F1123" s="127">
        <f t="shared" si="236"/>
        <v>1194.5934</v>
      </c>
      <c r="G1123">
        <v>3.1415999999999999E-2</v>
      </c>
      <c r="H1123" s="55" t="s">
        <v>553</v>
      </c>
      <c r="I1123" s="24">
        <f t="shared" si="241"/>
        <v>807.79515713809144</v>
      </c>
      <c r="J1123" s="24">
        <f t="shared" si="237"/>
        <v>12.856429162498273</v>
      </c>
      <c r="K1123" s="24" t="str">
        <f t="shared" si="238"/>
        <v>DEJAR</v>
      </c>
      <c r="L1123" s="24" t="str">
        <f t="shared" si="239"/>
        <v>DEJAR</v>
      </c>
      <c r="M1123" s="24" t="str">
        <f t="shared" si="240"/>
        <v>DEJAR</v>
      </c>
    </row>
    <row r="1124" spans="1:13" x14ac:dyDescent="0.25">
      <c r="A1124" t="s">
        <v>244</v>
      </c>
      <c r="B1124">
        <v>9</v>
      </c>
      <c r="C1124" s="55">
        <v>1</v>
      </c>
      <c r="D1124">
        <v>58</v>
      </c>
      <c r="E1124">
        <v>42</v>
      </c>
      <c r="F1124" s="127">
        <f t="shared" si="236"/>
        <v>2642.0855999999999</v>
      </c>
      <c r="G1124">
        <v>3.1415999999999999E-2</v>
      </c>
      <c r="H1124" s="55" t="s">
        <v>553</v>
      </c>
      <c r="I1124" s="24">
        <f t="shared" si="241"/>
        <v>2034.703622167259</v>
      </c>
      <c r="J1124" s="24">
        <f t="shared" si="237"/>
        <v>32.383238193392842</v>
      </c>
      <c r="K1124" s="24" t="str">
        <f t="shared" si="238"/>
        <v>DEJAR</v>
      </c>
      <c r="L1124" s="24" t="str">
        <f t="shared" si="239"/>
        <v>DEJAR</v>
      </c>
      <c r="M1124" s="24" t="str">
        <f t="shared" si="240"/>
        <v>DEJAR</v>
      </c>
    </row>
    <row r="1125" spans="1:13" x14ac:dyDescent="0.25">
      <c r="A1125" t="s">
        <v>244</v>
      </c>
      <c r="B1125">
        <v>10</v>
      </c>
      <c r="C1125" s="55">
        <v>1</v>
      </c>
      <c r="D1125">
        <v>60</v>
      </c>
      <c r="E1125">
        <v>40</v>
      </c>
      <c r="F1125" s="127">
        <f t="shared" si="236"/>
        <v>2827.44</v>
      </c>
      <c r="G1125">
        <v>3.1415999999999999E-2</v>
      </c>
      <c r="H1125" s="55" t="s">
        <v>553</v>
      </c>
      <c r="I1125" s="24">
        <f t="shared" si="241"/>
        <v>2201.7682242118208</v>
      </c>
      <c r="J1125" s="24">
        <f t="shared" si="237"/>
        <v>35.042147698813032</v>
      </c>
      <c r="K1125" s="24" t="str">
        <f t="shared" si="238"/>
        <v>DEJAR</v>
      </c>
      <c r="L1125" s="24" t="str">
        <f t="shared" si="239"/>
        <v>DEJAR</v>
      </c>
      <c r="M1125" s="24" t="str">
        <f t="shared" si="240"/>
        <v>DEJAR</v>
      </c>
    </row>
    <row r="1126" spans="1:13" x14ac:dyDescent="0.25">
      <c r="A1126" t="s">
        <v>244</v>
      </c>
      <c r="B1126">
        <v>11</v>
      </c>
      <c r="C1126" s="55">
        <v>1</v>
      </c>
      <c r="D1126">
        <v>52</v>
      </c>
      <c r="E1126">
        <v>39</v>
      </c>
      <c r="F1126" s="127">
        <f t="shared" si="236"/>
        <v>2123.7215999999999</v>
      </c>
      <c r="G1126">
        <v>3.1415999999999999E-2</v>
      </c>
      <c r="H1126" s="55" t="s">
        <v>553</v>
      </c>
      <c r="I1126" s="24">
        <f t="shared" si="241"/>
        <v>1578.0241525830156</v>
      </c>
      <c r="J1126" s="24">
        <f t="shared" si="237"/>
        <v>25.114975690460525</v>
      </c>
      <c r="K1126" s="24" t="str">
        <f t="shared" si="238"/>
        <v>DEJAR</v>
      </c>
      <c r="L1126" s="24" t="str">
        <f t="shared" si="239"/>
        <v>DEJAR</v>
      </c>
      <c r="M1126" s="24" t="str">
        <f t="shared" si="240"/>
        <v>DEJAR</v>
      </c>
    </row>
    <row r="1127" spans="1:13" x14ac:dyDescent="0.25">
      <c r="A1127" t="s">
        <v>244</v>
      </c>
      <c r="B1127">
        <v>12</v>
      </c>
      <c r="C1127" s="55">
        <v>1</v>
      </c>
      <c r="D1127">
        <v>21</v>
      </c>
      <c r="E1127">
        <v>28</v>
      </c>
      <c r="F1127" s="127">
        <f t="shared" si="236"/>
        <v>346.3614</v>
      </c>
      <c r="G1127">
        <v>3.1415999999999999E-2</v>
      </c>
      <c r="H1127" s="55" t="s">
        <v>553</v>
      </c>
      <c r="I1127" s="24">
        <f t="shared" si="241"/>
        <v>191.21684246269251</v>
      </c>
      <c r="J1127" s="24">
        <f t="shared" si="237"/>
        <v>3.0433034514688777</v>
      </c>
      <c r="K1127" s="24" t="str">
        <f t="shared" si="238"/>
        <v>DEJAR</v>
      </c>
      <c r="L1127" s="24" t="str">
        <f t="shared" si="239"/>
        <v>DEJAR</v>
      </c>
      <c r="M1127" s="24" t="str">
        <f t="shared" si="240"/>
        <v>DEJAR</v>
      </c>
    </row>
    <row r="1128" spans="1:13" x14ac:dyDescent="0.25">
      <c r="A1128" t="s">
        <v>244</v>
      </c>
      <c r="B1128">
        <v>13</v>
      </c>
      <c r="C1128" s="55">
        <v>1</v>
      </c>
      <c r="D1128">
        <v>48</v>
      </c>
      <c r="E1128">
        <v>43</v>
      </c>
      <c r="F1128" s="127">
        <f t="shared" si="236"/>
        <v>1809.5616</v>
      </c>
      <c r="G1128">
        <v>3.1415999999999999E-2</v>
      </c>
      <c r="H1128" s="55" t="s">
        <v>553</v>
      </c>
      <c r="I1128" s="24">
        <f t="shared" si="241"/>
        <v>1309.7848931615965</v>
      </c>
      <c r="J1128" s="24">
        <f t="shared" si="237"/>
        <v>20.845825266768472</v>
      </c>
      <c r="K1128" s="24" t="str">
        <f t="shared" si="238"/>
        <v>DEJAR</v>
      </c>
      <c r="L1128" s="24" t="str">
        <f t="shared" si="239"/>
        <v>DEJAR</v>
      </c>
      <c r="M1128" s="24" t="str">
        <f t="shared" si="240"/>
        <v>DEJAR</v>
      </c>
    </row>
    <row r="1129" spans="1:13" x14ac:dyDescent="0.25">
      <c r="A1129" t="s">
        <v>244</v>
      </c>
      <c r="B1129">
        <v>14</v>
      </c>
      <c r="C1129" s="55">
        <v>1</v>
      </c>
      <c r="D1129">
        <v>24</v>
      </c>
      <c r="E1129">
        <v>26</v>
      </c>
      <c r="F1129" s="127">
        <f t="shared" si="236"/>
        <v>452.3904</v>
      </c>
      <c r="G1129">
        <v>3.1415999999999999E-2</v>
      </c>
      <c r="H1129" s="55" t="s">
        <v>553</v>
      </c>
      <c r="I1129" s="24">
        <f t="shared" si="241"/>
        <v>260.92189134611579</v>
      </c>
      <c r="J1129" s="24">
        <f t="shared" si="237"/>
        <v>4.1526911660637218</v>
      </c>
      <c r="K1129" s="24" t="str">
        <f t="shared" si="238"/>
        <v>DEJAR</v>
      </c>
      <c r="L1129" s="24" t="str">
        <f t="shared" si="239"/>
        <v>DEJAR</v>
      </c>
      <c r="M1129" s="24" t="str">
        <f t="shared" si="240"/>
        <v>DEJAR</v>
      </c>
    </row>
    <row r="1130" spans="1:13" x14ac:dyDescent="0.25">
      <c r="A1130" t="s">
        <v>244</v>
      </c>
      <c r="B1130">
        <v>15</v>
      </c>
      <c r="C1130" s="55">
        <v>1</v>
      </c>
      <c r="D1130">
        <v>26</v>
      </c>
      <c r="E1130">
        <v>30</v>
      </c>
      <c r="F1130" s="127">
        <f t="shared" si="236"/>
        <v>530.93039999999996</v>
      </c>
      <c r="G1130">
        <v>3.1415999999999999E-2</v>
      </c>
      <c r="H1130" s="55" t="s">
        <v>553</v>
      </c>
      <c r="I1130" s="24">
        <f t="shared" si="241"/>
        <v>314.35776105795452</v>
      </c>
      <c r="J1130" s="24">
        <f t="shared" si="237"/>
        <v>5.0031474576323296</v>
      </c>
      <c r="K1130" s="24" t="str">
        <f t="shared" si="238"/>
        <v>DEJAR</v>
      </c>
      <c r="L1130" s="24" t="str">
        <f t="shared" si="239"/>
        <v>DEJAR</v>
      </c>
      <c r="M1130" s="24" t="str">
        <f t="shared" si="240"/>
        <v>DEJAR</v>
      </c>
    </row>
    <row r="1131" spans="1:13" x14ac:dyDescent="0.25">
      <c r="A1131" t="s">
        <v>245</v>
      </c>
      <c r="B1131">
        <v>1</v>
      </c>
      <c r="C1131" s="55">
        <v>1</v>
      </c>
      <c r="D1131">
        <v>76.099999999999994</v>
      </c>
      <c r="E1131">
        <v>41</v>
      </c>
      <c r="F1131" s="127">
        <f t="shared" si="236"/>
        <v>4548.4163339999996</v>
      </c>
      <c r="G1131">
        <v>3.1415999999999999E-2</v>
      </c>
      <c r="H1131" s="55" t="s">
        <v>553</v>
      </c>
      <c r="I1131" s="24">
        <f t="shared" si="241"/>
        <v>3828.7922814211947</v>
      </c>
      <c r="J1131" s="24">
        <f t="shared" si="237"/>
        <v>60.93697926886292</v>
      </c>
      <c r="K1131" s="24" t="str">
        <f t="shared" si="238"/>
        <v>DEJAR</v>
      </c>
      <c r="L1131" s="24" t="str">
        <f t="shared" si="239"/>
        <v>DEJAR</v>
      </c>
      <c r="M1131" s="24" t="str">
        <f t="shared" si="240"/>
        <v>DEJAR</v>
      </c>
    </row>
    <row r="1132" spans="1:13" x14ac:dyDescent="0.25">
      <c r="A1132" t="s">
        <v>245</v>
      </c>
      <c r="B1132">
        <v>2</v>
      </c>
      <c r="C1132" s="55">
        <v>1</v>
      </c>
      <c r="D1132">
        <v>114.5</v>
      </c>
      <c r="E1132">
        <v>43</v>
      </c>
      <c r="F1132" s="127">
        <f t="shared" si="236"/>
        <v>10296.790349999999</v>
      </c>
      <c r="G1132">
        <v>3.1415999999999999E-2</v>
      </c>
      <c r="H1132" s="55" t="s">
        <v>553</v>
      </c>
      <c r="I1132" s="24">
        <f t="shared" si="241"/>
        <v>9909.0866538382907</v>
      </c>
      <c r="J1132" s="24">
        <f t="shared" si="237"/>
        <v>157.70764345935655</v>
      </c>
      <c r="K1132" s="24" t="str">
        <f t="shared" si="238"/>
        <v>DEJAR</v>
      </c>
      <c r="L1132" s="24" t="str">
        <f t="shared" si="239"/>
        <v>DEJAR</v>
      </c>
      <c r="M1132" s="24" t="str">
        <f t="shared" si="240"/>
        <v>DEJAR</v>
      </c>
    </row>
    <row r="1133" spans="1:13" x14ac:dyDescent="0.25">
      <c r="A1133" t="s">
        <v>245</v>
      </c>
      <c r="B1133">
        <v>3</v>
      </c>
      <c r="C1133" s="55">
        <v>1</v>
      </c>
      <c r="D1133">
        <v>54</v>
      </c>
      <c r="E1133">
        <v>39</v>
      </c>
      <c r="F1133" s="127">
        <f t="shared" si="236"/>
        <v>2290.2264</v>
      </c>
      <c r="G1133">
        <v>3.1415999999999999E-2</v>
      </c>
      <c r="H1133" s="55" t="s">
        <v>553</v>
      </c>
      <c r="I1133" s="24">
        <f t="shared" si="241"/>
        <v>1722.9181036317825</v>
      </c>
      <c r="J1133" s="24">
        <f t="shared" si="237"/>
        <v>27.421029151257041</v>
      </c>
      <c r="K1133" s="24" t="str">
        <f t="shared" si="238"/>
        <v>DEJAR</v>
      </c>
      <c r="L1133" s="24" t="str">
        <f t="shared" si="239"/>
        <v>DEJAR</v>
      </c>
      <c r="M1133" s="24" t="str">
        <f t="shared" si="240"/>
        <v>DEJAR</v>
      </c>
    </row>
    <row r="1134" spans="1:13" x14ac:dyDescent="0.25">
      <c r="A1134" t="s">
        <v>245</v>
      </c>
      <c r="B1134">
        <v>4</v>
      </c>
      <c r="C1134" s="55">
        <v>1</v>
      </c>
      <c r="D1134">
        <v>48</v>
      </c>
      <c r="E1134">
        <v>40</v>
      </c>
      <c r="F1134" s="127">
        <f t="shared" si="236"/>
        <v>1809.5616</v>
      </c>
      <c r="G1134">
        <v>3.1415999999999999E-2</v>
      </c>
      <c r="H1134" s="55" t="s">
        <v>553</v>
      </c>
      <c r="I1134" s="24">
        <f t="shared" si="241"/>
        <v>1309.7848931615965</v>
      </c>
      <c r="J1134" s="24">
        <f t="shared" si="237"/>
        <v>20.845825266768472</v>
      </c>
      <c r="K1134" s="24" t="str">
        <f t="shared" si="238"/>
        <v>DEJAR</v>
      </c>
      <c r="L1134" s="24" t="str">
        <f t="shared" si="239"/>
        <v>DEJAR</v>
      </c>
      <c r="M1134" s="24" t="str">
        <f t="shared" si="240"/>
        <v>DEJAR</v>
      </c>
    </row>
    <row r="1135" spans="1:13" x14ac:dyDescent="0.25">
      <c r="A1135" t="s">
        <v>245</v>
      </c>
      <c r="B1135">
        <v>5</v>
      </c>
      <c r="C1135" s="55">
        <v>1</v>
      </c>
      <c r="D1135">
        <v>50</v>
      </c>
      <c r="E1135">
        <v>42</v>
      </c>
      <c r="F1135" s="127">
        <f t="shared" si="236"/>
        <v>1963.5</v>
      </c>
      <c r="G1135">
        <v>3.1415999999999999E-2</v>
      </c>
      <c r="H1135" s="55" t="s">
        <v>553</v>
      </c>
      <c r="I1135" s="24">
        <f t="shared" si="241"/>
        <v>1440.3437888664064</v>
      </c>
      <c r="J1135" s="24">
        <f t="shared" si="237"/>
        <v>22.923729769327831</v>
      </c>
      <c r="K1135" s="24" t="str">
        <f t="shared" si="238"/>
        <v>DEJAR</v>
      </c>
      <c r="L1135" s="24" t="str">
        <f t="shared" si="239"/>
        <v>DEJAR</v>
      </c>
      <c r="M1135" s="24" t="str">
        <f t="shared" si="240"/>
        <v>DEJAR</v>
      </c>
    </row>
    <row r="1136" spans="1:13" x14ac:dyDescent="0.25">
      <c r="A1136" t="s">
        <v>245</v>
      </c>
      <c r="B1136">
        <v>6</v>
      </c>
      <c r="C1136" s="55">
        <v>1</v>
      </c>
      <c r="D1136">
        <v>45</v>
      </c>
      <c r="E1136">
        <v>35</v>
      </c>
      <c r="F1136" s="127">
        <f t="shared" si="236"/>
        <v>1590.4349999999999</v>
      </c>
      <c r="G1136">
        <v>3.1415999999999999E-2</v>
      </c>
      <c r="H1136" s="55" t="s">
        <v>553</v>
      </c>
      <c r="I1136" s="24">
        <f t="shared" si="241"/>
        <v>1127.0915630458203</v>
      </c>
      <c r="J1136" s="24">
        <f t="shared" si="237"/>
        <v>17.938177410329455</v>
      </c>
      <c r="K1136" s="24" t="str">
        <f t="shared" si="238"/>
        <v>DEJAR</v>
      </c>
      <c r="L1136" s="24" t="str">
        <f t="shared" si="239"/>
        <v>DEJAR</v>
      </c>
      <c r="M1136" s="24" t="str">
        <f t="shared" si="240"/>
        <v>DEJAR</v>
      </c>
    </row>
    <row r="1137" spans="1:13" x14ac:dyDescent="0.25">
      <c r="A1137" t="s">
        <v>246</v>
      </c>
      <c r="B1137">
        <v>1</v>
      </c>
      <c r="C1137" s="55">
        <v>1</v>
      </c>
      <c r="D1137">
        <v>16.399999999999999</v>
      </c>
      <c r="E1137">
        <v>10</v>
      </c>
      <c r="F1137" s="127">
        <f t="shared" si="236"/>
        <v>211.24118399999998</v>
      </c>
      <c r="G1137">
        <v>3.1415999999999999E-2</v>
      </c>
      <c r="H1137" s="55" t="s">
        <v>553</v>
      </c>
      <c r="I1137" s="24">
        <f t="shared" si="241"/>
        <v>107.54612272886484</v>
      </c>
      <c r="J1137" s="24">
        <f t="shared" si="237"/>
        <v>1.7116457016944369</v>
      </c>
      <c r="K1137" s="24" t="str">
        <f t="shared" si="238"/>
        <v>DEJAR</v>
      </c>
      <c r="L1137" s="24" t="str">
        <f t="shared" si="239"/>
        <v>DEJAR</v>
      </c>
      <c r="M1137" s="24" t="str">
        <f t="shared" si="240"/>
        <v>DEJAR</v>
      </c>
    </row>
    <row r="1138" spans="1:13" x14ac:dyDescent="0.25">
      <c r="A1138" t="s">
        <v>246</v>
      </c>
      <c r="B1138">
        <v>2</v>
      </c>
      <c r="C1138" s="55">
        <v>1</v>
      </c>
      <c r="D1138">
        <v>13.2</v>
      </c>
      <c r="E1138">
        <v>7</v>
      </c>
      <c r="F1138" s="127">
        <f t="shared" si="236"/>
        <v>136.84809599999997</v>
      </c>
      <c r="G1138">
        <v>3.1415999999999999E-2</v>
      </c>
      <c r="H1138" s="55" t="s">
        <v>553</v>
      </c>
      <c r="I1138" s="24">
        <f t="shared" si="241"/>
        <v>64.888588696029927</v>
      </c>
      <c r="J1138" s="24">
        <f t="shared" si="237"/>
        <v>1.0327315491474078</v>
      </c>
      <c r="K1138" s="24" t="str">
        <f t="shared" si="238"/>
        <v>DEJAR</v>
      </c>
      <c r="L1138" s="24" t="str">
        <f t="shared" si="239"/>
        <v>DEJAR</v>
      </c>
      <c r="M1138" s="24" t="str">
        <f t="shared" si="240"/>
        <v>DEJAR</v>
      </c>
    </row>
    <row r="1139" spans="1:13" x14ac:dyDescent="0.25">
      <c r="A1139" t="s">
        <v>246</v>
      </c>
      <c r="B1139">
        <v>3</v>
      </c>
      <c r="C1139" s="55">
        <v>1</v>
      </c>
      <c r="D1139" s="70">
        <v>16.5</v>
      </c>
      <c r="E1139">
        <v>7</v>
      </c>
      <c r="F1139" s="127">
        <f t="shared" si="236"/>
        <v>213.82515000000001</v>
      </c>
      <c r="G1139">
        <v>3.1415999999999999E-2</v>
      </c>
      <c r="H1139" s="55" t="s">
        <v>553</v>
      </c>
      <c r="I1139" s="24">
        <f t="shared" si="241"/>
        <v>109.0786994496526</v>
      </c>
      <c r="J1139" s="24">
        <f t="shared" si="237"/>
        <v>1.7360373607342217</v>
      </c>
      <c r="K1139" s="24" t="str">
        <f t="shared" si="238"/>
        <v>DEJAR</v>
      </c>
      <c r="L1139" s="24" t="str">
        <f t="shared" si="239"/>
        <v>DEJAR</v>
      </c>
      <c r="M1139" s="24" t="str">
        <f t="shared" si="240"/>
        <v>DEJAR</v>
      </c>
    </row>
    <row r="1140" spans="1:13" x14ac:dyDescent="0.25">
      <c r="A1140" t="s">
        <v>246</v>
      </c>
      <c r="B1140">
        <v>4</v>
      </c>
      <c r="C1140" s="55">
        <v>1</v>
      </c>
      <c r="D1140">
        <v>13</v>
      </c>
      <c r="E1140">
        <v>8</v>
      </c>
      <c r="F1140" s="127">
        <f t="shared" si="236"/>
        <v>132.73259999999999</v>
      </c>
      <c r="G1140">
        <v>3.1415999999999999E-2</v>
      </c>
      <c r="H1140" s="55" t="s">
        <v>553</v>
      </c>
      <c r="I1140" s="24">
        <f t="shared" si="241"/>
        <v>62.623123844849545</v>
      </c>
      <c r="J1140" s="24">
        <f t="shared" si="237"/>
        <v>0.9966756405151761</v>
      </c>
      <c r="K1140" s="24" t="str">
        <f t="shared" si="238"/>
        <v>DEJAR</v>
      </c>
      <c r="L1140" s="24" t="str">
        <f t="shared" si="239"/>
        <v>DEJAR</v>
      </c>
      <c r="M1140" s="24" t="str">
        <f t="shared" si="240"/>
        <v>DEJAR</v>
      </c>
    </row>
    <row r="1141" spans="1:13" x14ac:dyDescent="0.25">
      <c r="A1141" t="s">
        <v>246</v>
      </c>
      <c r="B1141">
        <v>5</v>
      </c>
      <c r="C1141" s="55">
        <v>1</v>
      </c>
      <c r="D1141">
        <v>12.5</v>
      </c>
      <c r="E1141">
        <v>11</v>
      </c>
      <c r="F1141" s="127">
        <f t="shared" si="236"/>
        <v>122.71875</v>
      </c>
      <c r="G1141">
        <v>3.1415999999999999E-2</v>
      </c>
      <c r="H1141" s="55" t="s">
        <v>553</v>
      </c>
      <c r="I1141" s="24">
        <f t="shared" si="241"/>
        <v>57.159345325416837</v>
      </c>
      <c r="J1141" s="24">
        <f t="shared" si="237"/>
        <v>0.90971710792934879</v>
      </c>
      <c r="K1141" s="24" t="str">
        <f t="shared" si="238"/>
        <v>DEJAR</v>
      </c>
      <c r="L1141" s="24" t="str">
        <f t="shared" si="239"/>
        <v>DEJAR</v>
      </c>
      <c r="M1141" s="24" t="str">
        <f t="shared" si="240"/>
        <v>DEJAR</v>
      </c>
    </row>
    <row r="1142" spans="1:13" x14ac:dyDescent="0.25">
      <c r="A1142" t="s">
        <v>246</v>
      </c>
      <c r="B1142">
        <v>6</v>
      </c>
      <c r="C1142" s="55">
        <v>1</v>
      </c>
      <c r="D1142">
        <v>19.5</v>
      </c>
      <c r="E1142">
        <v>8</v>
      </c>
      <c r="F1142" s="127">
        <f t="shared" si="236"/>
        <v>298.64834999999999</v>
      </c>
      <c r="G1142">
        <v>3.1415999999999999E-2</v>
      </c>
      <c r="H1142" s="55" t="s">
        <v>553</v>
      </c>
      <c r="I1142" s="24">
        <f t="shared" si="241"/>
        <v>160.9206529416729</v>
      </c>
      <c r="J1142" s="24">
        <f t="shared" si="237"/>
        <v>2.5611257470981807</v>
      </c>
      <c r="K1142" s="24" t="str">
        <f t="shared" si="238"/>
        <v>DEJAR</v>
      </c>
      <c r="L1142" s="24" t="str">
        <f t="shared" si="239"/>
        <v>DEJAR</v>
      </c>
      <c r="M1142" s="24" t="str">
        <f t="shared" si="240"/>
        <v>DEJAR</v>
      </c>
    </row>
    <row r="1143" spans="1:13" x14ac:dyDescent="0.25">
      <c r="A1143" t="s">
        <v>246</v>
      </c>
      <c r="B1143">
        <v>7</v>
      </c>
      <c r="C1143" s="55">
        <v>1</v>
      </c>
      <c r="D1143">
        <v>21</v>
      </c>
      <c r="E1143">
        <v>12</v>
      </c>
      <c r="F1143" s="127">
        <f t="shared" si="236"/>
        <v>346.3614</v>
      </c>
      <c r="G1143">
        <v>3.1415999999999999E-2</v>
      </c>
      <c r="H1143" s="55" t="s">
        <v>553</v>
      </c>
      <c r="I1143" s="24">
        <f t="shared" si="241"/>
        <v>191.21684246269251</v>
      </c>
      <c r="J1143" s="24">
        <f t="shared" si="237"/>
        <v>3.0433034514688777</v>
      </c>
      <c r="K1143" s="24" t="str">
        <f t="shared" si="238"/>
        <v>DEJAR</v>
      </c>
      <c r="L1143" s="24" t="str">
        <f t="shared" si="239"/>
        <v>DEJAR</v>
      </c>
      <c r="M1143" s="24" t="str">
        <f t="shared" si="240"/>
        <v>DEJAR</v>
      </c>
    </row>
    <row r="1144" spans="1:13" x14ac:dyDescent="0.25">
      <c r="A1144" t="s">
        <v>246</v>
      </c>
      <c r="B1144">
        <v>8</v>
      </c>
      <c r="C1144" s="55">
        <v>1</v>
      </c>
      <c r="D1144">
        <v>14</v>
      </c>
      <c r="E1144">
        <v>9</v>
      </c>
      <c r="F1144" s="127">
        <f t="shared" si="236"/>
        <v>153.9384</v>
      </c>
      <c r="G1144">
        <v>3.1415999999999999E-2</v>
      </c>
      <c r="H1144" s="55" t="s">
        <v>553</v>
      </c>
      <c r="I1144" s="24">
        <f t="shared" si="241"/>
        <v>74.413046354606593</v>
      </c>
      <c r="J1144" s="24">
        <f t="shared" si="237"/>
        <v>1.1843176463363667</v>
      </c>
      <c r="K1144" s="24" t="str">
        <f t="shared" si="238"/>
        <v>DEJAR</v>
      </c>
      <c r="L1144" s="24" t="str">
        <f t="shared" si="239"/>
        <v>DEJAR</v>
      </c>
      <c r="M1144" s="24" t="str">
        <f t="shared" si="240"/>
        <v>DEJAR</v>
      </c>
    </row>
    <row r="1145" spans="1:13" x14ac:dyDescent="0.25">
      <c r="A1145" t="s">
        <v>246</v>
      </c>
      <c r="B1145">
        <v>9</v>
      </c>
      <c r="C1145" s="55">
        <v>1</v>
      </c>
      <c r="D1145">
        <v>17</v>
      </c>
      <c r="E1145">
        <v>14</v>
      </c>
      <c r="F1145" s="127">
        <f t="shared" si="236"/>
        <v>226.98060000000001</v>
      </c>
      <c r="G1145">
        <v>3.1415999999999999E-2</v>
      </c>
      <c r="H1145" s="55" t="s">
        <v>553</v>
      </c>
      <c r="I1145" s="24">
        <f t="shared" si="241"/>
        <v>116.92779249889976</v>
      </c>
      <c r="J1145" s="24">
        <f t="shared" si="237"/>
        <v>1.8609592643700623</v>
      </c>
      <c r="K1145" s="24" t="str">
        <f t="shared" si="238"/>
        <v>DEJAR</v>
      </c>
      <c r="L1145" s="24" t="str">
        <f t="shared" si="239"/>
        <v>DEJAR</v>
      </c>
      <c r="M1145" s="24" t="str">
        <f t="shared" si="240"/>
        <v>DEJAR</v>
      </c>
    </row>
    <row r="1146" spans="1:13" x14ac:dyDescent="0.25">
      <c r="A1146" t="s">
        <v>246</v>
      </c>
      <c r="B1146">
        <v>10</v>
      </c>
      <c r="C1146" s="55">
        <v>1</v>
      </c>
      <c r="D1146">
        <v>18.5</v>
      </c>
      <c r="E1146">
        <v>14</v>
      </c>
      <c r="F1146" s="127">
        <f t="shared" si="236"/>
        <v>268.80315000000002</v>
      </c>
      <c r="G1146">
        <v>3.1415999999999999E-2</v>
      </c>
      <c r="H1146" s="55" t="s">
        <v>553</v>
      </c>
      <c r="I1146" s="24">
        <f t="shared" si="241"/>
        <v>142.36237517909123</v>
      </c>
      <c r="J1146" s="24">
        <f t="shared" si="237"/>
        <v>2.2657622736677365</v>
      </c>
      <c r="K1146" s="24" t="str">
        <f t="shared" si="238"/>
        <v>DEJAR</v>
      </c>
      <c r="L1146" s="24" t="str">
        <f t="shared" si="239"/>
        <v>DEJAR</v>
      </c>
      <c r="M1146" s="24" t="str">
        <f t="shared" si="240"/>
        <v>DEJAR</v>
      </c>
    </row>
    <row r="1147" spans="1:13" x14ac:dyDescent="0.25">
      <c r="A1147" t="s">
        <v>246</v>
      </c>
      <c r="B1147">
        <v>11</v>
      </c>
      <c r="C1147" s="55">
        <v>1</v>
      </c>
      <c r="D1147">
        <v>22.5</v>
      </c>
      <c r="E1147">
        <v>15</v>
      </c>
      <c r="F1147" s="127">
        <f t="shared" si="236"/>
        <v>397.60874999999999</v>
      </c>
      <c r="G1147">
        <v>3.1415999999999999E-2</v>
      </c>
      <c r="H1147" s="55" t="s">
        <v>553</v>
      </c>
      <c r="I1147" s="24">
        <f t="shared" si="241"/>
        <v>224.52760288011802</v>
      </c>
      <c r="J1147" s="24">
        <f t="shared" si="237"/>
        <v>3.5734594295918964</v>
      </c>
      <c r="K1147" s="24" t="str">
        <f t="shared" si="238"/>
        <v>DEJAR</v>
      </c>
      <c r="L1147" s="24" t="str">
        <f t="shared" si="239"/>
        <v>DEJAR</v>
      </c>
      <c r="M1147" s="24" t="str">
        <f t="shared" si="240"/>
        <v>DEJAR</v>
      </c>
    </row>
    <row r="1148" spans="1:13" x14ac:dyDescent="0.25">
      <c r="A1148" t="s">
        <v>246</v>
      </c>
      <c r="B1148">
        <v>12</v>
      </c>
      <c r="C1148" s="55">
        <v>1</v>
      </c>
      <c r="D1148">
        <v>18.5</v>
      </c>
      <c r="E1148">
        <v>9</v>
      </c>
      <c r="F1148" s="127">
        <f t="shared" si="236"/>
        <v>268.80315000000002</v>
      </c>
      <c r="G1148">
        <v>3.1415999999999999E-2</v>
      </c>
      <c r="H1148" s="55" t="s">
        <v>553</v>
      </c>
      <c r="I1148" s="24">
        <f t="shared" si="241"/>
        <v>142.36237517909123</v>
      </c>
      <c r="J1148" s="24">
        <f t="shared" si="237"/>
        <v>2.2657622736677365</v>
      </c>
      <c r="K1148" s="24" t="str">
        <f t="shared" si="238"/>
        <v>DEJAR</v>
      </c>
      <c r="L1148" s="24" t="str">
        <f t="shared" si="239"/>
        <v>DEJAR</v>
      </c>
      <c r="M1148" s="24" t="str">
        <f t="shared" si="240"/>
        <v>DEJAR</v>
      </c>
    </row>
    <row r="1149" spans="1:13" x14ac:dyDescent="0.25">
      <c r="A1149" t="s">
        <v>247</v>
      </c>
      <c r="B1149">
        <v>1</v>
      </c>
      <c r="C1149" s="55">
        <v>1</v>
      </c>
      <c r="D1149">
        <v>25.1</v>
      </c>
      <c r="E1149">
        <v>10</v>
      </c>
      <c r="F1149" s="127">
        <f t="shared" si="236"/>
        <v>494.80985400000009</v>
      </c>
      <c r="G1149">
        <v>3.1415999999999999E-2</v>
      </c>
      <c r="H1149" s="55" t="s">
        <v>553</v>
      </c>
      <c r="I1149" s="24">
        <f t="shared" si="241"/>
        <v>289.60907355968828</v>
      </c>
      <c r="J1149" s="24">
        <f t="shared" si="237"/>
        <v>4.6092607836721466</v>
      </c>
      <c r="K1149" s="24" t="str">
        <f t="shared" si="238"/>
        <v>DEJAR</v>
      </c>
      <c r="L1149" s="24" t="str">
        <f t="shared" si="239"/>
        <v>DEJAR</v>
      </c>
      <c r="M1149" s="24" t="str">
        <f t="shared" si="240"/>
        <v>DEJAR</v>
      </c>
    </row>
    <row r="1150" spans="1:13" x14ac:dyDescent="0.25">
      <c r="A1150" t="s">
        <v>247</v>
      </c>
      <c r="B1150">
        <v>2</v>
      </c>
      <c r="C1150" s="55">
        <v>1</v>
      </c>
      <c r="D1150">
        <v>19.8</v>
      </c>
      <c r="E1150">
        <v>12</v>
      </c>
      <c r="F1150" s="127">
        <f t="shared" si="236"/>
        <v>307.90821600000004</v>
      </c>
      <c r="G1150">
        <v>3.1415999999999999E-2</v>
      </c>
      <c r="H1150" s="55" t="s">
        <v>553</v>
      </c>
      <c r="I1150" s="24">
        <f t="shared" si="241"/>
        <v>166.74214603696427</v>
      </c>
      <c r="J1150" s="24">
        <f t="shared" si="237"/>
        <v>2.6537774706672441</v>
      </c>
      <c r="K1150" s="24" t="str">
        <f t="shared" si="238"/>
        <v>DEJAR</v>
      </c>
      <c r="L1150" s="24" t="str">
        <f t="shared" si="239"/>
        <v>DEJAR</v>
      </c>
      <c r="M1150" s="24" t="str">
        <f t="shared" si="240"/>
        <v>DEJAR</v>
      </c>
    </row>
    <row r="1151" spans="1:13" x14ac:dyDescent="0.25">
      <c r="A1151" t="s">
        <v>247</v>
      </c>
      <c r="B1151">
        <v>3</v>
      </c>
      <c r="C1151" s="55">
        <v>1</v>
      </c>
      <c r="D1151">
        <v>13.5</v>
      </c>
      <c r="E1151">
        <v>9</v>
      </c>
      <c r="F1151" s="127">
        <f t="shared" si="236"/>
        <v>143.13915</v>
      </c>
      <c r="G1151">
        <v>3.1415999999999999E-2</v>
      </c>
      <c r="H1151" s="55" t="s">
        <v>553</v>
      </c>
      <c r="I1151" s="24">
        <f t="shared" si="241"/>
        <v>68.373170082129207</v>
      </c>
      <c r="J1151" s="24">
        <f t="shared" si="237"/>
        <v>1.0881902546812008</v>
      </c>
      <c r="K1151" s="24" t="str">
        <f t="shared" si="238"/>
        <v>DEJAR</v>
      </c>
      <c r="L1151" s="24" t="str">
        <f t="shared" si="239"/>
        <v>DEJAR</v>
      </c>
      <c r="M1151" s="24" t="str">
        <f t="shared" si="240"/>
        <v>DEJAR</v>
      </c>
    </row>
    <row r="1152" spans="1:13" x14ac:dyDescent="0.25">
      <c r="A1152" t="s">
        <v>247</v>
      </c>
      <c r="B1152">
        <v>4</v>
      </c>
      <c r="C1152" s="55">
        <v>1</v>
      </c>
      <c r="D1152">
        <v>12.5</v>
      </c>
      <c r="E1152">
        <v>7</v>
      </c>
      <c r="F1152" s="127">
        <f t="shared" si="236"/>
        <v>122.71875</v>
      </c>
      <c r="G1152">
        <v>3.1415999999999999E-2</v>
      </c>
      <c r="H1152" s="55" t="s">
        <v>553</v>
      </c>
      <c r="I1152" s="24">
        <f t="shared" si="241"/>
        <v>57.159345325416837</v>
      </c>
      <c r="J1152" s="24">
        <f t="shared" si="237"/>
        <v>0.90971710792934879</v>
      </c>
      <c r="K1152" s="24" t="str">
        <f t="shared" si="238"/>
        <v>DEJAR</v>
      </c>
      <c r="L1152" s="24" t="str">
        <f t="shared" si="239"/>
        <v>DEJAR</v>
      </c>
      <c r="M1152" s="24" t="str">
        <f t="shared" si="240"/>
        <v>DEJAR</v>
      </c>
    </row>
    <row r="1153" spans="1:13" x14ac:dyDescent="0.25">
      <c r="A1153" t="s">
        <v>247</v>
      </c>
      <c r="B1153">
        <v>5</v>
      </c>
      <c r="C1153" s="55">
        <v>1</v>
      </c>
      <c r="D1153">
        <v>21</v>
      </c>
      <c r="E1153">
        <v>10</v>
      </c>
      <c r="F1153" s="127">
        <f t="shared" si="236"/>
        <v>346.3614</v>
      </c>
      <c r="G1153">
        <v>3.1415999999999999E-2</v>
      </c>
      <c r="H1153" s="55" t="s">
        <v>553</v>
      </c>
      <c r="I1153" s="24">
        <f t="shared" si="241"/>
        <v>191.21684246269251</v>
      </c>
      <c r="J1153" s="24">
        <f t="shared" si="237"/>
        <v>3.0433034514688777</v>
      </c>
      <c r="K1153" s="24" t="str">
        <f t="shared" si="238"/>
        <v>DEJAR</v>
      </c>
      <c r="L1153" s="24" t="str">
        <f t="shared" si="239"/>
        <v>DEJAR</v>
      </c>
      <c r="M1153" s="24" t="str">
        <f t="shared" si="240"/>
        <v>DEJAR</v>
      </c>
    </row>
    <row r="1154" spans="1:13" x14ac:dyDescent="0.25">
      <c r="A1154" t="s">
        <v>247</v>
      </c>
      <c r="B1154">
        <v>6</v>
      </c>
      <c r="C1154" s="55">
        <v>1</v>
      </c>
      <c r="D1154">
        <v>19.2</v>
      </c>
      <c r="E1154">
        <v>8</v>
      </c>
      <c r="F1154" s="127">
        <f t="shared" si="236"/>
        <v>289.529856</v>
      </c>
      <c r="G1154">
        <v>3.1415999999999999E-2</v>
      </c>
      <c r="H1154" s="55" t="s">
        <v>553</v>
      </c>
      <c r="I1154" s="24">
        <f t="shared" si="241"/>
        <v>155.21686062239019</v>
      </c>
      <c r="J1154" s="24">
        <f t="shared" si="237"/>
        <v>2.4703472851793702</v>
      </c>
      <c r="K1154" s="24" t="str">
        <f t="shared" si="238"/>
        <v>DEJAR</v>
      </c>
      <c r="L1154" s="24" t="str">
        <f t="shared" si="239"/>
        <v>DEJAR</v>
      </c>
      <c r="M1154" s="24" t="str">
        <f t="shared" si="240"/>
        <v>DEJAR</v>
      </c>
    </row>
    <row r="1155" spans="1:13" x14ac:dyDescent="0.25">
      <c r="A1155" t="s">
        <v>248</v>
      </c>
      <c r="B1155">
        <v>1</v>
      </c>
      <c r="C1155" s="55">
        <v>1</v>
      </c>
      <c r="D1155">
        <v>24.5</v>
      </c>
      <c r="E1155">
        <v>10</v>
      </c>
      <c r="F1155" s="127">
        <f t="shared" ref="F1155:F1218" si="242">(3.1416/4)*D1155^2</f>
        <v>471.43635</v>
      </c>
      <c r="G1155">
        <v>3.1415999999999999E-2</v>
      </c>
      <c r="H1155" s="55" t="s">
        <v>553</v>
      </c>
      <c r="I1155" s="24">
        <f t="shared" si="241"/>
        <v>273.75002523815579</v>
      </c>
      <c r="J1155" s="24">
        <f t="shared" ref="J1155:J1218" si="243">((I1155/1000)*0.5)/G1155</f>
        <v>4.356856780591988</v>
      </c>
      <c r="K1155" s="24" t="str">
        <f t="shared" ref="K1155:K1218" si="244">+IF(D1155&gt;=10,"DEJAR","DEPURAR")</f>
        <v>DEJAR</v>
      </c>
      <c r="L1155" s="24" t="str">
        <f t="shared" ref="L1155:L1218" si="245">+IF(E1155&gt;=5,"DEJAR","DEPURAR")</f>
        <v>DEJAR</v>
      </c>
      <c r="M1155" s="24" t="str">
        <f t="shared" ref="M1155:M1218" si="246">+IF(AND(K1155="DEJAR",L1155="DEJAR"),"DEJAR","DEPURAR")</f>
        <v>DEJAR</v>
      </c>
    </row>
    <row r="1156" spans="1:13" x14ac:dyDescent="0.25">
      <c r="A1156" t="s">
        <v>248</v>
      </c>
      <c r="B1156">
        <v>2</v>
      </c>
      <c r="C1156" s="55">
        <v>1</v>
      </c>
      <c r="D1156">
        <v>14.5</v>
      </c>
      <c r="E1156">
        <v>8</v>
      </c>
      <c r="F1156" s="127">
        <f t="shared" si="242"/>
        <v>165.13034999999999</v>
      </c>
      <c r="G1156">
        <v>3.1415999999999999E-2</v>
      </c>
      <c r="H1156" s="55" t="s">
        <v>553</v>
      </c>
      <c r="I1156" s="24">
        <f t="shared" si="241"/>
        <v>80.746227305821435</v>
      </c>
      <c r="J1156" s="24">
        <f t="shared" si="243"/>
        <v>1.2851131160208404</v>
      </c>
      <c r="K1156" s="24" t="str">
        <f t="shared" si="244"/>
        <v>DEJAR</v>
      </c>
      <c r="L1156" s="24" t="str">
        <f t="shared" si="245"/>
        <v>DEJAR</v>
      </c>
      <c r="M1156" s="24" t="str">
        <f t="shared" si="246"/>
        <v>DEJAR</v>
      </c>
    </row>
    <row r="1157" spans="1:13" x14ac:dyDescent="0.25">
      <c r="A1157" t="s">
        <v>248</v>
      </c>
      <c r="B1157">
        <v>3</v>
      </c>
      <c r="C1157" s="55">
        <v>1</v>
      </c>
      <c r="D1157">
        <v>13</v>
      </c>
      <c r="E1157">
        <v>7</v>
      </c>
      <c r="F1157" s="127">
        <f t="shared" si="242"/>
        <v>132.73259999999999</v>
      </c>
      <c r="G1157">
        <v>3.1415999999999999E-2</v>
      </c>
      <c r="H1157" s="55" t="s">
        <v>553</v>
      </c>
      <c r="I1157" s="24">
        <f t="shared" si="241"/>
        <v>62.623123844849545</v>
      </c>
      <c r="J1157" s="24">
        <f t="shared" si="243"/>
        <v>0.9966756405151761</v>
      </c>
      <c r="K1157" s="24" t="str">
        <f t="shared" si="244"/>
        <v>DEJAR</v>
      </c>
      <c r="L1157" s="24" t="str">
        <f t="shared" si="245"/>
        <v>DEJAR</v>
      </c>
      <c r="M1157" s="24" t="str">
        <f t="shared" si="246"/>
        <v>DEJAR</v>
      </c>
    </row>
    <row r="1158" spans="1:13" x14ac:dyDescent="0.25">
      <c r="A1158" t="s">
        <v>248</v>
      </c>
      <c r="B1158">
        <v>4</v>
      </c>
      <c r="C1158" s="55">
        <v>1</v>
      </c>
      <c r="D1158">
        <v>22</v>
      </c>
      <c r="E1158">
        <v>12</v>
      </c>
      <c r="F1158" s="127">
        <f t="shared" si="242"/>
        <v>380.1336</v>
      </c>
      <c r="G1158">
        <v>3.1415999999999999E-2</v>
      </c>
      <c r="H1158" s="55" t="s">
        <v>553</v>
      </c>
      <c r="I1158" s="24">
        <f t="shared" si="241"/>
        <v>213.08474152497325</v>
      </c>
      <c r="J1158" s="24">
        <f t="shared" si="243"/>
        <v>3.3913410606852121</v>
      </c>
      <c r="K1158" s="24" t="str">
        <f t="shared" si="244"/>
        <v>DEJAR</v>
      </c>
      <c r="L1158" s="24" t="str">
        <f t="shared" si="245"/>
        <v>DEJAR</v>
      </c>
      <c r="M1158" s="24" t="str">
        <f t="shared" si="246"/>
        <v>DEJAR</v>
      </c>
    </row>
    <row r="1159" spans="1:13" x14ac:dyDescent="0.25">
      <c r="A1159" t="s">
        <v>248</v>
      </c>
      <c r="B1159">
        <v>5</v>
      </c>
      <c r="C1159" s="55">
        <v>1</v>
      </c>
      <c r="D1159">
        <v>19.399999999999999</v>
      </c>
      <c r="E1159">
        <v>8</v>
      </c>
      <c r="F1159" s="127">
        <f t="shared" si="242"/>
        <v>295.59314399999994</v>
      </c>
      <c r="G1159">
        <v>3.1415999999999999E-2</v>
      </c>
      <c r="H1159" s="55" t="s">
        <v>553</v>
      </c>
      <c r="I1159" s="24">
        <f t="shared" si="241"/>
        <v>159.00634029505304</v>
      </c>
      <c r="J1159" s="24">
        <f t="shared" si="243"/>
        <v>2.5306585863103681</v>
      </c>
      <c r="K1159" s="24" t="str">
        <f t="shared" si="244"/>
        <v>DEJAR</v>
      </c>
      <c r="L1159" s="24" t="str">
        <f t="shared" si="245"/>
        <v>DEJAR</v>
      </c>
      <c r="M1159" s="24" t="str">
        <f t="shared" si="246"/>
        <v>DEJAR</v>
      </c>
    </row>
    <row r="1160" spans="1:13" x14ac:dyDescent="0.25">
      <c r="A1160" t="s">
        <v>248</v>
      </c>
      <c r="B1160">
        <v>6</v>
      </c>
      <c r="C1160" s="55">
        <v>1</v>
      </c>
      <c r="D1160">
        <v>19.399999999999999</v>
      </c>
      <c r="E1160">
        <v>7</v>
      </c>
      <c r="F1160" s="127">
        <f t="shared" si="242"/>
        <v>295.59314399999994</v>
      </c>
      <c r="G1160">
        <v>3.1415999999999999E-2</v>
      </c>
      <c r="H1160" s="55" t="s">
        <v>553</v>
      </c>
      <c r="I1160" s="24">
        <f t="shared" si="241"/>
        <v>159.00634029505304</v>
      </c>
      <c r="J1160" s="24">
        <f t="shared" si="243"/>
        <v>2.5306585863103681</v>
      </c>
      <c r="K1160" s="24" t="str">
        <f t="shared" si="244"/>
        <v>DEJAR</v>
      </c>
      <c r="L1160" s="24" t="str">
        <f t="shared" si="245"/>
        <v>DEJAR</v>
      </c>
      <c r="M1160" s="24" t="str">
        <f t="shared" si="246"/>
        <v>DEJAR</v>
      </c>
    </row>
    <row r="1161" spans="1:13" x14ac:dyDescent="0.25">
      <c r="A1161" t="s">
        <v>248</v>
      </c>
      <c r="B1161">
        <v>7</v>
      </c>
      <c r="C1161" s="55">
        <v>1</v>
      </c>
      <c r="D1161">
        <v>17.7</v>
      </c>
      <c r="E1161">
        <v>6</v>
      </c>
      <c r="F1161" s="127">
        <f t="shared" si="242"/>
        <v>246.05796599999996</v>
      </c>
      <c r="G1161">
        <v>3.1415999999999999E-2</v>
      </c>
      <c r="H1161" s="55" t="s">
        <v>553</v>
      </c>
      <c r="I1161" s="24">
        <f t="shared" si="241"/>
        <v>128.44231276789725</v>
      </c>
      <c r="J1161" s="24">
        <f t="shared" si="243"/>
        <v>2.0442181176454235</v>
      </c>
      <c r="K1161" s="24" t="str">
        <f t="shared" si="244"/>
        <v>DEJAR</v>
      </c>
      <c r="L1161" s="24" t="str">
        <f t="shared" si="245"/>
        <v>DEJAR</v>
      </c>
      <c r="M1161" s="24" t="str">
        <f t="shared" si="246"/>
        <v>DEJAR</v>
      </c>
    </row>
    <row r="1162" spans="1:13" x14ac:dyDescent="0.25">
      <c r="A1162" t="s">
        <v>248</v>
      </c>
      <c r="B1162">
        <v>8</v>
      </c>
      <c r="C1162" s="55">
        <v>1</v>
      </c>
      <c r="D1162">
        <v>13</v>
      </c>
      <c r="E1162">
        <v>4</v>
      </c>
      <c r="F1162" s="127">
        <f t="shared" si="242"/>
        <v>132.73259999999999</v>
      </c>
      <c r="G1162">
        <v>3.1415999999999999E-2</v>
      </c>
      <c r="H1162" s="55" t="s">
        <v>553</v>
      </c>
      <c r="I1162" s="24">
        <f t="shared" si="241"/>
        <v>62.623123844849545</v>
      </c>
      <c r="J1162" s="24">
        <f t="shared" si="243"/>
        <v>0.9966756405151761</v>
      </c>
      <c r="K1162" s="24" t="str">
        <f t="shared" si="244"/>
        <v>DEJAR</v>
      </c>
      <c r="L1162" s="24" t="str">
        <f t="shared" si="245"/>
        <v>DEPURAR</v>
      </c>
      <c r="M1162" s="24" t="str">
        <f t="shared" si="246"/>
        <v>DEPURAR</v>
      </c>
    </row>
    <row r="1163" spans="1:13" x14ac:dyDescent="0.25">
      <c r="A1163" t="s">
        <v>248</v>
      </c>
      <c r="B1163">
        <v>9</v>
      </c>
      <c r="C1163" s="55">
        <v>1</v>
      </c>
      <c r="D1163">
        <v>26</v>
      </c>
      <c r="E1163">
        <v>13</v>
      </c>
      <c r="F1163" s="127">
        <f t="shared" si="242"/>
        <v>530.93039999999996</v>
      </c>
      <c r="G1163">
        <v>3.1415999999999999E-2</v>
      </c>
      <c r="H1163" s="55" t="s">
        <v>553</v>
      </c>
      <c r="I1163" s="24">
        <f t="shared" si="241"/>
        <v>314.35776105795452</v>
      </c>
      <c r="J1163" s="24">
        <f t="shared" si="243"/>
        <v>5.0031474576323296</v>
      </c>
      <c r="K1163" s="24" t="str">
        <f t="shared" si="244"/>
        <v>DEJAR</v>
      </c>
      <c r="L1163" s="24" t="str">
        <f t="shared" si="245"/>
        <v>DEJAR</v>
      </c>
      <c r="M1163" s="24" t="str">
        <f t="shared" si="246"/>
        <v>DEJAR</v>
      </c>
    </row>
    <row r="1164" spans="1:13" x14ac:dyDescent="0.25">
      <c r="A1164" t="s">
        <v>248</v>
      </c>
      <c r="B1164">
        <v>10</v>
      </c>
      <c r="C1164" s="55">
        <v>1</v>
      </c>
      <c r="D1164">
        <v>13.4</v>
      </c>
      <c r="E1164">
        <v>5</v>
      </c>
      <c r="F1164" s="127">
        <f t="shared" si="242"/>
        <v>141.02642399999999</v>
      </c>
      <c r="G1164">
        <v>3.1415999999999999E-2</v>
      </c>
      <c r="H1164" s="55" t="s">
        <v>553</v>
      </c>
      <c r="I1164" s="24">
        <f t="shared" si="241"/>
        <v>67.200087128968363</v>
      </c>
      <c r="J1164" s="24">
        <f t="shared" si="243"/>
        <v>1.0695201032748978</v>
      </c>
      <c r="K1164" s="24" t="str">
        <f t="shared" si="244"/>
        <v>DEJAR</v>
      </c>
      <c r="L1164" s="24" t="str">
        <f t="shared" si="245"/>
        <v>DEJAR</v>
      </c>
      <c r="M1164" s="24" t="str">
        <f t="shared" si="246"/>
        <v>DEJAR</v>
      </c>
    </row>
    <row r="1165" spans="1:13" x14ac:dyDescent="0.25">
      <c r="A1165" t="s">
        <v>248</v>
      </c>
      <c r="B1165">
        <v>11</v>
      </c>
      <c r="C1165" s="55">
        <v>1</v>
      </c>
      <c r="D1165">
        <v>17</v>
      </c>
      <c r="E1165">
        <v>7</v>
      </c>
      <c r="F1165" s="127">
        <f t="shared" si="242"/>
        <v>226.98060000000001</v>
      </c>
      <c r="G1165">
        <v>3.1415999999999999E-2</v>
      </c>
      <c r="H1165" s="55" t="s">
        <v>553</v>
      </c>
      <c r="I1165" s="24">
        <f t="shared" si="241"/>
        <v>116.92779249889976</v>
      </c>
      <c r="J1165" s="24">
        <f t="shared" si="243"/>
        <v>1.8609592643700623</v>
      </c>
      <c r="K1165" s="24" t="str">
        <f t="shared" si="244"/>
        <v>DEJAR</v>
      </c>
      <c r="L1165" s="24" t="str">
        <f t="shared" si="245"/>
        <v>DEJAR</v>
      </c>
      <c r="M1165" s="24" t="str">
        <f t="shared" si="246"/>
        <v>DEJAR</v>
      </c>
    </row>
    <row r="1166" spans="1:13" x14ac:dyDescent="0.25">
      <c r="A1166" t="s">
        <v>248</v>
      </c>
      <c r="B1166">
        <v>12</v>
      </c>
      <c r="C1166" s="55">
        <v>1</v>
      </c>
      <c r="D1166">
        <v>11.3</v>
      </c>
      <c r="E1166">
        <v>7</v>
      </c>
      <c r="F1166" s="127">
        <f t="shared" si="242"/>
        <v>100.28772600000001</v>
      </c>
      <c r="G1166">
        <v>3.1415999999999999E-2</v>
      </c>
      <c r="H1166" s="55" t="s">
        <v>553</v>
      </c>
      <c r="I1166" s="24">
        <f t="shared" si="241"/>
        <v>45.192163344844303</v>
      </c>
      <c r="J1166" s="24">
        <f t="shared" si="243"/>
        <v>0.71925393660625647</v>
      </c>
      <c r="K1166" s="24" t="str">
        <f t="shared" si="244"/>
        <v>DEJAR</v>
      </c>
      <c r="L1166" s="24" t="str">
        <f t="shared" si="245"/>
        <v>DEJAR</v>
      </c>
      <c r="M1166" s="24" t="str">
        <f t="shared" si="246"/>
        <v>DEJAR</v>
      </c>
    </row>
    <row r="1167" spans="1:13" x14ac:dyDescent="0.25">
      <c r="A1167" t="s">
        <v>248</v>
      </c>
      <c r="B1167">
        <v>13</v>
      </c>
      <c r="C1167" s="55">
        <v>1</v>
      </c>
      <c r="D1167">
        <v>22</v>
      </c>
      <c r="E1167">
        <v>10</v>
      </c>
      <c r="F1167" s="127">
        <f t="shared" si="242"/>
        <v>380.1336</v>
      </c>
      <c r="G1167">
        <v>3.1415999999999999E-2</v>
      </c>
      <c r="H1167" s="55" t="s">
        <v>553</v>
      </c>
      <c r="I1167" s="24">
        <f t="shared" si="241"/>
        <v>213.08474152497325</v>
      </c>
      <c r="J1167" s="24">
        <f t="shared" si="243"/>
        <v>3.3913410606852121</v>
      </c>
      <c r="K1167" s="24" t="str">
        <f t="shared" si="244"/>
        <v>DEJAR</v>
      </c>
      <c r="L1167" s="24" t="str">
        <f t="shared" si="245"/>
        <v>DEJAR</v>
      </c>
      <c r="M1167" s="24" t="str">
        <f t="shared" si="246"/>
        <v>DEJAR</v>
      </c>
    </row>
    <row r="1168" spans="1:13" x14ac:dyDescent="0.25">
      <c r="A1168" t="s">
        <v>248</v>
      </c>
      <c r="B1168">
        <v>14</v>
      </c>
      <c r="C1168" s="55">
        <v>1</v>
      </c>
      <c r="D1168">
        <v>17</v>
      </c>
      <c r="E1168">
        <v>14</v>
      </c>
      <c r="F1168" s="127">
        <f t="shared" si="242"/>
        <v>226.98060000000001</v>
      </c>
      <c r="G1168">
        <v>3.1415999999999999E-2</v>
      </c>
      <c r="H1168" s="55" t="s">
        <v>553</v>
      </c>
      <c r="I1168" s="24">
        <f t="shared" si="241"/>
        <v>116.92779249889976</v>
      </c>
      <c r="J1168" s="24">
        <f t="shared" si="243"/>
        <v>1.8609592643700623</v>
      </c>
      <c r="K1168" s="24" t="str">
        <f t="shared" si="244"/>
        <v>DEJAR</v>
      </c>
      <c r="L1168" s="24" t="str">
        <f t="shared" si="245"/>
        <v>DEJAR</v>
      </c>
      <c r="M1168" s="24" t="str">
        <f t="shared" si="246"/>
        <v>DEJAR</v>
      </c>
    </row>
    <row r="1169" spans="1:13" x14ac:dyDescent="0.25">
      <c r="A1169" t="s">
        <v>248</v>
      </c>
      <c r="B1169">
        <v>15</v>
      </c>
      <c r="C1169" s="55">
        <v>1</v>
      </c>
      <c r="D1169">
        <v>13</v>
      </c>
      <c r="E1169">
        <v>10</v>
      </c>
      <c r="F1169" s="127">
        <f t="shared" si="242"/>
        <v>132.73259999999999</v>
      </c>
      <c r="G1169">
        <v>3.1415999999999999E-2</v>
      </c>
      <c r="H1169" s="55" t="s">
        <v>553</v>
      </c>
      <c r="I1169" s="24">
        <f t="shared" ref="I1169:I1198" si="247">0.15991*D1169^2.32764</f>
        <v>62.623123844849545</v>
      </c>
      <c r="J1169" s="24">
        <f t="shared" si="243"/>
        <v>0.9966756405151761</v>
      </c>
      <c r="K1169" s="24" t="str">
        <f t="shared" si="244"/>
        <v>DEJAR</v>
      </c>
      <c r="L1169" s="24" t="str">
        <f t="shared" si="245"/>
        <v>DEJAR</v>
      </c>
      <c r="M1169" s="24" t="str">
        <f t="shared" si="246"/>
        <v>DEJAR</v>
      </c>
    </row>
    <row r="1170" spans="1:13" x14ac:dyDescent="0.25">
      <c r="A1170" t="s">
        <v>248</v>
      </c>
      <c r="B1170">
        <v>16</v>
      </c>
      <c r="C1170" s="55">
        <v>1</v>
      </c>
      <c r="D1170">
        <v>18</v>
      </c>
      <c r="E1170">
        <v>7</v>
      </c>
      <c r="F1170" s="127">
        <f t="shared" si="242"/>
        <v>254.46959999999999</v>
      </c>
      <c r="G1170">
        <v>3.1415999999999999E-2</v>
      </c>
      <c r="H1170" s="55" t="s">
        <v>553</v>
      </c>
      <c r="I1170" s="24">
        <f t="shared" si="247"/>
        <v>133.5666756910525</v>
      </c>
      <c r="J1170" s="24">
        <f t="shared" si="243"/>
        <v>2.1257746958723658</v>
      </c>
      <c r="K1170" s="24" t="str">
        <f t="shared" si="244"/>
        <v>DEJAR</v>
      </c>
      <c r="L1170" s="24" t="str">
        <f t="shared" si="245"/>
        <v>DEJAR</v>
      </c>
      <c r="M1170" s="24" t="str">
        <f t="shared" si="246"/>
        <v>DEJAR</v>
      </c>
    </row>
    <row r="1171" spans="1:13" x14ac:dyDescent="0.25">
      <c r="A1171" t="s">
        <v>248</v>
      </c>
      <c r="B1171">
        <v>17</v>
      </c>
      <c r="C1171" s="55">
        <v>1</v>
      </c>
      <c r="D1171">
        <v>11</v>
      </c>
      <c r="E1171">
        <v>8</v>
      </c>
      <c r="F1171" s="127">
        <f t="shared" si="242"/>
        <v>95.0334</v>
      </c>
      <c r="G1171">
        <v>3.1415999999999999E-2</v>
      </c>
      <c r="H1171" s="55" t="s">
        <v>553</v>
      </c>
      <c r="I1171" s="24">
        <f t="shared" si="247"/>
        <v>42.448553244104822</v>
      </c>
      <c r="J1171" s="24">
        <f t="shared" si="243"/>
        <v>0.67558812777095778</v>
      </c>
      <c r="K1171" s="24" t="str">
        <f t="shared" si="244"/>
        <v>DEJAR</v>
      </c>
      <c r="L1171" s="24" t="str">
        <f t="shared" si="245"/>
        <v>DEJAR</v>
      </c>
      <c r="M1171" s="24" t="str">
        <f t="shared" si="246"/>
        <v>DEJAR</v>
      </c>
    </row>
    <row r="1172" spans="1:13" x14ac:dyDescent="0.25">
      <c r="A1172" t="s">
        <v>248</v>
      </c>
      <c r="B1172">
        <v>18</v>
      </c>
      <c r="C1172" s="55">
        <v>1</v>
      </c>
      <c r="D1172">
        <v>17</v>
      </c>
      <c r="E1172">
        <v>9</v>
      </c>
      <c r="F1172" s="127">
        <f t="shared" si="242"/>
        <v>226.98060000000001</v>
      </c>
      <c r="G1172">
        <v>3.1415999999999999E-2</v>
      </c>
      <c r="H1172" s="55" t="s">
        <v>553</v>
      </c>
      <c r="I1172" s="24">
        <f t="shared" si="247"/>
        <v>116.92779249889976</v>
      </c>
      <c r="J1172" s="24">
        <f t="shared" si="243"/>
        <v>1.8609592643700623</v>
      </c>
      <c r="K1172" s="24" t="str">
        <f t="shared" si="244"/>
        <v>DEJAR</v>
      </c>
      <c r="L1172" s="24" t="str">
        <f t="shared" si="245"/>
        <v>DEJAR</v>
      </c>
      <c r="M1172" s="24" t="str">
        <f t="shared" si="246"/>
        <v>DEJAR</v>
      </c>
    </row>
    <row r="1173" spans="1:13" x14ac:dyDescent="0.25">
      <c r="A1173" t="s">
        <v>248</v>
      </c>
      <c r="B1173">
        <v>19</v>
      </c>
      <c r="C1173" s="55">
        <v>1</v>
      </c>
      <c r="D1173">
        <v>13</v>
      </c>
      <c r="E1173">
        <v>10</v>
      </c>
      <c r="F1173" s="127">
        <f t="shared" si="242"/>
        <v>132.73259999999999</v>
      </c>
      <c r="G1173">
        <v>3.1415999999999999E-2</v>
      </c>
      <c r="H1173" s="55" t="s">
        <v>553</v>
      </c>
      <c r="I1173" s="24">
        <f t="shared" si="247"/>
        <v>62.623123844849545</v>
      </c>
      <c r="J1173" s="24">
        <f t="shared" si="243"/>
        <v>0.9966756405151761</v>
      </c>
      <c r="K1173" s="24" t="str">
        <f t="shared" si="244"/>
        <v>DEJAR</v>
      </c>
      <c r="L1173" s="24" t="str">
        <f t="shared" si="245"/>
        <v>DEJAR</v>
      </c>
      <c r="M1173" s="24" t="str">
        <f t="shared" si="246"/>
        <v>DEJAR</v>
      </c>
    </row>
    <row r="1174" spans="1:13" x14ac:dyDescent="0.25">
      <c r="A1174" t="s">
        <v>248</v>
      </c>
      <c r="B1174">
        <v>20</v>
      </c>
      <c r="C1174" s="55">
        <v>1</v>
      </c>
      <c r="D1174">
        <v>12</v>
      </c>
      <c r="E1174">
        <v>9</v>
      </c>
      <c r="F1174" s="127">
        <f t="shared" si="242"/>
        <v>113.0976</v>
      </c>
      <c r="G1174">
        <v>3.1415999999999999E-2</v>
      </c>
      <c r="H1174" s="55" t="s">
        <v>553</v>
      </c>
      <c r="I1174" s="24">
        <f t="shared" si="247"/>
        <v>51.978178813240163</v>
      </c>
      <c r="J1174" s="24">
        <f t="shared" si="243"/>
        <v>0.82725647461866825</v>
      </c>
      <c r="K1174" s="24" t="str">
        <f t="shared" si="244"/>
        <v>DEJAR</v>
      </c>
      <c r="L1174" s="24" t="str">
        <f t="shared" si="245"/>
        <v>DEJAR</v>
      </c>
      <c r="M1174" s="24" t="str">
        <f t="shared" si="246"/>
        <v>DEJAR</v>
      </c>
    </row>
    <row r="1175" spans="1:13" x14ac:dyDescent="0.25">
      <c r="A1175" t="s">
        <v>249</v>
      </c>
      <c r="B1175">
        <v>1</v>
      </c>
      <c r="C1175" s="55">
        <v>1</v>
      </c>
      <c r="D1175">
        <v>43.6</v>
      </c>
      <c r="E1175">
        <v>18</v>
      </c>
      <c r="F1175" s="127">
        <f t="shared" si="242"/>
        <v>1493.0139839999999</v>
      </c>
      <c r="G1175">
        <v>3.1415999999999999E-2</v>
      </c>
      <c r="H1175" s="55" t="s">
        <v>553</v>
      </c>
      <c r="I1175" s="24">
        <f t="shared" si="247"/>
        <v>1047.1525512343194</v>
      </c>
      <c r="J1175" s="24">
        <f t="shared" si="243"/>
        <v>16.665911497872411</v>
      </c>
      <c r="K1175" s="24" t="str">
        <f t="shared" si="244"/>
        <v>DEJAR</v>
      </c>
      <c r="L1175" s="24" t="str">
        <f t="shared" si="245"/>
        <v>DEJAR</v>
      </c>
      <c r="M1175" s="24" t="str">
        <f t="shared" si="246"/>
        <v>DEJAR</v>
      </c>
    </row>
    <row r="1176" spans="1:13" x14ac:dyDescent="0.25">
      <c r="A1176" t="s">
        <v>249</v>
      </c>
      <c r="B1176">
        <v>2</v>
      </c>
      <c r="C1176" s="55">
        <v>1</v>
      </c>
      <c r="D1176">
        <v>34.799999999999997</v>
      </c>
      <c r="E1176">
        <v>13</v>
      </c>
      <c r="F1176" s="127">
        <f t="shared" si="242"/>
        <v>951.15081599999974</v>
      </c>
      <c r="G1176">
        <v>3.1415999999999999E-2</v>
      </c>
      <c r="H1176" s="55" t="s">
        <v>553</v>
      </c>
      <c r="I1176" s="24">
        <f t="shared" si="247"/>
        <v>619.60816861990156</v>
      </c>
      <c r="J1176" s="24">
        <f t="shared" si="243"/>
        <v>9.8613472214779332</v>
      </c>
      <c r="K1176" s="24" t="str">
        <f t="shared" si="244"/>
        <v>DEJAR</v>
      </c>
      <c r="L1176" s="24" t="str">
        <f t="shared" si="245"/>
        <v>DEJAR</v>
      </c>
      <c r="M1176" s="24" t="str">
        <f t="shared" si="246"/>
        <v>DEJAR</v>
      </c>
    </row>
    <row r="1177" spans="1:13" x14ac:dyDescent="0.25">
      <c r="A1177" t="s">
        <v>249</v>
      </c>
      <c r="B1177">
        <v>3</v>
      </c>
      <c r="C1177" s="55">
        <v>1</v>
      </c>
      <c r="D1177">
        <v>35.9</v>
      </c>
      <c r="E1177">
        <v>18</v>
      </c>
      <c r="F1177" s="127">
        <f t="shared" si="242"/>
        <v>1012.231374</v>
      </c>
      <c r="G1177">
        <v>3.1415999999999999E-2</v>
      </c>
      <c r="H1177" s="55" t="s">
        <v>553</v>
      </c>
      <c r="I1177" s="24">
        <f t="shared" si="247"/>
        <v>666.15557307897052</v>
      </c>
      <c r="J1177" s="24">
        <f t="shared" si="243"/>
        <v>10.60217043988685</v>
      </c>
      <c r="K1177" s="24" t="str">
        <f t="shared" si="244"/>
        <v>DEJAR</v>
      </c>
      <c r="L1177" s="24" t="str">
        <f t="shared" si="245"/>
        <v>DEJAR</v>
      </c>
      <c r="M1177" s="24" t="str">
        <f t="shared" si="246"/>
        <v>DEJAR</v>
      </c>
    </row>
    <row r="1178" spans="1:13" x14ac:dyDescent="0.25">
      <c r="A1178" t="s">
        <v>249</v>
      </c>
      <c r="B1178">
        <v>4</v>
      </c>
      <c r="C1178" s="55">
        <v>1</v>
      </c>
      <c r="D1178">
        <v>21.1</v>
      </c>
      <c r="E1178">
        <v>8</v>
      </c>
      <c r="F1178" s="127">
        <f t="shared" si="242"/>
        <v>349.667934</v>
      </c>
      <c r="G1178">
        <v>3.1415999999999999E-2</v>
      </c>
      <c r="H1178" s="55" t="s">
        <v>553</v>
      </c>
      <c r="I1178" s="24">
        <f t="shared" si="247"/>
        <v>193.34299310043676</v>
      </c>
      <c r="J1178" s="24">
        <f t="shared" si="243"/>
        <v>3.0771421107148709</v>
      </c>
      <c r="K1178" s="24" t="str">
        <f t="shared" si="244"/>
        <v>DEJAR</v>
      </c>
      <c r="L1178" s="24" t="str">
        <f t="shared" si="245"/>
        <v>DEJAR</v>
      </c>
      <c r="M1178" s="24" t="str">
        <f t="shared" si="246"/>
        <v>DEJAR</v>
      </c>
    </row>
    <row r="1179" spans="1:13" x14ac:dyDescent="0.25">
      <c r="A1179" t="s">
        <v>249</v>
      </c>
      <c r="B1179">
        <v>5</v>
      </c>
      <c r="C1179" s="55">
        <v>1</v>
      </c>
      <c r="D1179">
        <v>29.6</v>
      </c>
      <c r="E1179">
        <v>12</v>
      </c>
      <c r="F1179" s="127">
        <f t="shared" si="242"/>
        <v>688.13606400000003</v>
      </c>
      <c r="G1179">
        <v>3.1415999999999999E-2</v>
      </c>
      <c r="H1179" s="55" t="s">
        <v>553</v>
      </c>
      <c r="I1179" s="24">
        <f t="shared" si="247"/>
        <v>425.12149233702553</v>
      </c>
      <c r="J1179" s="24">
        <f t="shared" si="243"/>
        <v>6.7660028701461918</v>
      </c>
      <c r="K1179" s="24" t="str">
        <f t="shared" si="244"/>
        <v>DEJAR</v>
      </c>
      <c r="L1179" s="24" t="str">
        <f t="shared" si="245"/>
        <v>DEJAR</v>
      </c>
      <c r="M1179" s="24" t="str">
        <f t="shared" si="246"/>
        <v>DEJAR</v>
      </c>
    </row>
    <row r="1180" spans="1:13" x14ac:dyDescent="0.25">
      <c r="A1180" t="s">
        <v>249</v>
      </c>
      <c r="B1180">
        <v>6</v>
      </c>
      <c r="C1180" s="55">
        <v>1</v>
      </c>
      <c r="D1180">
        <v>32</v>
      </c>
      <c r="E1180">
        <v>10</v>
      </c>
      <c r="F1180" s="127">
        <f t="shared" si="242"/>
        <v>804.24959999999999</v>
      </c>
      <c r="G1180">
        <v>3.1415999999999999E-2</v>
      </c>
      <c r="H1180" s="55" t="s">
        <v>553</v>
      </c>
      <c r="I1180" s="24">
        <f t="shared" si="247"/>
        <v>509.70972386186907</v>
      </c>
      <c r="J1180" s="24">
        <f t="shared" si="243"/>
        <v>8.1122632394618837</v>
      </c>
      <c r="K1180" s="24" t="str">
        <f t="shared" si="244"/>
        <v>DEJAR</v>
      </c>
      <c r="L1180" s="24" t="str">
        <f t="shared" si="245"/>
        <v>DEJAR</v>
      </c>
      <c r="M1180" s="24" t="str">
        <f t="shared" si="246"/>
        <v>DEJAR</v>
      </c>
    </row>
    <row r="1181" spans="1:13" x14ac:dyDescent="0.25">
      <c r="A1181" t="s">
        <v>250</v>
      </c>
      <c r="B1181">
        <v>1</v>
      </c>
      <c r="C1181" s="55">
        <v>1</v>
      </c>
      <c r="D1181">
        <v>23</v>
      </c>
      <c r="E1181">
        <v>10</v>
      </c>
      <c r="F1181" s="127">
        <f t="shared" si="242"/>
        <v>415.47660000000002</v>
      </c>
      <c r="G1181">
        <v>3.1415999999999999E-2</v>
      </c>
      <c r="H1181" s="55" t="s">
        <v>553</v>
      </c>
      <c r="I1181" s="24">
        <f t="shared" si="247"/>
        <v>236.31310333101464</v>
      </c>
      <c r="J1181" s="24">
        <f t="shared" si="243"/>
        <v>3.7610310563250358</v>
      </c>
      <c r="K1181" s="24" t="str">
        <f t="shared" si="244"/>
        <v>DEJAR</v>
      </c>
      <c r="L1181" s="24" t="str">
        <f t="shared" si="245"/>
        <v>DEJAR</v>
      </c>
      <c r="M1181" s="24" t="str">
        <f t="shared" si="246"/>
        <v>DEJAR</v>
      </c>
    </row>
    <row r="1182" spans="1:13" x14ac:dyDescent="0.25">
      <c r="A1182" t="s">
        <v>250</v>
      </c>
      <c r="B1182">
        <v>2</v>
      </c>
      <c r="C1182" s="55">
        <v>1</v>
      </c>
      <c r="D1182">
        <v>51.4</v>
      </c>
      <c r="E1182">
        <v>15</v>
      </c>
      <c r="F1182" s="127">
        <f t="shared" si="242"/>
        <v>2074.9953839999998</v>
      </c>
      <c r="G1182">
        <v>3.1415999999999999E-2</v>
      </c>
      <c r="H1182" s="55" t="s">
        <v>553</v>
      </c>
      <c r="I1182" s="24">
        <f t="shared" si="247"/>
        <v>1535.966761364183</v>
      </c>
      <c r="J1182" s="24">
        <f t="shared" si="243"/>
        <v>24.445613085118776</v>
      </c>
      <c r="K1182" s="24" t="str">
        <f t="shared" si="244"/>
        <v>DEJAR</v>
      </c>
      <c r="L1182" s="24" t="str">
        <f t="shared" si="245"/>
        <v>DEJAR</v>
      </c>
      <c r="M1182" s="24" t="str">
        <f t="shared" si="246"/>
        <v>DEJAR</v>
      </c>
    </row>
    <row r="1183" spans="1:13" x14ac:dyDescent="0.25">
      <c r="A1183" t="s">
        <v>250</v>
      </c>
      <c r="B1183">
        <v>3</v>
      </c>
      <c r="C1183" s="55">
        <v>1</v>
      </c>
      <c r="D1183">
        <v>16.7</v>
      </c>
      <c r="E1183">
        <v>8</v>
      </c>
      <c r="F1183" s="127">
        <f t="shared" si="242"/>
        <v>219.04020599999998</v>
      </c>
      <c r="G1183">
        <v>3.1415999999999999E-2</v>
      </c>
      <c r="H1183" s="55" t="s">
        <v>553</v>
      </c>
      <c r="I1183" s="24">
        <f t="shared" si="247"/>
        <v>112.18102146929911</v>
      </c>
      <c r="J1183" s="24">
        <f t="shared" si="243"/>
        <v>1.7854122337232479</v>
      </c>
      <c r="K1183" s="24" t="str">
        <f t="shared" si="244"/>
        <v>DEJAR</v>
      </c>
      <c r="L1183" s="24" t="str">
        <f t="shared" si="245"/>
        <v>DEJAR</v>
      </c>
      <c r="M1183" s="24" t="str">
        <f t="shared" si="246"/>
        <v>DEJAR</v>
      </c>
    </row>
    <row r="1184" spans="1:13" x14ac:dyDescent="0.25">
      <c r="A1184" t="s">
        <v>250</v>
      </c>
      <c r="B1184">
        <v>4</v>
      </c>
      <c r="C1184" s="55">
        <v>1</v>
      </c>
      <c r="D1184">
        <v>13.7</v>
      </c>
      <c r="E1184">
        <v>9</v>
      </c>
      <c r="F1184" s="127">
        <f t="shared" si="242"/>
        <v>147.41172599999999</v>
      </c>
      <c r="G1184">
        <v>3.1415999999999999E-2</v>
      </c>
      <c r="H1184" s="55" t="s">
        <v>553</v>
      </c>
      <c r="I1184" s="24">
        <f t="shared" si="247"/>
        <v>70.754144501004376</v>
      </c>
      <c r="J1184" s="24">
        <f t="shared" si="243"/>
        <v>1.1260845508817861</v>
      </c>
      <c r="K1184" s="24" t="str">
        <f t="shared" si="244"/>
        <v>DEJAR</v>
      </c>
      <c r="L1184" s="24" t="str">
        <f t="shared" si="245"/>
        <v>DEJAR</v>
      </c>
      <c r="M1184" s="24" t="str">
        <f t="shared" si="246"/>
        <v>DEJAR</v>
      </c>
    </row>
    <row r="1185" spans="1:13" x14ac:dyDescent="0.25">
      <c r="A1185" t="s">
        <v>250</v>
      </c>
      <c r="B1185">
        <v>5</v>
      </c>
      <c r="C1185" s="55">
        <v>1</v>
      </c>
      <c r="D1185">
        <v>21.3</v>
      </c>
      <c r="E1185">
        <v>10</v>
      </c>
      <c r="F1185" s="127">
        <f t="shared" si="242"/>
        <v>356.32812600000005</v>
      </c>
      <c r="G1185">
        <v>3.1415999999999999E-2</v>
      </c>
      <c r="H1185" s="55" t="s">
        <v>553</v>
      </c>
      <c r="I1185" s="24">
        <f t="shared" si="247"/>
        <v>197.63557582809386</v>
      </c>
      <c r="J1185" s="24">
        <f t="shared" si="243"/>
        <v>3.1454605269304472</v>
      </c>
      <c r="K1185" s="24" t="str">
        <f t="shared" si="244"/>
        <v>DEJAR</v>
      </c>
      <c r="L1185" s="24" t="str">
        <f t="shared" si="245"/>
        <v>DEJAR</v>
      </c>
      <c r="M1185" s="24" t="str">
        <f t="shared" si="246"/>
        <v>DEJAR</v>
      </c>
    </row>
    <row r="1186" spans="1:13" x14ac:dyDescent="0.25">
      <c r="A1186" t="s">
        <v>250</v>
      </c>
      <c r="B1186">
        <v>6</v>
      </c>
      <c r="C1186" s="55">
        <v>1</v>
      </c>
      <c r="D1186">
        <v>33.9</v>
      </c>
      <c r="E1186">
        <v>10</v>
      </c>
      <c r="F1186" s="127">
        <f t="shared" si="242"/>
        <v>902.58953399999984</v>
      </c>
      <c r="G1186">
        <v>3.1415999999999999E-2</v>
      </c>
      <c r="H1186" s="55" t="s">
        <v>553</v>
      </c>
      <c r="I1186" s="24">
        <f t="shared" si="247"/>
        <v>582.94777470704616</v>
      </c>
      <c r="J1186" s="24">
        <f t="shared" si="243"/>
        <v>9.2778802951847172</v>
      </c>
      <c r="K1186" s="24" t="str">
        <f t="shared" si="244"/>
        <v>DEJAR</v>
      </c>
      <c r="L1186" s="24" t="str">
        <f t="shared" si="245"/>
        <v>DEJAR</v>
      </c>
      <c r="M1186" s="24" t="str">
        <f t="shared" si="246"/>
        <v>DEJAR</v>
      </c>
    </row>
    <row r="1187" spans="1:13" x14ac:dyDescent="0.25">
      <c r="A1187" t="s">
        <v>250</v>
      </c>
      <c r="B1187">
        <v>7</v>
      </c>
      <c r="C1187" s="55">
        <v>1</v>
      </c>
      <c r="D1187">
        <v>36.1</v>
      </c>
      <c r="E1187">
        <v>13</v>
      </c>
      <c r="F1187" s="127">
        <f t="shared" si="242"/>
        <v>1023.5411340000001</v>
      </c>
      <c r="G1187">
        <v>3.1415999999999999E-2</v>
      </c>
      <c r="H1187" s="55" t="s">
        <v>553</v>
      </c>
      <c r="I1187" s="24">
        <f t="shared" si="247"/>
        <v>674.82581320964016</v>
      </c>
      <c r="J1187" s="24">
        <f t="shared" si="243"/>
        <v>10.740161274663231</v>
      </c>
      <c r="K1187" s="24" t="str">
        <f t="shared" si="244"/>
        <v>DEJAR</v>
      </c>
      <c r="L1187" s="24" t="str">
        <f t="shared" si="245"/>
        <v>DEJAR</v>
      </c>
      <c r="M1187" s="24" t="str">
        <f t="shared" si="246"/>
        <v>DEJAR</v>
      </c>
    </row>
    <row r="1188" spans="1:13" x14ac:dyDescent="0.25">
      <c r="A1188" t="s">
        <v>250</v>
      </c>
      <c r="B1188">
        <v>8</v>
      </c>
      <c r="C1188" s="55">
        <v>1</v>
      </c>
      <c r="D1188">
        <v>36.700000000000003</v>
      </c>
      <c r="E1188">
        <v>14</v>
      </c>
      <c r="F1188" s="127">
        <f t="shared" si="242"/>
        <v>1057.8474060000001</v>
      </c>
      <c r="G1188">
        <v>3.1415999999999999E-2</v>
      </c>
      <c r="H1188" s="55" t="s">
        <v>553</v>
      </c>
      <c r="I1188" s="24">
        <f t="shared" si="247"/>
        <v>701.22104409293627</v>
      </c>
      <c r="J1188" s="24">
        <f t="shared" si="243"/>
        <v>11.160253439217856</v>
      </c>
      <c r="K1188" s="24" t="str">
        <f t="shared" si="244"/>
        <v>DEJAR</v>
      </c>
      <c r="L1188" s="24" t="str">
        <f t="shared" si="245"/>
        <v>DEJAR</v>
      </c>
      <c r="M1188" s="24" t="str">
        <f t="shared" si="246"/>
        <v>DEJAR</v>
      </c>
    </row>
    <row r="1189" spans="1:13" x14ac:dyDescent="0.25">
      <c r="A1189" t="s">
        <v>250</v>
      </c>
      <c r="B1189">
        <v>9</v>
      </c>
      <c r="C1189" s="55">
        <v>1</v>
      </c>
      <c r="D1189">
        <v>57.7</v>
      </c>
      <c r="E1189">
        <v>20</v>
      </c>
      <c r="F1189" s="127">
        <f t="shared" si="242"/>
        <v>2614.8243660000003</v>
      </c>
      <c r="G1189">
        <v>3.1415999999999999E-2</v>
      </c>
      <c r="H1189" s="55" t="s">
        <v>553</v>
      </c>
      <c r="I1189" s="24">
        <f t="shared" si="247"/>
        <v>2010.2908364708619</v>
      </c>
      <c r="J1189" s="24">
        <f t="shared" si="243"/>
        <v>31.994697550147407</v>
      </c>
      <c r="K1189" s="24" t="str">
        <f t="shared" si="244"/>
        <v>DEJAR</v>
      </c>
      <c r="L1189" s="24" t="str">
        <f t="shared" si="245"/>
        <v>DEJAR</v>
      </c>
      <c r="M1189" s="24" t="str">
        <f t="shared" si="246"/>
        <v>DEJAR</v>
      </c>
    </row>
    <row r="1190" spans="1:13" x14ac:dyDescent="0.25">
      <c r="A1190" t="s">
        <v>251</v>
      </c>
      <c r="C1190" s="55">
        <v>1</v>
      </c>
      <c r="D1190">
        <v>31</v>
      </c>
      <c r="E1190">
        <v>13</v>
      </c>
      <c r="F1190" s="127">
        <f t="shared" si="242"/>
        <v>754.76940000000002</v>
      </c>
      <c r="G1190">
        <v>3.1415999999999999E-2</v>
      </c>
      <c r="H1190" s="55" t="s">
        <v>553</v>
      </c>
      <c r="I1190" s="24">
        <f t="shared" si="247"/>
        <v>473.40054798786537</v>
      </c>
      <c r="J1190" s="24">
        <f t="shared" si="243"/>
        <v>7.5343861087959221</v>
      </c>
      <c r="K1190" s="24" t="str">
        <f t="shared" si="244"/>
        <v>DEJAR</v>
      </c>
      <c r="L1190" s="24" t="str">
        <f t="shared" si="245"/>
        <v>DEJAR</v>
      </c>
      <c r="M1190" s="24" t="str">
        <f t="shared" si="246"/>
        <v>DEJAR</v>
      </c>
    </row>
    <row r="1191" spans="1:13" x14ac:dyDescent="0.25">
      <c r="A1191" t="s">
        <v>251</v>
      </c>
      <c r="C1191" s="55">
        <v>1</v>
      </c>
      <c r="D1191">
        <v>34</v>
      </c>
      <c r="E1191">
        <v>14</v>
      </c>
      <c r="F1191" s="127">
        <f t="shared" si="242"/>
        <v>907.92240000000004</v>
      </c>
      <c r="G1191">
        <v>3.1415999999999999E-2</v>
      </c>
      <c r="H1191" s="55" t="s">
        <v>553</v>
      </c>
      <c r="I1191" s="24">
        <f t="shared" si="247"/>
        <v>586.95824798631986</v>
      </c>
      <c r="J1191" s="24">
        <f t="shared" si="243"/>
        <v>9.3417088105793216</v>
      </c>
      <c r="K1191" s="24" t="str">
        <f t="shared" si="244"/>
        <v>DEJAR</v>
      </c>
      <c r="L1191" s="24" t="str">
        <f t="shared" si="245"/>
        <v>DEJAR</v>
      </c>
      <c r="M1191" s="24" t="str">
        <f t="shared" si="246"/>
        <v>DEJAR</v>
      </c>
    </row>
    <row r="1192" spans="1:13" x14ac:dyDescent="0.25">
      <c r="A1192" t="s">
        <v>251</v>
      </c>
      <c r="C1192" s="55">
        <v>1</v>
      </c>
      <c r="D1192">
        <v>33.5</v>
      </c>
      <c r="E1192">
        <v>15</v>
      </c>
      <c r="F1192" s="127">
        <f t="shared" si="242"/>
        <v>881.41515000000004</v>
      </c>
      <c r="G1192">
        <v>3.1415999999999999E-2</v>
      </c>
      <c r="H1192" s="55" t="s">
        <v>553</v>
      </c>
      <c r="I1192" s="24">
        <f t="shared" si="247"/>
        <v>567.06248656062087</v>
      </c>
      <c r="J1192" s="24">
        <f t="shared" si="243"/>
        <v>9.0250586732973783</v>
      </c>
      <c r="K1192" s="24" t="str">
        <f t="shared" si="244"/>
        <v>DEJAR</v>
      </c>
      <c r="L1192" s="24" t="str">
        <f t="shared" si="245"/>
        <v>DEJAR</v>
      </c>
      <c r="M1192" s="24" t="str">
        <f t="shared" si="246"/>
        <v>DEJAR</v>
      </c>
    </row>
    <row r="1193" spans="1:13" x14ac:dyDescent="0.25">
      <c r="A1193" t="s">
        <v>251</v>
      </c>
      <c r="C1193" s="55">
        <v>1</v>
      </c>
      <c r="D1193">
        <v>19</v>
      </c>
      <c r="E1193">
        <v>14</v>
      </c>
      <c r="F1193" s="127">
        <f t="shared" si="242"/>
        <v>283.52940000000001</v>
      </c>
      <c r="G1193">
        <v>3.1415999999999999E-2</v>
      </c>
      <c r="H1193" s="55" t="s">
        <v>553</v>
      </c>
      <c r="I1193" s="24">
        <f t="shared" si="247"/>
        <v>151.47942747069629</v>
      </c>
      <c r="J1193" s="24">
        <f t="shared" si="243"/>
        <v>2.4108643282196378</v>
      </c>
      <c r="K1193" s="24" t="str">
        <f t="shared" si="244"/>
        <v>DEJAR</v>
      </c>
      <c r="L1193" s="24" t="str">
        <f t="shared" si="245"/>
        <v>DEJAR</v>
      </c>
      <c r="M1193" s="24" t="str">
        <f t="shared" si="246"/>
        <v>DEJAR</v>
      </c>
    </row>
    <row r="1194" spans="1:13" x14ac:dyDescent="0.25">
      <c r="A1194" t="s">
        <v>251</v>
      </c>
      <c r="C1194" s="55">
        <v>1</v>
      </c>
      <c r="D1194">
        <v>15</v>
      </c>
      <c r="E1194">
        <v>7</v>
      </c>
      <c r="F1194" s="127">
        <f t="shared" si="242"/>
        <v>176.715</v>
      </c>
      <c r="G1194">
        <v>3.1415999999999999E-2</v>
      </c>
      <c r="H1194" s="55" t="s">
        <v>553</v>
      </c>
      <c r="I1194" s="24">
        <f t="shared" si="247"/>
        <v>87.376105084816146</v>
      </c>
      <c r="J1194" s="24">
        <f t="shared" si="243"/>
        <v>1.3906306513371554</v>
      </c>
      <c r="K1194" s="24" t="str">
        <f t="shared" si="244"/>
        <v>DEJAR</v>
      </c>
      <c r="L1194" s="24" t="str">
        <f t="shared" si="245"/>
        <v>DEJAR</v>
      </c>
      <c r="M1194" s="24" t="str">
        <f t="shared" si="246"/>
        <v>DEJAR</v>
      </c>
    </row>
    <row r="1195" spans="1:13" x14ac:dyDescent="0.25">
      <c r="A1195" t="s">
        <v>251</v>
      </c>
      <c r="C1195" s="55">
        <v>1</v>
      </c>
      <c r="D1195">
        <v>23</v>
      </c>
      <c r="E1195">
        <v>12</v>
      </c>
      <c r="F1195" s="127">
        <f t="shared" si="242"/>
        <v>415.47660000000002</v>
      </c>
      <c r="G1195">
        <v>3.1415999999999999E-2</v>
      </c>
      <c r="H1195" s="55" t="s">
        <v>553</v>
      </c>
      <c r="I1195" s="24">
        <f t="shared" si="247"/>
        <v>236.31310333101464</v>
      </c>
      <c r="J1195" s="24">
        <f t="shared" si="243"/>
        <v>3.7610310563250358</v>
      </c>
      <c r="K1195" s="24" t="str">
        <f t="shared" si="244"/>
        <v>DEJAR</v>
      </c>
      <c r="L1195" s="24" t="str">
        <f t="shared" si="245"/>
        <v>DEJAR</v>
      </c>
      <c r="M1195" s="24" t="str">
        <f t="shared" si="246"/>
        <v>DEJAR</v>
      </c>
    </row>
    <row r="1196" spans="1:13" x14ac:dyDescent="0.25">
      <c r="A1196" t="s">
        <v>251</v>
      </c>
      <c r="C1196" s="55">
        <v>1</v>
      </c>
      <c r="D1196">
        <v>16</v>
      </c>
      <c r="E1196">
        <v>9</v>
      </c>
      <c r="F1196" s="127">
        <f t="shared" si="242"/>
        <v>201.0624</v>
      </c>
      <c r="G1196">
        <v>3.1415999999999999E-2</v>
      </c>
      <c r="H1196" s="55" t="s">
        <v>553</v>
      </c>
      <c r="I1196" s="24">
        <f t="shared" si="247"/>
        <v>101.53913507623321</v>
      </c>
      <c r="J1196" s="24">
        <f t="shared" si="243"/>
        <v>1.6160417474572384</v>
      </c>
      <c r="K1196" s="24" t="str">
        <f t="shared" si="244"/>
        <v>DEJAR</v>
      </c>
      <c r="L1196" s="24" t="str">
        <f t="shared" si="245"/>
        <v>DEJAR</v>
      </c>
      <c r="M1196" s="24" t="str">
        <f t="shared" si="246"/>
        <v>DEJAR</v>
      </c>
    </row>
    <row r="1197" spans="1:13" x14ac:dyDescent="0.25">
      <c r="A1197" t="s">
        <v>258</v>
      </c>
      <c r="B1197" s="73">
        <v>1</v>
      </c>
      <c r="C1197" s="118">
        <v>1</v>
      </c>
      <c r="D1197" s="73">
        <v>54</v>
      </c>
      <c r="E1197" s="73">
        <v>27</v>
      </c>
      <c r="F1197" s="127">
        <f t="shared" si="242"/>
        <v>2290.2264</v>
      </c>
      <c r="G1197">
        <v>3.1415999999999999E-2</v>
      </c>
      <c r="H1197" s="55" t="s">
        <v>553</v>
      </c>
      <c r="I1197" s="24">
        <f t="shared" si="247"/>
        <v>1722.9181036317825</v>
      </c>
      <c r="J1197" s="24">
        <f t="shared" si="243"/>
        <v>27.421029151257041</v>
      </c>
      <c r="K1197" s="24" t="str">
        <f t="shared" si="244"/>
        <v>DEJAR</v>
      </c>
      <c r="L1197" s="24" t="str">
        <f t="shared" si="245"/>
        <v>DEJAR</v>
      </c>
      <c r="M1197" s="24" t="str">
        <f t="shared" si="246"/>
        <v>DEJAR</v>
      </c>
    </row>
    <row r="1198" spans="1:13" x14ac:dyDescent="0.25">
      <c r="A1198" t="s">
        <v>258</v>
      </c>
      <c r="B1198" s="70">
        <v>2</v>
      </c>
      <c r="C1198" s="116">
        <v>1</v>
      </c>
      <c r="D1198" s="70">
        <v>63</v>
      </c>
      <c r="E1198" s="70">
        <v>29</v>
      </c>
      <c r="F1198" s="127">
        <f t="shared" si="242"/>
        <v>3117.2525999999998</v>
      </c>
      <c r="G1198">
        <v>3.1415999999999999E-2</v>
      </c>
      <c r="H1198" s="55" t="s">
        <v>553</v>
      </c>
      <c r="I1198" s="24">
        <f t="shared" si="247"/>
        <v>2466.565540347191</v>
      </c>
      <c r="J1198" s="24">
        <f t="shared" si="243"/>
        <v>39.256518021823133</v>
      </c>
      <c r="K1198" s="24" t="str">
        <f t="shared" si="244"/>
        <v>DEJAR</v>
      </c>
      <c r="L1198" s="24" t="str">
        <f t="shared" si="245"/>
        <v>DEJAR</v>
      </c>
      <c r="M1198" s="24" t="str">
        <f t="shared" si="246"/>
        <v>DEJAR</v>
      </c>
    </row>
    <row r="1199" spans="1:13" x14ac:dyDescent="0.25">
      <c r="A1199" t="s">
        <v>258</v>
      </c>
      <c r="B1199" s="70">
        <v>3</v>
      </c>
      <c r="C1199" s="116">
        <v>2</v>
      </c>
      <c r="D1199" s="70">
        <v>19</v>
      </c>
      <c r="E1199" s="70">
        <v>11</v>
      </c>
      <c r="F1199" s="127">
        <f t="shared" si="242"/>
        <v>283.52940000000001</v>
      </c>
      <c r="G1199">
        <v>3.1415999999999999E-2</v>
      </c>
      <c r="H1199" s="55" t="s">
        <v>555</v>
      </c>
      <c r="I1199" s="24">
        <f t="shared" ref="I1199:I1201" si="248">0.13647*D1199^2.38351</f>
        <v>152.39095368994771</v>
      </c>
      <c r="J1199" s="24">
        <f t="shared" si="243"/>
        <v>2.4253716846503011</v>
      </c>
      <c r="K1199" s="24" t="str">
        <f t="shared" si="244"/>
        <v>DEJAR</v>
      </c>
      <c r="L1199" s="24" t="str">
        <f t="shared" si="245"/>
        <v>DEJAR</v>
      </c>
      <c r="M1199" s="24" t="str">
        <f t="shared" si="246"/>
        <v>DEJAR</v>
      </c>
    </row>
    <row r="1200" spans="1:13" x14ac:dyDescent="0.25">
      <c r="A1200" t="s">
        <v>258</v>
      </c>
      <c r="B1200" s="70">
        <v>4</v>
      </c>
      <c r="C1200" s="116">
        <v>2</v>
      </c>
      <c r="D1200" s="70">
        <v>79</v>
      </c>
      <c r="E1200" s="70">
        <v>22</v>
      </c>
      <c r="F1200" s="127">
        <f t="shared" si="242"/>
        <v>4901.6813999999995</v>
      </c>
      <c r="G1200">
        <v>3.1415999999999999E-2</v>
      </c>
      <c r="H1200" s="55" t="s">
        <v>555</v>
      </c>
      <c r="I1200" s="24">
        <f t="shared" si="248"/>
        <v>4550.4080175055642</v>
      </c>
      <c r="J1200" s="24">
        <f t="shared" si="243"/>
        <v>72.421823553373514</v>
      </c>
      <c r="K1200" s="24" t="str">
        <f t="shared" si="244"/>
        <v>DEJAR</v>
      </c>
      <c r="L1200" s="24" t="str">
        <f t="shared" si="245"/>
        <v>DEJAR</v>
      </c>
      <c r="M1200" s="24" t="str">
        <f t="shared" si="246"/>
        <v>DEJAR</v>
      </c>
    </row>
    <row r="1201" spans="1:13" x14ac:dyDescent="0.25">
      <c r="A1201" t="s">
        <v>258</v>
      </c>
      <c r="B1201" s="70">
        <v>5</v>
      </c>
      <c r="C1201" s="116">
        <v>2</v>
      </c>
      <c r="D1201" s="70">
        <v>60</v>
      </c>
      <c r="E1201" s="70">
        <v>9</v>
      </c>
      <c r="F1201" s="127">
        <f t="shared" si="242"/>
        <v>2827.44</v>
      </c>
      <c r="G1201">
        <v>3.1415999999999999E-2</v>
      </c>
      <c r="H1201" s="55" t="s">
        <v>555</v>
      </c>
      <c r="I1201" s="24">
        <f t="shared" si="248"/>
        <v>2361.9923046462377</v>
      </c>
      <c r="J1201" s="24">
        <f t="shared" si="243"/>
        <v>37.59218717606057</v>
      </c>
      <c r="K1201" s="24" t="str">
        <f t="shared" si="244"/>
        <v>DEJAR</v>
      </c>
      <c r="L1201" s="24" t="str">
        <f t="shared" si="245"/>
        <v>DEJAR</v>
      </c>
      <c r="M1201" s="24" t="str">
        <f t="shared" si="246"/>
        <v>DEJAR</v>
      </c>
    </row>
    <row r="1202" spans="1:13" x14ac:dyDescent="0.25">
      <c r="A1202" t="s">
        <v>259</v>
      </c>
      <c r="B1202" s="70">
        <v>1</v>
      </c>
      <c r="C1202" s="116">
        <v>1</v>
      </c>
      <c r="D1202" s="70">
        <v>46</v>
      </c>
      <c r="E1202" s="70">
        <v>29</v>
      </c>
      <c r="F1202" s="127">
        <f t="shared" si="242"/>
        <v>1661.9064000000001</v>
      </c>
      <c r="G1202">
        <v>3.1415999999999999E-2</v>
      </c>
      <c r="H1202" s="55" t="s">
        <v>553</v>
      </c>
      <c r="I1202" s="24">
        <f t="shared" ref="I1202:I1207" si="249">0.15991*D1202^2.32764</f>
        <v>1186.2528329925287</v>
      </c>
      <c r="J1202" s="24">
        <f t="shared" si="243"/>
        <v>18.879756063670246</v>
      </c>
      <c r="K1202" s="24" t="str">
        <f t="shared" si="244"/>
        <v>DEJAR</v>
      </c>
      <c r="L1202" s="24" t="str">
        <f t="shared" si="245"/>
        <v>DEJAR</v>
      </c>
      <c r="M1202" s="24" t="str">
        <f t="shared" si="246"/>
        <v>DEJAR</v>
      </c>
    </row>
    <row r="1203" spans="1:13" x14ac:dyDescent="0.25">
      <c r="A1203" t="s">
        <v>259</v>
      </c>
      <c r="B1203" s="70">
        <v>2</v>
      </c>
      <c r="C1203" s="116">
        <v>1</v>
      </c>
      <c r="D1203" s="70">
        <v>59</v>
      </c>
      <c r="E1203" s="70">
        <v>26</v>
      </c>
      <c r="F1203" s="127">
        <f t="shared" si="242"/>
        <v>2733.9773999999998</v>
      </c>
      <c r="G1203">
        <v>3.1415999999999999E-2</v>
      </c>
      <c r="H1203" s="55" t="s">
        <v>553</v>
      </c>
      <c r="I1203" s="24">
        <f t="shared" si="249"/>
        <v>2117.296110227122</v>
      </c>
      <c r="J1203" s="24">
        <f t="shared" si="243"/>
        <v>33.697735393225145</v>
      </c>
      <c r="K1203" s="24" t="str">
        <f t="shared" si="244"/>
        <v>DEJAR</v>
      </c>
      <c r="L1203" s="24" t="str">
        <f t="shared" si="245"/>
        <v>DEJAR</v>
      </c>
      <c r="M1203" s="24" t="str">
        <f t="shared" si="246"/>
        <v>DEJAR</v>
      </c>
    </row>
    <row r="1204" spans="1:13" x14ac:dyDescent="0.25">
      <c r="A1204" t="s">
        <v>259</v>
      </c>
      <c r="B1204" s="70">
        <v>3</v>
      </c>
      <c r="C1204" s="116">
        <v>1</v>
      </c>
      <c r="D1204" s="70">
        <v>55</v>
      </c>
      <c r="E1204" s="70">
        <v>30</v>
      </c>
      <c r="F1204" s="127">
        <f t="shared" si="242"/>
        <v>2375.835</v>
      </c>
      <c r="G1204">
        <v>3.1415999999999999E-2</v>
      </c>
      <c r="H1204" s="55" t="s">
        <v>553</v>
      </c>
      <c r="I1204" s="24">
        <f t="shared" si="249"/>
        <v>1798.0983141492186</v>
      </c>
      <c r="J1204" s="24">
        <f t="shared" si="243"/>
        <v>28.617556565909389</v>
      </c>
      <c r="K1204" s="24" t="str">
        <f t="shared" si="244"/>
        <v>DEJAR</v>
      </c>
      <c r="L1204" s="24" t="str">
        <f t="shared" si="245"/>
        <v>DEJAR</v>
      </c>
      <c r="M1204" s="24" t="str">
        <f t="shared" si="246"/>
        <v>DEJAR</v>
      </c>
    </row>
    <row r="1205" spans="1:13" x14ac:dyDescent="0.25">
      <c r="A1205" t="s">
        <v>260</v>
      </c>
      <c r="B1205" s="70">
        <v>1</v>
      </c>
      <c r="C1205" s="116">
        <v>1</v>
      </c>
      <c r="D1205" s="70">
        <v>119</v>
      </c>
      <c r="E1205" s="70">
        <v>30</v>
      </c>
      <c r="F1205" s="127">
        <f t="shared" si="242"/>
        <v>11122.0494</v>
      </c>
      <c r="G1205">
        <v>3.1415999999999999E-2</v>
      </c>
      <c r="H1205" s="55" t="s">
        <v>553</v>
      </c>
      <c r="I1205" s="24">
        <f t="shared" si="249"/>
        <v>10839.312879616749</v>
      </c>
      <c r="J1205" s="24">
        <f t="shared" si="243"/>
        <v>172.51261904151943</v>
      </c>
      <c r="K1205" s="24" t="str">
        <f t="shared" si="244"/>
        <v>DEJAR</v>
      </c>
      <c r="L1205" s="24" t="str">
        <f t="shared" si="245"/>
        <v>DEJAR</v>
      </c>
      <c r="M1205" s="24" t="str">
        <f t="shared" si="246"/>
        <v>DEJAR</v>
      </c>
    </row>
    <row r="1206" spans="1:13" x14ac:dyDescent="0.25">
      <c r="A1206" t="s">
        <v>260</v>
      </c>
      <c r="B1206" s="70">
        <v>2</v>
      </c>
      <c r="C1206" s="116">
        <v>1</v>
      </c>
      <c r="D1206" s="70">
        <v>101</v>
      </c>
      <c r="E1206" s="70">
        <v>28</v>
      </c>
      <c r="F1206" s="127">
        <f t="shared" si="242"/>
        <v>8011.8653999999997</v>
      </c>
      <c r="G1206">
        <v>3.1415999999999999E-2</v>
      </c>
      <c r="H1206" s="55" t="s">
        <v>553</v>
      </c>
      <c r="I1206" s="24">
        <f t="shared" si="249"/>
        <v>7399.701923771845</v>
      </c>
      <c r="J1206" s="24">
        <f t="shared" si="243"/>
        <v>117.76963846084551</v>
      </c>
      <c r="K1206" s="24" t="str">
        <f t="shared" si="244"/>
        <v>DEJAR</v>
      </c>
      <c r="L1206" s="24" t="str">
        <f t="shared" si="245"/>
        <v>DEJAR</v>
      </c>
      <c r="M1206" s="24" t="str">
        <f t="shared" si="246"/>
        <v>DEJAR</v>
      </c>
    </row>
    <row r="1207" spans="1:13" x14ac:dyDescent="0.25">
      <c r="A1207" t="s">
        <v>260</v>
      </c>
      <c r="B1207" s="70">
        <v>3</v>
      </c>
      <c r="C1207" s="116">
        <v>1</v>
      </c>
      <c r="D1207" s="70">
        <v>89</v>
      </c>
      <c r="E1207" s="70">
        <v>30</v>
      </c>
      <c r="F1207" s="127">
        <f t="shared" si="242"/>
        <v>6221.1534000000001</v>
      </c>
      <c r="G1207">
        <v>3.1415999999999999E-2</v>
      </c>
      <c r="H1207" s="55" t="s">
        <v>553</v>
      </c>
      <c r="I1207" s="24">
        <f t="shared" si="249"/>
        <v>5512.5656976908249</v>
      </c>
      <c r="J1207" s="24">
        <f t="shared" si="243"/>
        <v>87.735002828030701</v>
      </c>
      <c r="K1207" s="24" t="str">
        <f t="shared" si="244"/>
        <v>DEJAR</v>
      </c>
      <c r="L1207" s="24" t="str">
        <f t="shared" si="245"/>
        <v>DEJAR</v>
      </c>
      <c r="M1207" s="24" t="str">
        <f t="shared" si="246"/>
        <v>DEJAR</v>
      </c>
    </row>
    <row r="1208" spans="1:13" x14ac:dyDescent="0.25">
      <c r="A1208" t="s">
        <v>260</v>
      </c>
      <c r="B1208" s="70">
        <v>4</v>
      </c>
      <c r="C1208" s="116">
        <v>2</v>
      </c>
      <c r="D1208" s="70">
        <v>42</v>
      </c>
      <c r="E1208" s="70">
        <v>21</v>
      </c>
      <c r="F1208" s="127">
        <f t="shared" si="242"/>
        <v>1385.4456</v>
      </c>
      <c r="G1208">
        <v>3.1415999999999999E-2</v>
      </c>
      <c r="H1208" s="55" t="s">
        <v>555</v>
      </c>
      <c r="I1208" s="24">
        <f t="shared" ref="I1208:I1213" si="250">0.13647*D1208^2.38351</f>
        <v>1009.4111733489757</v>
      </c>
      <c r="J1208" s="24">
        <f t="shared" si="243"/>
        <v>16.065240217547995</v>
      </c>
      <c r="K1208" s="24" t="str">
        <f t="shared" si="244"/>
        <v>DEJAR</v>
      </c>
      <c r="L1208" s="24" t="str">
        <f t="shared" si="245"/>
        <v>DEJAR</v>
      </c>
      <c r="M1208" s="24" t="str">
        <f t="shared" si="246"/>
        <v>DEJAR</v>
      </c>
    </row>
    <row r="1209" spans="1:13" x14ac:dyDescent="0.25">
      <c r="A1209" t="s">
        <v>260</v>
      </c>
      <c r="B1209" s="70">
        <v>5</v>
      </c>
      <c r="C1209" s="116">
        <v>2</v>
      </c>
      <c r="D1209" s="70">
        <v>27</v>
      </c>
      <c r="E1209" s="70">
        <v>14</v>
      </c>
      <c r="F1209" s="127">
        <f t="shared" si="242"/>
        <v>572.5566</v>
      </c>
      <c r="G1209">
        <v>3.1415999999999999E-2</v>
      </c>
      <c r="H1209" s="55" t="s">
        <v>555</v>
      </c>
      <c r="I1209" s="24">
        <f t="shared" si="250"/>
        <v>352.13325163946445</v>
      </c>
      <c r="J1209" s="24">
        <f t="shared" si="243"/>
        <v>5.6043616571088695</v>
      </c>
      <c r="K1209" s="24" t="str">
        <f t="shared" si="244"/>
        <v>DEJAR</v>
      </c>
      <c r="L1209" s="24" t="str">
        <f t="shared" si="245"/>
        <v>DEJAR</v>
      </c>
      <c r="M1209" s="24" t="str">
        <f t="shared" si="246"/>
        <v>DEJAR</v>
      </c>
    </row>
    <row r="1210" spans="1:13" x14ac:dyDescent="0.25">
      <c r="A1210" t="s">
        <v>260</v>
      </c>
      <c r="B1210" s="70">
        <v>6</v>
      </c>
      <c r="C1210" s="116">
        <v>2</v>
      </c>
      <c r="D1210" s="70">
        <v>20</v>
      </c>
      <c r="E1210" s="70">
        <v>14</v>
      </c>
      <c r="F1210" s="127">
        <f t="shared" si="242"/>
        <v>314.15999999999997</v>
      </c>
      <c r="G1210">
        <v>3.1415999999999999E-2</v>
      </c>
      <c r="H1210" s="55" t="s">
        <v>555</v>
      </c>
      <c r="I1210" s="24">
        <f t="shared" si="250"/>
        <v>172.20874292148596</v>
      </c>
      <c r="J1210" s="24">
        <f t="shared" si="243"/>
        <v>2.7407808588217146</v>
      </c>
      <c r="K1210" s="24" t="str">
        <f t="shared" si="244"/>
        <v>DEJAR</v>
      </c>
      <c r="L1210" s="24" t="str">
        <f t="shared" si="245"/>
        <v>DEJAR</v>
      </c>
      <c r="M1210" s="24" t="str">
        <f t="shared" si="246"/>
        <v>DEJAR</v>
      </c>
    </row>
    <row r="1211" spans="1:13" x14ac:dyDescent="0.25">
      <c r="A1211" t="s">
        <v>261</v>
      </c>
      <c r="B1211" s="70">
        <v>1</v>
      </c>
      <c r="C1211" s="116">
        <v>2</v>
      </c>
      <c r="D1211" s="70">
        <v>36</v>
      </c>
      <c r="E1211" s="70">
        <v>15</v>
      </c>
      <c r="F1211" s="127">
        <f t="shared" si="242"/>
        <v>1017.8783999999999</v>
      </c>
      <c r="G1211">
        <v>3.1415999999999999E-2</v>
      </c>
      <c r="H1211" s="55" t="s">
        <v>555</v>
      </c>
      <c r="I1211" s="24">
        <f t="shared" si="250"/>
        <v>699.03635875505904</v>
      </c>
      <c r="J1211" s="24">
        <f t="shared" si="243"/>
        <v>11.125483173463508</v>
      </c>
      <c r="K1211" s="24" t="str">
        <f t="shared" si="244"/>
        <v>DEJAR</v>
      </c>
      <c r="L1211" s="24" t="str">
        <f t="shared" si="245"/>
        <v>DEJAR</v>
      </c>
      <c r="M1211" s="24" t="str">
        <f t="shared" si="246"/>
        <v>DEJAR</v>
      </c>
    </row>
    <row r="1212" spans="1:13" x14ac:dyDescent="0.25">
      <c r="A1212" t="s">
        <v>261</v>
      </c>
      <c r="B1212" s="70">
        <v>2</v>
      </c>
      <c r="C1212" s="116">
        <v>2</v>
      </c>
      <c r="D1212" s="70">
        <v>30</v>
      </c>
      <c r="E1212" s="70">
        <v>12</v>
      </c>
      <c r="F1212" s="127">
        <f t="shared" si="242"/>
        <v>706.86</v>
      </c>
      <c r="G1212">
        <v>3.1415999999999999E-2</v>
      </c>
      <c r="H1212" s="55" t="s">
        <v>555</v>
      </c>
      <c r="I1212" s="24">
        <f t="shared" si="250"/>
        <v>452.65828470787153</v>
      </c>
      <c r="J1212" s="24">
        <f t="shared" si="243"/>
        <v>7.2042635075737129</v>
      </c>
      <c r="K1212" s="24" t="str">
        <f t="shared" si="244"/>
        <v>DEJAR</v>
      </c>
      <c r="L1212" s="24" t="str">
        <f t="shared" si="245"/>
        <v>DEJAR</v>
      </c>
      <c r="M1212" s="24" t="str">
        <f t="shared" si="246"/>
        <v>DEJAR</v>
      </c>
    </row>
    <row r="1213" spans="1:13" x14ac:dyDescent="0.25">
      <c r="A1213" t="s">
        <v>261</v>
      </c>
      <c r="B1213" s="70">
        <v>3</v>
      </c>
      <c r="C1213" s="116">
        <v>2</v>
      </c>
      <c r="D1213" s="70">
        <v>25</v>
      </c>
      <c r="E1213" s="70">
        <v>14</v>
      </c>
      <c r="F1213" s="127">
        <f t="shared" si="242"/>
        <v>490.875</v>
      </c>
      <c r="G1213">
        <v>3.1415999999999999E-2</v>
      </c>
      <c r="H1213" s="55" t="s">
        <v>555</v>
      </c>
      <c r="I1213" s="24">
        <f t="shared" si="250"/>
        <v>293.11711779854511</v>
      </c>
      <c r="J1213" s="24">
        <f t="shared" si="243"/>
        <v>4.6650929112322563</v>
      </c>
      <c r="K1213" s="24" t="str">
        <f t="shared" si="244"/>
        <v>DEJAR</v>
      </c>
      <c r="L1213" s="24" t="str">
        <f t="shared" si="245"/>
        <v>DEJAR</v>
      </c>
      <c r="M1213" s="24" t="str">
        <f t="shared" si="246"/>
        <v>DEJAR</v>
      </c>
    </row>
    <row r="1214" spans="1:13" x14ac:dyDescent="0.25">
      <c r="A1214" t="s">
        <v>261</v>
      </c>
      <c r="B1214" s="70">
        <v>4</v>
      </c>
      <c r="C1214" s="116">
        <v>1</v>
      </c>
      <c r="D1214" s="70">
        <v>40</v>
      </c>
      <c r="E1214" s="70">
        <v>25</v>
      </c>
      <c r="F1214" s="127">
        <f t="shared" si="242"/>
        <v>1256.6399999999999</v>
      </c>
      <c r="G1214">
        <v>3.1415999999999999E-2</v>
      </c>
      <c r="H1214" s="55" t="s">
        <v>553</v>
      </c>
      <c r="I1214" s="24">
        <f t="shared" ref="I1214:I1225" si="251">0.15991*D1214^2.32764</f>
        <v>856.82975840551558</v>
      </c>
      <c r="J1214" s="24">
        <f t="shared" si="243"/>
        <v>13.636837254989743</v>
      </c>
      <c r="K1214" s="24" t="str">
        <f t="shared" si="244"/>
        <v>DEJAR</v>
      </c>
      <c r="L1214" s="24" t="str">
        <f t="shared" si="245"/>
        <v>DEJAR</v>
      </c>
      <c r="M1214" s="24" t="str">
        <f t="shared" si="246"/>
        <v>DEJAR</v>
      </c>
    </row>
    <row r="1215" spans="1:13" x14ac:dyDescent="0.25">
      <c r="A1215" t="s">
        <v>261</v>
      </c>
      <c r="B1215" s="70">
        <v>5</v>
      </c>
      <c r="C1215" s="116">
        <v>1</v>
      </c>
      <c r="D1215" s="70">
        <v>42</v>
      </c>
      <c r="E1215" s="70">
        <v>25</v>
      </c>
      <c r="F1215" s="127">
        <f t="shared" si="242"/>
        <v>1385.4456</v>
      </c>
      <c r="G1215">
        <v>3.1415999999999999E-2</v>
      </c>
      <c r="H1215" s="55" t="s">
        <v>553</v>
      </c>
      <c r="I1215" s="24">
        <f t="shared" si="251"/>
        <v>959.87703555110068</v>
      </c>
      <c r="J1215" s="24">
        <f t="shared" si="243"/>
        <v>15.276881772840284</v>
      </c>
      <c r="K1215" s="24" t="str">
        <f t="shared" si="244"/>
        <v>DEJAR</v>
      </c>
      <c r="L1215" s="24" t="str">
        <f t="shared" si="245"/>
        <v>DEJAR</v>
      </c>
      <c r="M1215" s="24" t="str">
        <f t="shared" si="246"/>
        <v>DEJAR</v>
      </c>
    </row>
    <row r="1216" spans="1:13" x14ac:dyDescent="0.25">
      <c r="A1216" t="s">
        <v>262</v>
      </c>
      <c r="B1216" s="70">
        <v>1</v>
      </c>
      <c r="C1216" s="116">
        <v>1</v>
      </c>
      <c r="D1216" s="70">
        <v>106</v>
      </c>
      <c r="E1216" s="70">
        <v>35</v>
      </c>
      <c r="F1216" s="127">
        <f t="shared" si="242"/>
        <v>8824.7543999999998</v>
      </c>
      <c r="G1216">
        <v>3.1415999999999999E-2</v>
      </c>
      <c r="H1216" s="55" t="s">
        <v>553</v>
      </c>
      <c r="I1216" s="24">
        <f t="shared" si="251"/>
        <v>8280.5382475412935</v>
      </c>
      <c r="J1216" s="24">
        <f t="shared" si="243"/>
        <v>131.78855117680951</v>
      </c>
      <c r="K1216" s="24" t="str">
        <f t="shared" si="244"/>
        <v>DEJAR</v>
      </c>
      <c r="L1216" s="24" t="str">
        <f t="shared" si="245"/>
        <v>DEJAR</v>
      </c>
      <c r="M1216" s="24" t="str">
        <f t="shared" si="246"/>
        <v>DEJAR</v>
      </c>
    </row>
    <row r="1217" spans="1:13" x14ac:dyDescent="0.25">
      <c r="A1217" t="s">
        <v>262</v>
      </c>
      <c r="B1217" s="70">
        <v>2</v>
      </c>
      <c r="C1217" s="116">
        <v>1</v>
      </c>
      <c r="D1217" s="70">
        <v>36</v>
      </c>
      <c r="E1217" s="70">
        <v>21</v>
      </c>
      <c r="F1217" s="127">
        <f t="shared" si="242"/>
        <v>1017.8783999999999</v>
      </c>
      <c r="G1217">
        <v>3.1415999999999999E-2</v>
      </c>
      <c r="H1217" s="55" t="s">
        <v>553</v>
      </c>
      <c r="I1217" s="24">
        <f t="shared" si="251"/>
        <v>670.48269942934951</v>
      </c>
      <c r="J1217" s="24">
        <f t="shared" si="243"/>
        <v>10.671038633647655</v>
      </c>
      <c r="K1217" s="24" t="str">
        <f t="shared" si="244"/>
        <v>DEJAR</v>
      </c>
      <c r="L1217" s="24" t="str">
        <f t="shared" si="245"/>
        <v>DEJAR</v>
      </c>
      <c r="M1217" s="24" t="str">
        <f t="shared" si="246"/>
        <v>DEJAR</v>
      </c>
    </row>
    <row r="1218" spans="1:13" x14ac:dyDescent="0.25">
      <c r="A1218" t="s">
        <v>262</v>
      </c>
      <c r="B1218" s="70">
        <v>3</v>
      </c>
      <c r="C1218" s="116">
        <v>1</v>
      </c>
      <c r="D1218" s="70">
        <v>40</v>
      </c>
      <c r="E1218" s="70">
        <v>23</v>
      </c>
      <c r="F1218" s="127">
        <f t="shared" si="242"/>
        <v>1256.6399999999999</v>
      </c>
      <c r="G1218">
        <v>3.1415999999999999E-2</v>
      </c>
      <c r="H1218" s="55" t="s">
        <v>553</v>
      </c>
      <c r="I1218" s="24">
        <f t="shared" si="251"/>
        <v>856.82975840551558</v>
      </c>
      <c r="J1218" s="24">
        <f t="shared" si="243"/>
        <v>13.636837254989743</v>
      </c>
      <c r="K1218" s="24" t="str">
        <f t="shared" si="244"/>
        <v>DEJAR</v>
      </c>
      <c r="L1218" s="24" t="str">
        <f t="shared" si="245"/>
        <v>DEJAR</v>
      </c>
      <c r="M1218" s="24" t="str">
        <f t="shared" si="246"/>
        <v>DEJAR</v>
      </c>
    </row>
    <row r="1219" spans="1:13" x14ac:dyDescent="0.25">
      <c r="A1219" t="s">
        <v>262</v>
      </c>
      <c r="B1219" s="70">
        <v>4</v>
      </c>
      <c r="C1219" s="116">
        <v>1</v>
      </c>
      <c r="D1219" s="70">
        <v>59</v>
      </c>
      <c r="E1219" s="70">
        <v>28</v>
      </c>
      <c r="F1219" s="127">
        <f t="shared" ref="F1219:F1282" si="252">(3.1416/4)*D1219^2</f>
        <v>2733.9773999999998</v>
      </c>
      <c r="G1219">
        <v>3.1415999999999999E-2</v>
      </c>
      <c r="H1219" s="55" t="s">
        <v>553</v>
      </c>
      <c r="I1219" s="24">
        <f t="shared" si="251"/>
        <v>2117.296110227122</v>
      </c>
      <c r="J1219" s="24">
        <f t="shared" ref="J1219:J1282" si="253">((I1219/1000)*0.5)/G1219</f>
        <v>33.697735393225145</v>
      </c>
      <c r="K1219" s="24" t="str">
        <f t="shared" ref="K1219:K1282" si="254">+IF(D1219&gt;=10,"DEJAR","DEPURAR")</f>
        <v>DEJAR</v>
      </c>
      <c r="L1219" s="24" t="str">
        <f t="shared" ref="L1219:L1282" si="255">+IF(E1219&gt;=5,"DEJAR","DEPURAR")</f>
        <v>DEJAR</v>
      </c>
      <c r="M1219" s="24" t="str">
        <f t="shared" ref="M1219:M1282" si="256">+IF(AND(K1219="DEJAR",L1219="DEJAR"),"DEJAR","DEPURAR")</f>
        <v>DEJAR</v>
      </c>
    </row>
    <row r="1220" spans="1:13" x14ac:dyDescent="0.25">
      <c r="A1220" t="s">
        <v>263</v>
      </c>
      <c r="B1220">
        <v>1</v>
      </c>
      <c r="C1220" s="55">
        <v>1</v>
      </c>
      <c r="D1220">
        <v>48</v>
      </c>
      <c r="E1220">
        <v>13</v>
      </c>
      <c r="F1220" s="127">
        <f t="shared" si="252"/>
        <v>1809.5616</v>
      </c>
      <c r="G1220">
        <v>3.1415999999999999E-2</v>
      </c>
      <c r="H1220" s="55" t="s">
        <v>553</v>
      </c>
      <c r="I1220" s="24">
        <f t="shared" si="251"/>
        <v>1309.7848931615965</v>
      </c>
      <c r="J1220" s="24">
        <f t="shared" si="253"/>
        <v>20.845825266768472</v>
      </c>
      <c r="K1220" s="24" t="str">
        <f t="shared" si="254"/>
        <v>DEJAR</v>
      </c>
      <c r="L1220" s="24" t="str">
        <f t="shared" si="255"/>
        <v>DEJAR</v>
      </c>
      <c r="M1220" s="24" t="str">
        <f t="shared" si="256"/>
        <v>DEJAR</v>
      </c>
    </row>
    <row r="1221" spans="1:13" x14ac:dyDescent="0.25">
      <c r="A1221" t="s">
        <v>263</v>
      </c>
      <c r="B1221">
        <v>2</v>
      </c>
      <c r="C1221" s="55">
        <v>1</v>
      </c>
      <c r="D1221">
        <v>40.5</v>
      </c>
      <c r="E1221">
        <v>11</v>
      </c>
      <c r="F1221" s="127">
        <f t="shared" si="252"/>
        <v>1288.25235</v>
      </c>
      <c r="G1221">
        <v>3.1415999999999999E-2</v>
      </c>
      <c r="H1221" s="55" t="s">
        <v>553</v>
      </c>
      <c r="I1221" s="24">
        <f t="shared" si="251"/>
        <v>881.9667924481156</v>
      </c>
      <c r="J1221" s="24">
        <f t="shared" si="253"/>
        <v>14.03690464171307</v>
      </c>
      <c r="K1221" s="24" t="str">
        <f t="shared" si="254"/>
        <v>DEJAR</v>
      </c>
      <c r="L1221" s="24" t="str">
        <f t="shared" si="255"/>
        <v>DEJAR</v>
      </c>
      <c r="M1221" s="24" t="str">
        <f t="shared" si="256"/>
        <v>DEJAR</v>
      </c>
    </row>
    <row r="1222" spans="1:13" x14ac:dyDescent="0.25">
      <c r="A1222" t="s">
        <v>263</v>
      </c>
      <c r="B1222">
        <v>3</v>
      </c>
      <c r="C1222" s="55">
        <v>1</v>
      </c>
      <c r="D1222">
        <v>33</v>
      </c>
      <c r="E1222">
        <v>10</v>
      </c>
      <c r="F1222" s="127">
        <f t="shared" si="252"/>
        <v>855.30060000000003</v>
      </c>
      <c r="G1222">
        <v>3.1415999999999999E-2</v>
      </c>
      <c r="H1222" s="55" t="s">
        <v>553</v>
      </c>
      <c r="I1222" s="24">
        <f t="shared" si="251"/>
        <v>547.55709445380046</v>
      </c>
      <c r="J1222" s="24">
        <f t="shared" si="253"/>
        <v>8.7146214421600519</v>
      </c>
      <c r="K1222" s="24" t="str">
        <f t="shared" si="254"/>
        <v>DEJAR</v>
      </c>
      <c r="L1222" s="24" t="str">
        <f t="shared" si="255"/>
        <v>DEJAR</v>
      </c>
      <c r="M1222" s="24" t="str">
        <f t="shared" si="256"/>
        <v>DEJAR</v>
      </c>
    </row>
    <row r="1223" spans="1:13" x14ac:dyDescent="0.25">
      <c r="A1223" t="s">
        <v>263</v>
      </c>
      <c r="B1223">
        <v>4</v>
      </c>
      <c r="C1223" s="55">
        <v>1</v>
      </c>
      <c r="D1223">
        <v>75</v>
      </c>
      <c r="E1223">
        <v>18</v>
      </c>
      <c r="F1223" s="127">
        <f t="shared" si="252"/>
        <v>4417.875</v>
      </c>
      <c r="G1223">
        <v>3.1415999999999999E-2</v>
      </c>
      <c r="H1223" s="55" t="s">
        <v>553</v>
      </c>
      <c r="I1223" s="24">
        <f t="shared" si="251"/>
        <v>3701.2057006148193</v>
      </c>
      <c r="J1223" s="24">
        <f t="shared" si="253"/>
        <v>58.906380516533282</v>
      </c>
      <c r="K1223" s="24" t="str">
        <f t="shared" si="254"/>
        <v>DEJAR</v>
      </c>
      <c r="L1223" s="24" t="str">
        <f t="shared" si="255"/>
        <v>DEJAR</v>
      </c>
      <c r="M1223" s="24" t="str">
        <f t="shared" si="256"/>
        <v>DEJAR</v>
      </c>
    </row>
    <row r="1224" spans="1:13" x14ac:dyDescent="0.25">
      <c r="A1224" t="s">
        <v>263</v>
      </c>
      <c r="B1224">
        <v>5</v>
      </c>
      <c r="C1224" s="55">
        <v>1</v>
      </c>
      <c r="D1224">
        <v>70</v>
      </c>
      <c r="E1224">
        <v>15</v>
      </c>
      <c r="F1224" s="127">
        <f t="shared" si="252"/>
        <v>3848.46</v>
      </c>
      <c r="G1224">
        <v>3.1415999999999999E-2</v>
      </c>
      <c r="H1224" s="55" t="s">
        <v>553</v>
      </c>
      <c r="I1224" s="24">
        <f t="shared" si="251"/>
        <v>3152.0973737663971</v>
      </c>
      <c r="J1224" s="24">
        <f t="shared" si="253"/>
        <v>50.167070501757024</v>
      </c>
      <c r="K1224" s="24" t="str">
        <f t="shared" si="254"/>
        <v>DEJAR</v>
      </c>
      <c r="L1224" s="24" t="str">
        <f t="shared" si="255"/>
        <v>DEJAR</v>
      </c>
      <c r="M1224" s="24" t="str">
        <f t="shared" si="256"/>
        <v>DEJAR</v>
      </c>
    </row>
    <row r="1225" spans="1:13" x14ac:dyDescent="0.25">
      <c r="A1225" t="s">
        <v>263</v>
      </c>
      <c r="B1225">
        <v>6</v>
      </c>
      <c r="C1225" s="55">
        <v>1</v>
      </c>
      <c r="D1225">
        <v>77</v>
      </c>
      <c r="E1225">
        <v>12</v>
      </c>
      <c r="F1225" s="127">
        <f t="shared" si="252"/>
        <v>4656.6365999999998</v>
      </c>
      <c r="G1225">
        <v>3.1415999999999999E-2</v>
      </c>
      <c r="H1225" s="55" t="s">
        <v>553</v>
      </c>
      <c r="I1225" s="24">
        <f t="shared" si="251"/>
        <v>3935.019554091486</v>
      </c>
      <c r="J1225" s="24">
        <f t="shared" si="253"/>
        <v>62.62763486903944</v>
      </c>
      <c r="K1225" s="24" t="str">
        <f t="shared" si="254"/>
        <v>DEJAR</v>
      </c>
      <c r="L1225" s="24" t="str">
        <f t="shared" si="255"/>
        <v>DEJAR</v>
      </c>
      <c r="M1225" s="24" t="str">
        <f t="shared" si="256"/>
        <v>DEJAR</v>
      </c>
    </row>
    <row r="1226" spans="1:13" x14ac:dyDescent="0.25">
      <c r="A1226" t="s">
        <v>265</v>
      </c>
      <c r="B1226">
        <v>1</v>
      </c>
      <c r="C1226" s="55">
        <v>2</v>
      </c>
      <c r="D1226">
        <v>65</v>
      </c>
      <c r="E1226">
        <v>13</v>
      </c>
      <c r="F1226" s="127">
        <f t="shared" si="252"/>
        <v>3318.3150000000001</v>
      </c>
      <c r="G1226">
        <v>3.1415999999999999E-2</v>
      </c>
      <c r="H1226" s="55" t="s">
        <v>555</v>
      </c>
      <c r="I1226" s="24">
        <f t="shared" ref="I1226:I1229" si="257">0.13647*D1226^2.38351</f>
        <v>2858.4743943371654</v>
      </c>
      <c r="J1226" s="24">
        <f t="shared" si="253"/>
        <v>45.493926571447119</v>
      </c>
      <c r="K1226" s="24" t="str">
        <f t="shared" si="254"/>
        <v>DEJAR</v>
      </c>
      <c r="L1226" s="24" t="str">
        <f t="shared" si="255"/>
        <v>DEJAR</v>
      </c>
      <c r="M1226" s="24" t="str">
        <f t="shared" si="256"/>
        <v>DEJAR</v>
      </c>
    </row>
    <row r="1227" spans="1:13" x14ac:dyDescent="0.25">
      <c r="A1227" t="s">
        <v>265</v>
      </c>
      <c r="B1227">
        <v>2</v>
      </c>
      <c r="C1227" s="55">
        <v>2</v>
      </c>
      <c r="D1227">
        <v>48</v>
      </c>
      <c r="E1227">
        <v>10</v>
      </c>
      <c r="F1227" s="127">
        <f t="shared" si="252"/>
        <v>1809.5616</v>
      </c>
      <c r="G1227">
        <v>3.1415999999999999E-2</v>
      </c>
      <c r="H1227" s="55" t="s">
        <v>555</v>
      </c>
      <c r="I1227" s="24">
        <f t="shared" si="257"/>
        <v>1387.6901104524011</v>
      </c>
      <c r="J1227" s="24">
        <f t="shared" si="253"/>
        <v>22.085722409797572</v>
      </c>
      <c r="K1227" s="24" t="str">
        <f t="shared" si="254"/>
        <v>DEJAR</v>
      </c>
      <c r="L1227" s="24" t="str">
        <f t="shared" si="255"/>
        <v>DEJAR</v>
      </c>
      <c r="M1227" s="24" t="str">
        <f t="shared" si="256"/>
        <v>DEJAR</v>
      </c>
    </row>
    <row r="1228" spans="1:13" x14ac:dyDescent="0.25">
      <c r="A1228" t="s">
        <v>265</v>
      </c>
      <c r="B1228">
        <v>3</v>
      </c>
      <c r="C1228" s="55">
        <v>2</v>
      </c>
      <c r="D1228">
        <v>35</v>
      </c>
      <c r="E1228">
        <v>9</v>
      </c>
      <c r="F1228" s="127">
        <f t="shared" si="252"/>
        <v>962.11500000000001</v>
      </c>
      <c r="G1228">
        <v>3.1415999999999999E-2</v>
      </c>
      <c r="H1228" s="55" t="s">
        <v>555</v>
      </c>
      <c r="I1228" s="24">
        <f t="shared" si="257"/>
        <v>653.64029291244719</v>
      </c>
      <c r="J1228" s="24">
        <f t="shared" si="253"/>
        <v>10.402984035403094</v>
      </c>
      <c r="K1228" s="24" t="str">
        <f t="shared" si="254"/>
        <v>DEJAR</v>
      </c>
      <c r="L1228" s="24" t="str">
        <f t="shared" si="255"/>
        <v>DEJAR</v>
      </c>
      <c r="M1228" s="24" t="str">
        <f t="shared" si="256"/>
        <v>DEJAR</v>
      </c>
    </row>
    <row r="1229" spans="1:13" x14ac:dyDescent="0.25">
      <c r="A1229" t="s">
        <v>265</v>
      </c>
      <c r="B1229">
        <v>4</v>
      </c>
      <c r="C1229" s="55">
        <v>2</v>
      </c>
      <c r="D1229">
        <v>28</v>
      </c>
      <c r="E1229">
        <v>15</v>
      </c>
      <c r="F1229" s="127">
        <f t="shared" si="252"/>
        <v>615.75360000000001</v>
      </c>
      <c r="G1229">
        <v>3.1415999999999999E-2</v>
      </c>
      <c r="H1229" s="55" t="s">
        <v>555</v>
      </c>
      <c r="I1229" s="24">
        <f t="shared" si="257"/>
        <v>384.0191047547313</v>
      </c>
      <c r="J1229" s="24">
        <f t="shared" si="253"/>
        <v>6.1118395842044064</v>
      </c>
      <c r="K1229" s="24" t="str">
        <f t="shared" si="254"/>
        <v>DEJAR</v>
      </c>
      <c r="L1229" s="24" t="str">
        <f t="shared" si="255"/>
        <v>DEJAR</v>
      </c>
      <c r="M1229" s="24" t="str">
        <f t="shared" si="256"/>
        <v>DEJAR</v>
      </c>
    </row>
    <row r="1230" spans="1:13" x14ac:dyDescent="0.25">
      <c r="A1230" t="s">
        <v>267</v>
      </c>
      <c r="B1230">
        <v>1</v>
      </c>
      <c r="C1230" s="55">
        <v>1</v>
      </c>
      <c r="D1230">
        <v>76</v>
      </c>
      <c r="E1230">
        <v>20</v>
      </c>
      <c r="F1230" s="127">
        <f t="shared" si="252"/>
        <v>4536.4704000000002</v>
      </c>
      <c r="G1230">
        <v>3.1415999999999999E-2</v>
      </c>
      <c r="H1230" s="55" t="s">
        <v>553</v>
      </c>
      <c r="I1230" s="24">
        <f t="shared" ref="I1230:I1252" si="258">0.15991*D1230^2.32764</f>
        <v>3817.091522940143</v>
      </c>
      <c r="J1230" s="24">
        <f t="shared" si="253"/>
        <v>60.750756349314734</v>
      </c>
      <c r="K1230" s="24" t="str">
        <f t="shared" si="254"/>
        <v>DEJAR</v>
      </c>
      <c r="L1230" s="24" t="str">
        <f t="shared" si="255"/>
        <v>DEJAR</v>
      </c>
      <c r="M1230" s="24" t="str">
        <f t="shared" si="256"/>
        <v>DEJAR</v>
      </c>
    </row>
    <row r="1231" spans="1:13" x14ac:dyDescent="0.25">
      <c r="A1231" t="s">
        <v>267</v>
      </c>
      <c r="B1231">
        <v>2</v>
      </c>
      <c r="C1231" s="55">
        <v>1</v>
      </c>
      <c r="D1231">
        <v>27</v>
      </c>
      <c r="E1231">
        <v>18</v>
      </c>
      <c r="F1231" s="127">
        <f t="shared" si="252"/>
        <v>572.5566</v>
      </c>
      <c r="G1231">
        <v>3.1415999999999999E-2</v>
      </c>
      <c r="H1231" s="55" t="s">
        <v>553</v>
      </c>
      <c r="I1231" s="24">
        <f t="shared" si="258"/>
        <v>343.22204552912302</v>
      </c>
      <c r="J1231" s="24">
        <f t="shared" si="253"/>
        <v>5.4625357386224058</v>
      </c>
      <c r="K1231" s="24" t="str">
        <f t="shared" si="254"/>
        <v>DEJAR</v>
      </c>
      <c r="L1231" s="24" t="str">
        <f t="shared" si="255"/>
        <v>DEJAR</v>
      </c>
      <c r="M1231" s="24" t="str">
        <f t="shared" si="256"/>
        <v>DEJAR</v>
      </c>
    </row>
    <row r="1232" spans="1:13" x14ac:dyDescent="0.25">
      <c r="A1232" t="s">
        <v>267</v>
      </c>
      <c r="B1232">
        <v>3</v>
      </c>
      <c r="C1232" s="55">
        <v>1</v>
      </c>
      <c r="D1232">
        <v>18</v>
      </c>
      <c r="E1232">
        <v>8</v>
      </c>
      <c r="F1232" s="127">
        <f t="shared" si="252"/>
        <v>254.46959999999999</v>
      </c>
      <c r="G1232">
        <v>3.1415999999999999E-2</v>
      </c>
      <c r="H1232" s="55" t="s">
        <v>553</v>
      </c>
      <c r="I1232" s="24">
        <f t="shared" si="258"/>
        <v>133.5666756910525</v>
      </c>
      <c r="J1232" s="24">
        <f t="shared" si="253"/>
        <v>2.1257746958723658</v>
      </c>
      <c r="K1232" s="24" t="str">
        <f t="shared" si="254"/>
        <v>DEJAR</v>
      </c>
      <c r="L1232" s="24" t="str">
        <f t="shared" si="255"/>
        <v>DEJAR</v>
      </c>
      <c r="M1232" s="24" t="str">
        <f t="shared" si="256"/>
        <v>DEJAR</v>
      </c>
    </row>
    <row r="1233" spans="1:13" x14ac:dyDescent="0.25">
      <c r="A1233" t="s">
        <v>267</v>
      </c>
      <c r="B1233">
        <v>4</v>
      </c>
      <c r="C1233" s="55">
        <v>1</v>
      </c>
      <c r="D1233">
        <v>67</v>
      </c>
      <c r="E1233">
        <v>18</v>
      </c>
      <c r="F1233" s="127">
        <f t="shared" si="252"/>
        <v>3525.6606000000002</v>
      </c>
      <c r="G1233">
        <v>3.1415999999999999E-2</v>
      </c>
      <c r="H1233" s="55" t="s">
        <v>553</v>
      </c>
      <c r="I1233" s="24">
        <f t="shared" si="258"/>
        <v>2846.5602274456664</v>
      </c>
      <c r="J1233" s="24">
        <f t="shared" si="253"/>
        <v>45.304307159499402</v>
      </c>
      <c r="K1233" s="24" t="str">
        <f t="shared" si="254"/>
        <v>DEJAR</v>
      </c>
      <c r="L1233" s="24" t="str">
        <f t="shared" si="255"/>
        <v>DEJAR</v>
      </c>
      <c r="M1233" s="24" t="str">
        <f t="shared" si="256"/>
        <v>DEJAR</v>
      </c>
    </row>
    <row r="1234" spans="1:13" x14ac:dyDescent="0.25">
      <c r="A1234" t="s">
        <v>267</v>
      </c>
      <c r="B1234">
        <v>5</v>
      </c>
      <c r="C1234" s="55">
        <v>1</v>
      </c>
      <c r="D1234">
        <v>112</v>
      </c>
      <c r="E1234">
        <v>15</v>
      </c>
      <c r="F1234" s="127">
        <f t="shared" si="252"/>
        <v>9852.0576000000001</v>
      </c>
      <c r="G1234">
        <v>3.1415999999999999E-2</v>
      </c>
      <c r="H1234" s="55" t="s">
        <v>553</v>
      </c>
      <c r="I1234" s="24">
        <f t="shared" si="258"/>
        <v>9412.7703182912119</v>
      </c>
      <c r="J1234" s="24">
        <f t="shared" si="253"/>
        <v>149.80854211693423</v>
      </c>
      <c r="K1234" s="24" t="str">
        <f t="shared" si="254"/>
        <v>DEJAR</v>
      </c>
      <c r="L1234" s="24" t="str">
        <f t="shared" si="255"/>
        <v>DEJAR</v>
      </c>
      <c r="M1234" s="24" t="str">
        <f t="shared" si="256"/>
        <v>DEJAR</v>
      </c>
    </row>
    <row r="1235" spans="1:13" x14ac:dyDescent="0.25">
      <c r="A1235" t="s">
        <v>268</v>
      </c>
      <c r="B1235">
        <v>1</v>
      </c>
      <c r="C1235" s="55">
        <v>1</v>
      </c>
      <c r="D1235">
        <v>48</v>
      </c>
      <c r="E1235">
        <v>15</v>
      </c>
      <c r="F1235" s="127">
        <f t="shared" si="252"/>
        <v>1809.5616</v>
      </c>
      <c r="G1235">
        <v>3.1415999999999999E-2</v>
      </c>
      <c r="H1235" s="55" t="s">
        <v>553</v>
      </c>
      <c r="I1235" s="24">
        <f t="shared" si="258"/>
        <v>1309.7848931615965</v>
      </c>
      <c r="J1235" s="24">
        <f t="shared" si="253"/>
        <v>20.845825266768472</v>
      </c>
      <c r="K1235" s="24" t="str">
        <f t="shared" si="254"/>
        <v>DEJAR</v>
      </c>
      <c r="L1235" s="24" t="str">
        <f t="shared" si="255"/>
        <v>DEJAR</v>
      </c>
      <c r="M1235" s="24" t="str">
        <f t="shared" si="256"/>
        <v>DEJAR</v>
      </c>
    </row>
    <row r="1236" spans="1:13" x14ac:dyDescent="0.25">
      <c r="A1236" t="s">
        <v>268</v>
      </c>
      <c r="B1236">
        <v>2</v>
      </c>
      <c r="C1236" s="55">
        <v>1</v>
      </c>
      <c r="D1236">
        <v>96</v>
      </c>
      <c r="E1236">
        <v>10</v>
      </c>
      <c r="F1236" s="127">
        <f t="shared" si="252"/>
        <v>7238.2464</v>
      </c>
      <c r="G1236">
        <v>3.1415999999999999E-2</v>
      </c>
      <c r="H1236" s="55" t="s">
        <v>553</v>
      </c>
      <c r="I1236" s="24">
        <f t="shared" si="258"/>
        <v>6574.9043037506517</v>
      </c>
      <c r="J1236" s="24">
        <f t="shared" si="253"/>
        <v>104.64260732987414</v>
      </c>
      <c r="K1236" s="24" t="str">
        <f t="shared" si="254"/>
        <v>DEJAR</v>
      </c>
      <c r="L1236" s="24" t="str">
        <f t="shared" si="255"/>
        <v>DEJAR</v>
      </c>
      <c r="M1236" s="24" t="str">
        <f t="shared" si="256"/>
        <v>DEJAR</v>
      </c>
    </row>
    <row r="1237" spans="1:13" x14ac:dyDescent="0.25">
      <c r="A1237" t="s">
        <v>268</v>
      </c>
      <c r="B1237">
        <v>3</v>
      </c>
      <c r="C1237" s="55">
        <v>1</v>
      </c>
      <c r="D1237">
        <v>55</v>
      </c>
      <c r="E1237">
        <v>11</v>
      </c>
      <c r="F1237" s="127">
        <f t="shared" si="252"/>
        <v>2375.835</v>
      </c>
      <c r="G1237">
        <v>3.1415999999999999E-2</v>
      </c>
      <c r="H1237" s="55" t="s">
        <v>553</v>
      </c>
      <c r="I1237" s="24">
        <f t="shared" si="258"/>
        <v>1798.0983141492186</v>
      </c>
      <c r="J1237" s="24">
        <f t="shared" si="253"/>
        <v>28.617556565909389</v>
      </c>
      <c r="K1237" s="24" t="str">
        <f t="shared" si="254"/>
        <v>DEJAR</v>
      </c>
      <c r="L1237" s="24" t="str">
        <f t="shared" si="255"/>
        <v>DEJAR</v>
      </c>
      <c r="M1237" s="24" t="str">
        <f t="shared" si="256"/>
        <v>DEJAR</v>
      </c>
    </row>
    <row r="1238" spans="1:13" x14ac:dyDescent="0.25">
      <c r="A1238" t="s">
        <v>268</v>
      </c>
      <c r="B1238">
        <v>4</v>
      </c>
      <c r="C1238" s="55">
        <v>1</v>
      </c>
      <c r="D1238">
        <v>58</v>
      </c>
      <c r="E1238">
        <v>18</v>
      </c>
      <c r="F1238" s="127">
        <f t="shared" si="252"/>
        <v>2642.0855999999999</v>
      </c>
      <c r="G1238">
        <v>3.1415999999999999E-2</v>
      </c>
      <c r="H1238" s="55" t="s">
        <v>553</v>
      </c>
      <c r="I1238" s="24">
        <f t="shared" si="258"/>
        <v>2034.703622167259</v>
      </c>
      <c r="J1238" s="24">
        <f t="shared" si="253"/>
        <v>32.383238193392842</v>
      </c>
      <c r="K1238" s="24" t="str">
        <f t="shared" si="254"/>
        <v>DEJAR</v>
      </c>
      <c r="L1238" s="24" t="str">
        <f t="shared" si="255"/>
        <v>DEJAR</v>
      </c>
      <c r="M1238" s="24" t="str">
        <f t="shared" si="256"/>
        <v>DEJAR</v>
      </c>
    </row>
    <row r="1239" spans="1:13" x14ac:dyDescent="0.25">
      <c r="A1239" t="s">
        <v>268</v>
      </c>
      <c r="B1239">
        <v>5</v>
      </c>
      <c r="C1239" s="55">
        <v>1</v>
      </c>
      <c r="D1239">
        <v>57</v>
      </c>
      <c r="E1239">
        <v>20</v>
      </c>
      <c r="F1239" s="127">
        <f t="shared" si="252"/>
        <v>2551.7646</v>
      </c>
      <c r="G1239">
        <v>3.1415999999999999E-2</v>
      </c>
      <c r="H1239" s="55" t="s">
        <v>553</v>
      </c>
      <c r="I1239" s="24">
        <f t="shared" si="258"/>
        <v>1953.9802616688428</v>
      </c>
      <c r="J1239" s="24">
        <f t="shared" si="253"/>
        <v>31.098489013064089</v>
      </c>
      <c r="K1239" s="24" t="str">
        <f t="shared" si="254"/>
        <v>DEJAR</v>
      </c>
      <c r="L1239" s="24" t="str">
        <f t="shared" si="255"/>
        <v>DEJAR</v>
      </c>
      <c r="M1239" s="24" t="str">
        <f t="shared" si="256"/>
        <v>DEJAR</v>
      </c>
    </row>
    <row r="1240" spans="1:13" x14ac:dyDescent="0.25">
      <c r="A1240" t="s">
        <v>269</v>
      </c>
      <c r="B1240">
        <v>1</v>
      </c>
      <c r="C1240" s="55">
        <v>1</v>
      </c>
      <c r="D1240">
        <v>48</v>
      </c>
      <c r="E1240">
        <v>18</v>
      </c>
      <c r="F1240" s="127">
        <f t="shared" si="252"/>
        <v>1809.5616</v>
      </c>
      <c r="G1240">
        <v>3.1415999999999999E-2</v>
      </c>
      <c r="H1240" s="55" t="s">
        <v>553</v>
      </c>
      <c r="I1240" s="24">
        <f t="shared" si="258"/>
        <v>1309.7848931615965</v>
      </c>
      <c r="J1240" s="24">
        <f t="shared" si="253"/>
        <v>20.845825266768472</v>
      </c>
      <c r="K1240" s="24" t="str">
        <f t="shared" si="254"/>
        <v>DEJAR</v>
      </c>
      <c r="L1240" s="24" t="str">
        <f t="shared" si="255"/>
        <v>DEJAR</v>
      </c>
      <c r="M1240" s="24" t="str">
        <f t="shared" si="256"/>
        <v>DEJAR</v>
      </c>
    </row>
    <row r="1241" spans="1:13" x14ac:dyDescent="0.25">
      <c r="A1241" t="s">
        <v>269</v>
      </c>
      <c r="B1241">
        <v>2</v>
      </c>
      <c r="C1241" s="55">
        <v>1</v>
      </c>
      <c r="D1241">
        <v>43.5</v>
      </c>
      <c r="E1241">
        <v>15</v>
      </c>
      <c r="F1241" s="127">
        <f t="shared" si="252"/>
        <v>1486.1731500000001</v>
      </c>
      <c r="G1241">
        <v>3.1415999999999999E-2</v>
      </c>
      <c r="H1241" s="55" t="s">
        <v>553</v>
      </c>
      <c r="I1241" s="24">
        <f t="shared" si="258"/>
        <v>1041.5707069550579</v>
      </c>
      <c r="J1241" s="24">
        <f t="shared" si="253"/>
        <v>16.577073894752004</v>
      </c>
      <c r="K1241" s="24" t="str">
        <f t="shared" si="254"/>
        <v>DEJAR</v>
      </c>
      <c r="L1241" s="24" t="str">
        <f t="shared" si="255"/>
        <v>DEJAR</v>
      </c>
      <c r="M1241" s="24" t="str">
        <f t="shared" si="256"/>
        <v>DEJAR</v>
      </c>
    </row>
    <row r="1242" spans="1:13" x14ac:dyDescent="0.25">
      <c r="A1242" t="s">
        <v>269</v>
      </c>
      <c r="B1242">
        <v>3</v>
      </c>
      <c r="C1242" s="55">
        <v>1</v>
      </c>
      <c r="D1242">
        <v>38</v>
      </c>
      <c r="E1242">
        <v>13</v>
      </c>
      <c r="F1242" s="127">
        <f t="shared" si="252"/>
        <v>1134.1176</v>
      </c>
      <c r="G1242">
        <v>3.1415999999999999E-2</v>
      </c>
      <c r="H1242" s="55" t="s">
        <v>553</v>
      </c>
      <c r="I1242" s="24">
        <f t="shared" si="258"/>
        <v>760.40176124087304</v>
      </c>
      <c r="J1242" s="24">
        <f t="shared" si="253"/>
        <v>12.102141603655351</v>
      </c>
      <c r="K1242" s="24" t="str">
        <f t="shared" si="254"/>
        <v>DEJAR</v>
      </c>
      <c r="L1242" s="24" t="str">
        <f t="shared" si="255"/>
        <v>DEJAR</v>
      </c>
      <c r="M1242" s="24" t="str">
        <f t="shared" si="256"/>
        <v>DEJAR</v>
      </c>
    </row>
    <row r="1243" spans="1:13" x14ac:dyDescent="0.25">
      <c r="A1243" t="s">
        <v>269</v>
      </c>
      <c r="B1243">
        <v>4</v>
      </c>
      <c r="C1243" s="55">
        <v>1</v>
      </c>
      <c r="D1243">
        <v>19</v>
      </c>
      <c r="E1243">
        <v>9</v>
      </c>
      <c r="F1243" s="127">
        <f t="shared" si="252"/>
        <v>283.52940000000001</v>
      </c>
      <c r="G1243">
        <v>3.1415999999999999E-2</v>
      </c>
      <c r="H1243" s="55" t="s">
        <v>553</v>
      </c>
      <c r="I1243" s="24">
        <f t="shared" si="258"/>
        <v>151.47942747069629</v>
      </c>
      <c r="J1243" s="24">
        <f t="shared" si="253"/>
        <v>2.4108643282196378</v>
      </c>
      <c r="K1243" s="24" t="str">
        <f t="shared" si="254"/>
        <v>DEJAR</v>
      </c>
      <c r="L1243" s="24" t="str">
        <f t="shared" si="255"/>
        <v>DEJAR</v>
      </c>
      <c r="M1243" s="24" t="str">
        <f t="shared" si="256"/>
        <v>DEJAR</v>
      </c>
    </row>
    <row r="1244" spans="1:13" x14ac:dyDescent="0.25">
      <c r="A1244" t="s">
        <v>269</v>
      </c>
      <c r="B1244">
        <v>5</v>
      </c>
      <c r="C1244" s="55">
        <v>1</v>
      </c>
      <c r="D1244">
        <v>15</v>
      </c>
      <c r="E1244">
        <v>7</v>
      </c>
      <c r="F1244" s="127">
        <f t="shared" si="252"/>
        <v>176.715</v>
      </c>
      <c r="G1244">
        <v>3.1415999999999999E-2</v>
      </c>
      <c r="H1244" s="55" t="s">
        <v>553</v>
      </c>
      <c r="I1244" s="24">
        <f t="shared" si="258"/>
        <v>87.376105084816146</v>
      </c>
      <c r="J1244" s="24">
        <f t="shared" si="253"/>
        <v>1.3906306513371554</v>
      </c>
      <c r="K1244" s="24" t="str">
        <f t="shared" si="254"/>
        <v>DEJAR</v>
      </c>
      <c r="L1244" s="24" t="str">
        <f t="shared" si="255"/>
        <v>DEJAR</v>
      </c>
      <c r="M1244" s="24" t="str">
        <f t="shared" si="256"/>
        <v>DEJAR</v>
      </c>
    </row>
    <row r="1245" spans="1:13" x14ac:dyDescent="0.25">
      <c r="A1245" t="s">
        <v>269</v>
      </c>
      <c r="B1245">
        <v>6</v>
      </c>
      <c r="C1245" s="55">
        <v>1</v>
      </c>
      <c r="D1245">
        <v>21.5</v>
      </c>
      <c r="E1245">
        <v>10</v>
      </c>
      <c r="F1245" s="127">
        <f t="shared" si="252"/>
        <v>363.05115000000001</v>
      </c>
      <c r="G1245">
        <v>3.1415999999999999E-2</v>
      </c>
      <c r="H1245" s="55" t="s">
        <v>553</v>
      </c>
      <c r="I1245" s="24">
        <f t="shared" si="258"/>
        <v>201.98200553506376</v>
      </c>
      <c r="J1245" s="24">
        <f t="shared" si="253"/>
        <v>3.2146359424348065</v>
      </c>
      <c r="K1245" s="24" t="str">
        <f t="shared" si="254"/>
        <v>DEJAR</v>
      </c>
      <c r="L1245" s="24" t="str">
        <f t="shared" si="255"/>
        <v>DEJAR</v>
      </c>
      <c r="M1245" s="24" t="str">
        <f t="shared" si="256"/>
        <v>DEJAR</v>
      </c>
    </row>
    <row r="1246" spans="1:13" x14ac:dyDescent="0.25">
      <c r="A1246" t="s">
        <v>269</v>
      </c>
      <c r="B1246">
        <v>7</v>
      </c>
      <c r="C1246" s="55">
        <v>1</v>
      </c>
      <c r="D1246">
        <v>32.5</v>
      </c>
      <c r="E1246">
        <v>11</v>
      </c>
      <c r="F1246" s="127">
        <f t="shared" si="252"/>
        <v>829.57875000000001</v>
      </c>
      <c r="G1246">
        <v>3.1415999999999999E-2</v>
      </c>
      <c r="H1246" s="55" t="s">
        <v>553</v>
      </c>
      <c r="I1246" s="24">
        <f t="shared" si="258"/>
        <v>528.44015299417731</v>
      </c>
      <c r="J1246" s="24">
        <f t="shared" si="253"/>
        <v>8.4103665806305283</v>
      </c>
      <c r="K1246" s="24" t="str">
        <f t="shared" si="254"/>
        <v>DEJAR</v>
      </c>
      <c r="L1246" s="24" t="str">
        <f t="shared" si="255"/>
        <v>DEJAR</v>
      </c>
      <c r="M1246" s="24" t="str">
        <f t="shared" si="256"/>
        <v>DEJAR</v>
      </c>
    </row>
    <row r="1247" spans="1:13" x14ac:dyDescent="0.25">
      <c r="A1247" t="s">
        <v>269</v>
      </c>
      <c r="B1247">
        <v>8</v>
      </c>
      <c r="C1247" s="55">
        <v>1</v>
      </c>
      <c r="D1247">
        <v>16</v>
      </c>
      <c r="E1247">
        <v>7</v>
      </c>
      <c r="F1247" s="127">
        <f t="shared" si="252"/>
        <v>201.0624</v>
      </c>
      <c r="G1247">
        <v>3.1415999999999999E-2</v>
      </c>
      <c r="H1247" s="55" t="s">
        <v>553</v>
      </c>
      <c r="I1247" s="24">
        <f t="shared" si="258"/>
        <v>101.53913507623321</v>
      </c>
      <c r="J1247" s="24">
        <f t="shared" si="253"/>
        <v>1.6160417474572384</v>
      </c>
      <c r="K1247" s="24" t="str">
        <f t="shared" si="254"/>
        <v>DEJAR</v>
      </c>
      <c r="L1247" s="24" t="str">
        <f t="shared" si="255"/>
        <v>DEJAR</v>
      </c>
      <c r="M1247" s="24" t="str">
        <f t="shared" si="256"/>
        <v>DEJAR</v>
      </c>
    </row>
    <row r="1248" spans="1:13" x14ac:dyDescent="0.25">
      <c r="A1248" t="s">
        <v>269</v>
      </c>
      <c r="B1248">
        <v>9</v>
      </c>
      <c r="C1248" s="55">
        <v>1</v>
      </c>
      <c r="D1248">
        <v>44</v>
      </c>
      <c r="E1248">
        <v>12</v>
      </c>
      <c r="F1248" s="127">
        <f t="shared" si="252"/>
        <v>1520.5344</v>
      </c>
      <c r="G1248">
        <v>3.1415999999999999E-2</v>
      </c>
      <c r="H1248" s="55" t="s">
        <v>553</v>
      </c>
      <c r="I1248" s="24">
        <f t="shared" si="258"/>
        <v>1069.6502848909329</v>
      </c>
      <c r="J1248" s="24">
        <f t="shared" si="253"/>
        <v>17.023973212549862</v>
      </c>
      <c r="K1248" s="24" t="str">
        <f t="shared" si="254"/>
        <v>DEJAR</v>
      </c>
      <c r="L1248" s="24" t="str">
        <f t="shared" si="255"/>
        <v>DEJAR</v>
      </c>
      <c r="M1248" s="24" t="str">
        <f t="shared" si="256"/>
        <v>DEJAR</v>
      </c>
    </row>
    <row r="1249" spans="1:13" x14ac:dyDescent="0.25">
      <c r="A1249" t="s">
        <v>269</v>
      </c>
      <c r="B1249">
        <v>10</v>
      </c>
      <c r="C1249" s="55">
        <v>1</v>
      </c>
      <c r="D1249">
        <v>20.5</v>
      </c>
      <c r="E1249">
        <v>8</v>
      </c>
      <c r="F1249" s="127">
        <f t="shared" si="252"/>
        <v>330.06434999999999</v>
      </c>
      <c r="G1249">
        <v>3.1415999999999999E-2</v>
      </c>
      <c r="H1249" s="55" t="s">
        <v>553</v>
      </c>
      <c r="I1249" s="24">
        <f t="shared" si="258"/>
        <v>180.78665962471501</v>
      </c>
      <c r="J1249" s="24">
        <f t="shared" si="253"/>
        <v>2.8773023240500861</v>
      </c>
      <c r="K1249" s="24" t="str">
        <f t="shared" si="254"/>
        <v>DEJAR</v>
      </c>
      <c r="L1249" s="24" t="str">
        <f t="shared" si="255"/>
        <v>DEJAR</v>
      </c>
      <c r="M1249" s="24" t="str">
        <f t="shared" si="256"/>
        <v>DEJAR</v>
      </c>
    </row>
    <row r="1250" spans="1:13" x14ac:dyDescent="0.25">
      <c r="A1250" t="s">
        <v>269</v>
      </c>
      <c r="B1250">
        <v>11</v>
      </c>
      <c r="C1250" s="55">
        <v>1</v>
      </c>
      <c r="D1250">
        <v>49</v>
      </c>
      <c r="E1250">
        <v>10</v>
      </c>
      <c r="F1250" s="127">
        <f t="shared" si="252"/>
        <v>1885.7454</v>
      </c>
      <c r="G1250">
        <v>3.1415999999999999E-2</v>
      </c>
      <c r="H1250" s="55" t="s">
        <v>553</v>
      </c>
      <c r="I1250" s="24">
        <f t="shared" si="258"/>
        <v>1374.1800111509867</v>
      </c>
      <c r="J1250" s="24">
        <f t="shared" si="253"/>
        <v>21.870703004058232</v>
      </c>
      <c r="K1250" s="24" t="str">
        <f t="shared" si="254"/>
        <v>DEJAR</v>
      </c>
      <c r="L1250" s="24" t="str">
        <f t="shared" si="255"/>
        <v>DEJAR</v>
      </c>
      <c r="M1250" s="24" t="str">
        <f t="shared" si="256"/>
        <v>DEJAR</v>
      </c>
    </row>
    <row r="1251" spans="1:13" x14ac:dyDescent="0.25">
      <c r="A1251" t="s">
        <v>269</v>
      </c>
      <c r="B1251">
        <v>12</v>
      </c>
      <c r="C1251" s="55">
        <v>1</v>
      </c>
      <c r="D1251">
        <v>35</v>
      </c>
      <c r="E1251">
        <v>9</v>
      </c>
      <c r="F1251" s="127">
        <f t="shared" si="252"/>
        <v>962.11500000000001</v>
      </c>
      <c r="G1251">
        <v>3.1415999999999999E-2</v>
      </c>
      <c r="H1251" s="55" t="s">
        <v>553</v>
      </c>
      <c r="I1251" s="24">
        <f t="shared" si="258"/>
        <v>627.92845814933332</v>
      </c>
      <c r="J1251" s="24">
        <f t="shared" si="253"/>
        <v>9.9937684324760205</v>
      </c>
      <c r="K1251" s="24" t="str">
        <f t="shared" si="254"/>
        <v>DEJAR</v>
      </c>
      <c r="L1251" s="24" t="str">
        <f t="shared" si="255"/>
        <v>DEJAR</v>
      </c>
      <c r="M1251" s="24" t="str">
        <f t="shared" si="256"/>
        <v>DEJAR</v>
      </c>
    </row>
    <row r="1252" spans="1:13" x14ac:dyDescent="0.25">
      <c r="A1252" t="s">
        <v>269</v>
      </c>
      <c r="B1252">
        <v>13</v>
      </c>
      <c r="C1252" s="55">
        <v>1</v>
      </c>
      <c r="D1252">
        <v>33</v>
      </c>
      <c r="E1252">
        <v>9</v>
      </c>
      <c r="F1252" s="127">
        <f t="shared" si="252"/>
        <v>855.30060000000003</v>
      </c>
      <c r="G1252">
        <v>3.1415999999999999E-2</v>
      </c>
      <c r="H1252" s="55" t="s">
        <v>553</v>
      </c>
      <c r="I1252" s="24">
        <f t="shared" si="258"/>
        <v>547.55709445380046</v>
      </c>
      <c r="J1252" s="24">
        <f t="shared" si="253"/>
        <v>8.7146214421600519</v>
      </c>
      <c r="K1252" s="24" t="str">
        <f t="shared" si="254"/>
        <v>DEJAR</v>
      </c>
      <c r="L1252" s="24" t="str">
        <f t="shared" si="255"/>
        <v>DEJAR</v>
      </c>
      <c r="M1252" s="24" t="str">
        <f t="shared" si="256"/>
        <v>DEJAR</v>
      </c>
    </row>
    <row r="1253" spans="1:13" x14ac:dyDescent="0.25">
      <c r="A1253" t="s">
        <v>270</v>
      </c>
      <c r="B1253">
        <v>0</v>
      </c>
      <c r="D1253">
        <v>0</v>
      </c>
      <c r="E1253">
        <v>0</v>
      </c>
      <c r="F1253" s="127">
        <f t="shared" si="252"/>
        <v>0</v>
      </c>
      <c r="G1253">
        <v>3.1415999999999999E-2</v>
      </c>
      <c r="H1253" s="116" t="s">
        <v>556</v>
      </c>
      <c r="J1253" s="24">
        <f t="shared" si="253"/>
        <v>0</v>
      </c>
      <c r="K1253" s="24" t="str">
        <f t="shared" si="254"/>
        <v>DEPURAR</v>
      </c>
      <c r="L1253" s="24" t="str">
        <f t="shared" si="255"/>
        <v>DEPURAR</v>
      </c>
      <c r="M1253" s="24" t="str">
        <f t="shared" si="256"/>
        <v>DEPURAR</v>
      </c>
    </row>
    <row r="1254" spans="1:13" x14ac:dyDescent="0.25">
      <c r="A1254" t="s">
        <v>349</v>
      </c>
      <c r="B1254">
        <v>1</v>
      </c>
      <c r="C1254" s="55">
        <v>2</v>
      </c>
      <c r="D1254">
        <v>23</v>
      </c>
      <c r="E1254">
        <v>8</v>
      </c>
      <c r="F1254" s="127">
        <f t="shared" si="252"/>
        <v>415.47660000000002</v>
      </c>
      <c r="G1254">
        <v>3.1415999999999999E-2</v>
      </c>
      <c r="H1254" s="55" t="s">
        <v>555</v>
      </c>
      <c r="I1254" s="24">
        <f t="shared" ref="I1254:I1257" si="259">0.13647*D1254^2.38351</f>
        <v>240.28635306200815</v>
      </c>
      <c r="J1254" s="24">
        <f t="shared" si="253"/>
        <v>3.8242671419341763</v>
      </c>
      <c r="K1254" s="24" t="str">
        <f t="shared" si="254"/>
        <v>DEJAR</v>
      </c>
      <c r="L1254" s="24" t="str">
        <f t="shared" si="255"/>
        <v>DEJAR</v>
      </c>
      <c r="M1254" s="24" t="str">
        <f t="shared" si="256"/>
        <v>DEJAR</v>
      </c>
    </row>
    <row r="1255" spans="1:13" x14ac:dyDescent="0.25">
      <c r="A1255" t="s">
        <v>349</v>
      </c>
      <c r="B1255">
        <v>2</v>
      </c>
      <c r="C1255" s="55">
        <v>2</v>
      </c>
      <c r="D1255">
        <v>45</v>
      </c>
      <c r="E1255">
        <v>13</v>
      </c>
      <c r="F1255" s="127">
        <f t="shared" si="252"/>
        <v>1590.4349999999999</v>
      </c>
      <c r="G1255">
        <v>3.1415999999999999E-2</v>
      </c>
      <c r="H1255" s="55" t="s">
        <v>555</v>
      </c>
      <c r="I1255" s="24">
        <f t="shared" si="259"/>
        <v>1189.832288643388</v>
      </c>
      <c r="J1255" s="24">
        <f t="shared" si="253"/>
        <v>18.936724736493954</v>
      </c>
      <c r="K1255" s="24" t="str">
        <f t="shared" si="254"/>
        <v>DEJAR</v>
      </c>
      <c r="L1255" s="24" t="str">
        <f t="shared" si="255"/>
        <v>DEJAR</v>
      </c>
      <c r="M1255" s="24" t="str">
        <f t="shared" si="256"/>
        <v>DEJAR</v>
      </c>
    </row>
    <row r="1256" spans="1:13" x14ac:dyDescent="0.25">
      <c r="A1256" t="s">
        <v>349</v>
      </c>
      <c r="B1256">
        <v>3</v>
      </c>
      <c r="C1256" s="55">
        <v>2</v>
      </c>
      <c r="D1256">
        <v>50</v>
      </c>
      <c r="E1256">
        <v>13</v>
      </c>
      <c r="F1256" s="127">
        <f t="shared" si="252"/>
        <v>1963.5</v>
      </c>
      <c r="G1256">
        <v>3.1415999999999999E-2</v>
      </c>
      <c r="H1256" s="55" t="s">
        <v>555</v>
      </c>
      <c r="I1256" s="24">
        <f t="shared" si="259"/>
        <v>1529.4989619974792</v>
      </c>
      <c r="J1256" s="24">
        <f t="shared" si="253"/>
        <v>24.342675101818806</v>
      </c>
      <c r="K1256" s="24" t="str">
        <f t="shared" si="254"/>
        <v>DEJAR</v>
      </c>
      <c r="L1256" s="24" t="str">
        <f t="shared" si="255"/>
        <v>DEJAR</v>
      </c>
      <c r="M1256" s="24" t="str">
        <f t="shared" si="256"/>
        <v>DEJAR</v>
      </c>
    </row>
    <row r="1257" spans="1:13" x14ac:dyDescent="0.25">
      <c r="A1257" t="s">
        <v>349</v>
      </c>
      <c r="B1257">
        <v>4</v>
      </c>
      <c r="C1257" s="55">
        <v>2</v>
      </c>
      <c r="D1257">
        <v>30</v>
      </c>
      <c r="E1257">
        <v>16</v>
      </c>
      <c r="F1257" s="127">
        <f t="shared" si="252"/>
        <v>706.86</v>
      </c>
      <c r="G1257">
        <v>3.1415999999999999E-2</v>
      </c>
      <c r="H1257" s="55" t="s">
        <v>555</v>
      </c>
      <c r="I1257" s="24">
        <f t="shared" si="259"/>
        <v>452.65828470787153</v>
      </c>
      <c r="J1257" s="24">
        <f t="shared" si="253"/>
        <v>7.2042635075737129</v>
      </c>
      <c r="K1257" s="24" t="str">
        <f t="shared" si="254"/>
        <v>DEJAR</v>
      </c>
      <c r="L1257" s="24" t="str">
        <f t="shared" si="255"/>
        <v>DEJAR</v>
      </c>
      <c r="M1257" s="24" t="str">
        <f t="shared" si="256"/>
        <v>DEJAR</v>
      </c>
    </row>
    <row r="1258" spans="1:13" x14ac:dyDescent="0.25">
      <c r="A1258" t="s">
        <v>350</v>
      </c>
      <c r="B1258">
        <v>1</v>
      </c>
      <c r="C1258" s="55">
        <v>1</v>
      </c>
      <c r="D1258">
        <v>32</v>
      </c>
      <c r="E1258">
        <v>12</v>
      </c>
      <c r="F1258" s="127">
        <f t="shared" si="252"/>
        <v>804.24959999999999</v>
      </c>
      <c r="G1258">
        <v>3.1415999999999999E-2</v>
      </c>
      <c r="H1258" s="55" t="s">
        <v>553</v>
      </c>
      <c r="I1258" s="24">
        <f t="shared" ref="I1258:I1268" si="260">0.15991*D1258^2.32764</f>
        <v>509.70972386186907</v>
      </c>
      <c r="J1258" s="24">
        <f t="shared" si="253"/>
        <v>8.1122632394618837</v>
      </c>
      <c r="K1258" s="24" t="str">
        <f t="shared" si="254"/>
        <v>DEJAR</v>
      </c>
      <c r="L1258" s="24" t="str">
        <f t="shared" si="255"/>
        <v>DEJAR</v>
      </c>
      <c r="M1258" s="24" t="str">
        <f t="shared" si="256"/>
        <v>DEJAR</v>
      </c>
    </row>
    <row r="1259" spans="1:13" x14ac:dyDescent="0.25">
      <c r="A1259" t="s">
        <v>350</v>
      </c>
      <c r="B1259">
        <v>2</v>
      </c>
      <c r="C1259" s="55">
        <v>1</v>
      </c>
      <c r="D1259">
        <v>75</v>
      </c>
      <c r="E1259">
        <v>33</v>
      </c>
      <c r="F1259" s="127">
        <f t="shared" si="252"/>
        <v>4417.875</v>
      </c>
      <c r="G1259">
        <v>3.1415999999999999E-2</v>
      </c>
      <c r="H1259" s="55" t="s">
        <v>553</v>
      </c>
      <c r="I1259" s="24">
        <f t="shared" si="260"/>
        <v>3701.2057006148193</v>
      </c>
      <c r="J1259" s="24">
        <f t="shared" si="253"/>
        <v>58.906380516533282</v>
      </c>
      <c r="K1259" s="24" t="str">
        <f t="shared" si="254"/>
        <v>DEJAR</v>
      </c>
      <c r="L1259" s="24" t="str">
        <f t="shared" si="255"/>
        <v>DEJAR</v>
      </c>
      <c r="M1259" s="24" t="str">
        <f t="shared" si="256"/>
        <v>DEJAR</v>
      </c>
    </row>
    <row r="1260" spans="1:13" x14ac:dyDescent="0.25">
      <c r="A1260" t="s">
        <v>351</v>
      </c>
      <c r="B1260">
        <v>1</v>
      </c>
      <c r="C1260" s="55">
        <v>1</v>
      </c>
      <c r="D1260">
        <v>53</v>
      </c>
      <c r="E1260">
        <v>10</v>
      </c>
      <c r="F1260" s="127">
        <f t="shared" si="252"/>
        <v>2206.1886</v>
      </c>
      <c r="G1260">
        <v>3.1415999999999999E-2</v>
      </c>
      <c r="H1260" s="55" t="s">
        <v>553</v>
      </c>
      <c r="I1260" s="24">
        <f t="shared" si="260"/>
        <v>1649.5637659227145</v>
      </c>
      <c r="J1260" s="24">
        <f t="shared" si="253"/>
        <v>26.253561336941598</v>
      </c>
      <c r="K1260" s="24" t="str">
        <f t="shared" si="254"/>
        <v>DEJAR</v>
      </c>
      <c r="L1260" s="24" t="str">
        <f t="shared" si="255"/>
        <v>DEJAR</v>
      </c>
      <c r="M1260" s="24" t="str">
        <f t="shared" si="256"/>
        <v>DEJAR</v>
      </c>
    </row>
    <row r="1261" spans="1:13" x14ac:dyDescent="0.25">
      <c r="A1261" t="s">
        <v>351</v>
      </c>
      <c r="B1261">
        <v>2</v>
      </c>
      <c r="C1261" s="55">
        <v>1</v>
      </c>
      <c r="D1261">
        <v>79</v>
      </c>
      <c r="E1261">
        <v>12</v>
      </c>
      <c r="F1261" s="127">
        <f t="shared" si="252"/>
        <v>4901.6813999999995</v>
      </c>
      <c r="G1261">
        <v>3.1415999999999999E-2</v>
      </c>
      <c r="H1261" s="55" t="s">
        <v>553</v>
      </c>
      <c r="I1261" s="24">
        <f t="shared" si="260"/>
        <v>4177.0372289664974</v>
      </c>
      <c r="J1261" s="24">
        <f t="shared" si="253"/>
        <v>66.479456789000793</v>
      </c>
      <c r="K1261" s="24" t="str">
        <f t="shared" si="254"/>
        <v>DEJAR</v>
      </c>
      <c r="L1261" s="24" t="str">
        <f t="shared" si="255"/>
        <v>DEJAR</v>
      </c>
      <c r="M1261" s="24" t="str">
        <f t="shared" si="256"/>
        <v>DEJAR</v>
      </c>
    </row>
    <row r="1262" spans="1:13" x14ac:dyDescent="0.25">
      <c r="A1262" t="s">
        <v>351</v>
      </c>
      <c r="B1262">
        <v>3</v>
      </c>
      <c r="C1262" s="55">
        <v>1</v>
      </c>
      <c r="D1262">
        <v>40</v>
      </c>
      <c r="E1262">
        <v>15</v>
      </c>
      <c r="F1262" s="127">
        <f t="shared" si="252"/>
        <v>1256.6399999999999</v>
      </c>
      <c r="G1262">
        <v>3.1415999999999999E-2</v>
      </c>
      <c r="H1262" s="55" t="s">
        <v>553</v>
      </c>
      <c r="I1262" s="24">
        <f t="shared" si="260"/>
        <v>856.82975840551558</v>
      </c>
      <c r="J1262" s="24">
        <f t="shared" si="253"/>
        <v>13.636837254989743</v>
      </c>
      <c r="K1262" s="24" t="str">
        <f t="shared" si="254"/>
        <v>DEJAR</v>
      </c>
      <c r="L1262" s="24" t="str">
        <f t="shared" si="255"/>
        <v>DEJAR</v>
      </c>
      <c r="M1262" s="24" t="str">
        <f t="shared" si="256"/>
        <v>DEJAR</v>
      </c>
    </row>
    <row r="1263" spans="1:13" x14ac:dyDescent="0.25">
      <c r="A1263" t="s">
        <v>351</v>
      </c>
      <c r="B1263">
        <v>4</v>
      </c>
      <c r="C1263" s="55">
        <v>1</v>
      </c>
      <c r="D1263">
        <v>26</v>
      </c>
      <c r="E1263">
        <v>11</v>
      </c>
      <c r="F1263" s="127">
        <f t="shared" si="252"/>
        <v>530.93039999999996</v>
      </c>
      <c r="G1263">
        <v>3.1415999999999999E-2</v>
      </c>
      <c r="H1263" s="55" t="s">
        <v>553</v>
      </c>
      <c r="I1263" s="24">
        <f t="shared" si="260"/>
        <v>314.35776105795452</v>
      </c>
      <c r="J1263" s="24">
        <f t="shared" si="253"/>
        <v>5.0031474576323296</v>
      </c>
      <c r="K1263" s="24" t="str">
        <f t="shared" si="254"/>
        <v>DEJAR</v>
      </c>
      <c r="L1263" s="24" t="str">
        <f t="shared" si="255"/>
        <v>DEJAR</v>
      </c>
      <c r="M1263" s="24" t="str">
        <f t="shared" si="256"/>
        <v>DEJAR</v>
      </c>
    </row>
    <row r="1264" spans="1:13" x14ac:dyDescent="0.25">
      <c r="A1264" t="s">
        <v>351</v>
      </c>
      <c r="B1264">
        <v>5</v>
      </c>
      <c r="C1264" s="55">
        <v>1</v>
      </c>
      <c r="D1264">
        <v>87</v>
      </c>
      <c r="E1264">
        <v>18</v>
      </c>
      <c r="F1264" s="127">
        <f t="shared" si="252"/>
        <v>5944.6926000000003</v>
      </c>
      <c r="G1264">
        <v>3.1415999999999999E-2</v>
      </c>
      <c r="H1264" s="55" t="s">
        <v>553</v>
      </c>
      <c r="I1264" s="24">
        <f t="shared" si="260"/>
        <v>5228.513292200957</v>
      </c>
      <c r="J1264" s="24">
        <f t="shared" si="253"/>
        <v>83.214178956597863</v>
      </c>
      <c r="K1264" s="24" t="str">
        <f t="shared" si="254"/>
        <v>DEJAR</v>
      </c>
      <c r="L1264" s="24" t="str">
        <f t="shared" si="255"/>
        <v>DEJAR</v>
      </c>
      <c r="M1264" s="24" t="str">
        <f t="shared" si="256"/>
        <v>DEJAR</v>
      </c>
    </row>
    <row r="1265" spans="1:13" x14ac:dyDescent="0.25">
      <c r="A1265" t="s">
        <v>351</v>
      </c>
      <c r="B1265">
        <v>6</v>
      </c>
      <c r="C1265" s="55">
        <v>1</v>
      </c>
      <c r="D1265">
        <v>30</v>
      </c>
      <c r="E1265">
        <v>12</v>
      </c>
      <c r="F1265" s="127">
        <f t="shared" si="252"/>
        <v>706.86</v>
      </c>
      <c r="G1265">
        <v>3.1415999999999999E-2</v>
      </c>
      <c r="H1265" s="55" t="s">
        <v>553</v>
      </c>
      <c r="I1265" s="24">
        <f t="shared" si="260"/>
        <v>438.61364745199307</v>
      </c>
      <c r="J1265" s="24">
        <f t="shared" si="253"/>
        <v>6.9807366859560904</v>
      </c>
      <c r="K1265" s="24" t="str">
        <f t="shared" si="254"/>
        <v>DEJAR</v>
      </c>
      <c r="L1265" s="24" t="str">
        <f t="shared" si="255"/>
        <v>DEJAR</v>
      </c>
      <c r="M1265" s="24" t="str">
        <f t="shared" si="256"/>
        <v>DEJAR</v>
      </c>
    </row>
    <row r="1266" spans="1:13" x14ac:dyDescent="0.25">
      <c r="A1266" t="s">
        <v>352</v>
      </c>
      <c r="B1266">
        <v>1</v>
      </c>
      <c r="C1266" s="55">
        <v>1</v>
      </c>
      <c r="D1266">
        <v>35</v>
      </c>
      <c r="E1266">
        <v>33</v>
      </c>
      <c r="F1266" s="127">
        <f t="shared" si="252"/>
        <v>962.11500000000001</v>
      </c>
      <c r="G1266">
        <v>3.1415999999999999E-2</v>
      </c>
      <c r="H1266" s="55" t="s">
        <v>553</v>
      </c>
      <c r="I1266" s="24">
        <f t="shared" si="260"/>
        <v>627.92845814933332</v>
      </c>
      <c r="J1266" s="24">
        <f t="shared" si="253"/>
        <v>9.9937684324760205</v>
      </c>
      <c r="K1266" s="24" t="str">
        <f t="shared" si="254"/>
        <v>DEJAR</v>
      </c>
      <c r="L1266" s="24" t="str">
        <f t="shared" si="255"/>
        <v>DEJAR</v>
      </c>
      <c r="M1266" s="24" t="str">
        <f t="shared" si="256"/>
        <v>DEJAR</v>
      </c>
    </row>
    <row r="1267" spans="1:13" x14ac:dyDescent="0.25">
      <c r="A1267" t="s">
        <v>352</v>
      </c>
      <c r="B1267">
        <v>2</v>
      </c>
      <c r="C1267" s="55">
        <v>1</v>
      </c>
      <c r="D1267">
        <v>73</v>
      </c>
      <c r="E1267">
        <v>30</v>
      </c>
      <c r="F1267" s="127">
        <f t="shared" si="252"/>
        <v>4185.3966</v>
      </c>
      <c r="G1267">
        <v>3.1415999999999999E-2</v>
      </c>
      <c r="H1267" s="55" t="s">
        <v>553</v>
      </c>
      <c r="I1267" s="24">
        <f t="shared" si="260"/>
        <v>3475.5252288966076</v>
      </c>
      <c r="J1267" s="24">
        <f t="shared" si="253"/>
        <v>55.314572652416089</v>
      </c>
      <c r="K1267" s="24" t="str">
        <f t="shared" si="254"/>
        <v>DEJAR</v>
      </c>
      <c r="L1267" s="24" t="str">
        <f t="shared" si="255"/>
        <v>DEJAR</v>
      </c>
      <c r="M1267" s="24" t="str">
        <f t="shared" si="256"/>
        <v>DEJAR</v>
      </c>
    </row>
    <row r="1268" spans="1:13" x14ac:dyDescent="0.25">
      <c r="A1268" t="s">
        <v>352</v>
      </c>
      <c r="B1268">
        <v>3</v>
      </c>
      <c r="C1268" s="55">
        <v>1</v>
      </c>
      <c r="D1268">
        <v>45</v>
      </c>
      <c r="E1268">
        <v>32</v>
      </c>
      <c r="F1268" s="127">
        <f t="shared" si="252"/>
        <v>1590.4349999999999</v>
      </c>
      <c r="G1268">
        <v>3.1415999999999999E-2</v>
      </c>
      <c r="H1268" s="55" t="s">
        <v>553</v>
      </c>
      <c r="I1268" s="24">
        <f t="shared" si="260"/>
        <v>1127.0915630458203</v>
      </c>
      <c r="J1268" s="24">
        <f t="shared" si="253"/>
        <v>17.938177410329455</v>
      </c>
      <c r="K1268" s="24" t="str">
        <f t="shared" si="254"/>
        <v>DEJAR</v>
      </c>
      <c r="L1268" s="24" t="str">
        <f t="shared" si="255"/>
        <v>DEJAR</v>
      </c>
      <c r="M1268" s="24" t="str">
        <f t="shared" si="256"/>
        <v>DEJAR</v>
      </c>
    </row>
    <row r="1269" spans="1:13" x14ac:dyDescent="0.25">
      <c r="A1269" t="s">
        <v>352</v>
      </c>
      <c r="B1269">
        <v>4</v>
      </c>
      <c r="C1269" s="55">
        <v>2</v>
      </c>
      <c r="D1269">
        <v>38</v>
      </c>
      <c r="E1269">
        <v>15</v>
      </c>
      <c r="F1269" s="127">
        <f t="shared" si="252"/>
        <v>1134.1176</v>
      </c>
      <c r="G1269">
        <v>3.1415999999999999E-2</v>
      </c>
      <c r="H1269" s="55" t="s">
        <v>555</v>
      </c>
      <c r="I1269" s="24">
        <f>0.13647*D1269^2.38351</f>
        <v>795.18319242881773</v>
      </c>
      <c r="J1269" s="24">
        <f t="shared" si="253"/>
        <v>12.65570397932292</v>
      </c>
      <c r="K1269" s="24" t="str">
        <f t="shared" si="254"/>
        <v>DEJAR</v>
      </c>
      <c r="L1269" s="24" t="str">
        <f t="shared" si="255"/>
        <v>DEJAR</v>
      </c>
      <c r="M1269" s="24" t="str">
        <f t="shared" si="256"/>
        <v>DEJAR</v>
      </c>
    </row>
    <row r="1270" spans="1:13" x14ac:dyDescent="0.25">
      <c r="A1270" t="s">
        <v>272</v>
      </c>
      <c r="B1270">
        <v>1</v>
      </c>
      <c r="C1270" s="55">
        <v>1</v>
      </c>
      <c r="D1270">
        <v>68</v>
      </c>
      <c r="E1270">
        <v>40</v>
      </c>
      <c r="F1270" s="127">
        <f t="shared" si="252"/>
        <v>3631.6896000000002</v>
      </c>
      <c r="G1270">
        <v>3.1415999999999999E-2</v>
      </c>
      <c r="H1270" s="55" t="s">
        <v>553</v>
      </c>
      <c r="I1270" s="24">
        <f t="shared" ref="I1270:I1294" si="261">0.15991*D1270^2.32764</f>
        <v>2946.433670869239</v>
      </c>
      <c r="J1270" s="24">
        <f t="shared" si="253"/>
        <v>46.893838662930342</v>
      </c>
      <c r="K1270" s="24" t="str">
        <f t="shared" si="254"/>
        <v>DEJAR</v>
      </c>
      <c r="L1270" s="24" t="str">
        <f t="shared" si="255"/>
        <v>DEJAR</v>
      </c>
      <c r="M1270" s="24" t="str">
        <f t="shared" si="256"/>
        <v>DEJAR</v>
      </c>
    </row>
    <row r="1271" spans="1:13" x14ac:dyDescent="0.25">
      <c r="A1271" t="s">
        <v>272</v>
      </c>
      <c r="B1271">
        <v>2</v>
      </c>
      <c r="C1271" s="55">
        <v>1</v>
      </c>
      <c r="D1271">
        <v>33</v>
      </c>
      <c r="E1271">
        <v>34</v>
      </c>
      <c r="F1271" s="127">
        <f t="shared" si="252"/>
        <v>855.30060000000003</v>
      </c>
      <c r="G1271">
        <v>3.1415999999999999E-2</v>
      </c>
      <c r="H1271" s="55" t="s">
        <v>553</v>
      </c>
      <c r="I1271" s="24">
        <f t="shared" si="261"/>
        <v>547.55709445380046</v>
      </c>
      <c r="J1271" s="24">
        <f t="shared" si="253"/>
        <v>8.7146214421600519</v>
      </c>
      <c r="K1271" s="24" t="str">
        <f t="shared" si="254"/>
        <v>DEJAR</v>
      </c>
      <c r="L1271" s="24" t="str">
        <f t="shared" si="255"/>
        <v>DEJAR</v>
      </c>
      <c r="M1271" s="24" t="str">
        <f t="shared" si="256"/>
        <v>DEJAR</v>
      </c>
    </row>
    <row r="1272" spans="1:13" x14ac:dyDescent="0.25">
      <c r="A1272" t="s">
        <v>273</v>
      </c>
      <c r="B1272">
        <v>1</v>
      </c>
      <c r="C1272" s="55">
        <v>1</v>
      </c>
      <c r="D1272">
        <v>82</v>
      </c>
      <c r="E1272">
        <v>40</v>
      </c>
      <c r="F1272" s="127">
        <f t="shared" si="252"/>
        <v>5281.0295999999998</v>
      </c>
      <c r="G1272">
        <v>3.1415999999999999E-2</v>
      </c>
      <c r="H1272" s="55" t="s">
        <v>553</v>
      </c>
      <c r="I1272" s="24">
        <f t="shared" si="261"/>
        <v>4555.5970037427105</v>
      </c>
      <c r="J1272" s="24">
        <f t="shared" si="253"/>
        <v>72.504408641181413</v>
      </c>
      <c r="K1272" s="24" t="str">
        <f t="shared" si="254"/>
        <v>DEJAR</v>
      </c>
      <c r="L1272" s="24" t="str">
        <f t="shared" si="255"/>
        <v>DEJAR</v>
      </c>
      <c r="M1272" s="24" t="str">
        <f t="shared" si="256"/>
        <v>DEJAR</v>
      </c>
    </row>
    <row r="1273" spans="1:13" x14ac:dyDescent="0.25">
      <c r="A1273" t="s">
        <v>273</v>
      </c>
      <c r="B1273" s="3">
        <v>2</v>
      </c>
      <c r="C1273" s="55">
        <v>1</v>
      </c>
      <c r="D1273" s="3">
        <v>90</v>
      </c>
      <c r="E1273" s="3">
        <v>39</v>
      </c>
      <c r="F1273" s="127">
        <f t="shared" si="252"/>
        <v>6361.74</v>
      </c>
      <c r="G1273">
        <v>3.1415999999999999E-2</v>
      </c>
      <c r="H1273" s="55" t="s">
        <v>553</v>
      </c>
      <c r="I1273" s="24">
        <f t="shared" si="261"/>
        <v>5657.8138954582737</v>
      </c>
      <c r="J1273" s="24">
        <f t="shared" si="253"/>
        <v>90.046694287278356</v>
      </c>
      <c r="K1273" s="24" t="str">
        <f t="shared" si="254"/>
        <v>DEJAR</v>
      </c>
      <c r="L1273" s="24" t="str">
        <f t="shared" si="255"/>
        <v>DEJAR</v>
      </c>
      <c r="M1273" s="24" t="str">
        <f t="shared" si="256"/>
        <v>DEJAR</v>
      </c>
    </row>
    <row r="1274" spans="1:13" x14ac:dyDescent="0.25">
      <c r="A1274" t="s">
        <v>273</v>
      </c>
      <c r="B1274">
        <v>3</v>
      </c>
      <c r="C1274" s="55">
        <v>1</v>
      </c>
      <c r="D1274" s="3">
        <v>63</v>
      </c>
      <c r="E1274" s="3">
        <v>27</v>
      </c>
      <c r="F1274" s="127">
        <f t="shared" si="252"/>
        <v>3117.2525999999998</v>
      </c>
      <c r="G1274">
        <v>3.1415999999999999E-2</v>
      </c>
      <c r="H1274" s="55" t="s">
        <v>553</v>
      </c>
      <c r="I1274" s="24">
        <f t="shared" si="261"/>
        <v>2466.565540347191</v>
      </c>
      <c r="J1274" s="24">
        <f t="shared" si="253"/>
        <v>39.256518021823133</v>
      </c>
      <c r="K1274" s="24" t="str">
        <f t="shared" si="254"/>
        <v>DEJAR</v>
      </c>
      <c r="L1274" s="24" t="str">
        <f t="shared" si="255"/>
        <v>DEJAR</v>
      </c>
      <c r="M1274" s="24" t="str">
        <f t="shared" si="256"/>
        <v>DEJAR</v>
      </c>
    </row>
    <row r="1275" spans="1:13" x14ac:dyDescent="0.25">
      <c r="A1275" t="s">
        <v>273</v>
      </c>
      <c r="B1275" s="3">
        <v>4</v>
      </c>
      <c r="C1275" s="55">
        <v>1</v>
      </c>
      <c r="D1275" s="3">
        <v>44</v>
      </c>
      <c r="E1275" s="3">
        <v>20</v>
      </c>
      <c r="F1275" s="127">
        <f t="shared" si="252"/>
        <v>1520.5344</v>
      </c>
      <c r="G1275">
        <v>3.1415999999999999E-2</v>
      </c>
      <c r="H1275" s="55" t="s">
        <v>553</v>
      </c>
      <c r="I1275" s="24">
        <f t="shared" si="261"/>
        <v>1069.6502848909329</v>
      </c>
      <c r="J1275" s="24">
        <f t="shared" si="253"/>
        <v>17.023973212549862</v>
      </c>
      <c r="K1275" s="24" t="str">
        <f t="shared" si="254"/>
        <v>DEJAR</v>
      </c>
      <c r="L1275" s="24" t="str">
        <f t="shared" si="255"/>
        <v>DEJAR</v>
      </c>
      <c r="M1275" s="24" t="str">
        <f t="shared" si="256"/>
        <v>DEJAR</v>
      </c>
    </row>
    <row r="1276" spans="1:13" x14ac:dyDescent="0.25">
      <c r="A1276" t="s">
        <v>274</v>
      </c>
      <c r="B1276">
        <v>1</v>
      </c>
      <c r="C1276" s="55">
        <v>1</v>
      </c>
      <c r="D1276">
        <v>70.5</v>
      </c>
      <c r="E1276">
        <v>36</v>
      </c>
      <c r="F1276" s="127">
        <f t="shared" si="252"/>
        <v>3903.6343499999998</v>
      </c>
      <c r="G1276">
        <v>3.1415999999999999E-2</v>
      </c>
      <c r="H1276" s="55" t="s">
        <v>553</v>
      </c>
      <c r="I1276" s="24">
        <f t="shared" si="261"/>
        <v>3204.7528287643986</v>
      </c>
      <c r="J1276" s="24">
        <f t="shared" si="253"/>
        <v>51.005106136433639</v>
      </c>
      <c r="K1276" s="24" t="str">
        <f t="shared" si="254"/>
        <v>DEJAR</v>
      </c>
      <c r="L1276" s="24" t="str">
        <f t="shared" si="255"/>
        <v>DEJAR</v>
      </c>
      <c r="M1276" s="24" t="str">
        <f t="shared" si="256"/>
        <v>DEJAR</v>
      </c>
    </row>
    <row r="1277" spans="1:13" x14ac:dyDescent="0.25">
      <c r="A1277" t="s">
        <v>274</v>
      </c>
      <c r="B1277">
        <v>2</v>
      </c>
      <c r="C1277" s="55">
        <v>1</v>
      </c>
      <c r="D1277">
        <v>34</v>
      </c>
      <c r="E1277">
        <v>11</v>
      </c>
      <c r="F1277" s="127">
        <f t="shared" si="252"/>
        <v>907.92240000000004</v>
      </c>
      <c r="G1277">
        <v>3.1415999999999999E-2</v>
      </c>
      <c r="H1277" s="55" t="s">
        <v>553</v>
      </c>
      <c r="I1277" s="24">
        <f t="shared" si="261"/>
        <v>586.95824798631986</v>
      </c>
      <c r="J1277" s="24">
        <f t="shared" si="253"/>
        <v>9.3417088105793216</v>
      </c>
      <c r="K1277" s="24" t="str">
        <f t="shared" si="254"/>
        <v>DEJAR</v>
      </c>
      <c r="L1277" s="24" t="str">
        <f t="shared" si="255"/>
        <v>DEJAR</v>
      </c>
      <c r="M1277" s="24" t="str">
        <f t="shared" si="256"/>
        <v>DEJAR</v>
      </c>
    </row>
    <row r="1278" spans="1:13" x14ac:dyDescent="0.25">
      <c r="A1278" t="s">
        <v>274</v>
      </c>
      <c r="B1278">
        <v>3</v>
      </c>
      <c r="C1278" s="55">
        <v>1</v>
      </c>
      <c r="D1278">
        <v>22.8</v>
      </c>
      <c r="E1278">
        <v>8</v>
      </c>
      <c r="F1278" s="127">
        <f t="shared" si="252"/>
        <v>408.28233600000004</v>
      </c>
      <c r="G1278">
        <v>3.1415999999999999E-2</v>
      </c>
      <c r="H1278" s="55" t="s">
        <v>553</v>
      </c>
      <c r="I1278" s="24">
        <f t="shared" si="261"/>
        <v>231.55762714766254</v>
      </c>
      <c r="J1278" s="24">
        <f t="shared" si="253"/>
        <v>3.6853454791772111</v>
      </c>
      <c r="K1278" s="24" t="str">
        <f t="shared" si="254"/>
        <v>DEJAR</v>
      </c>
      <c r="L1278" s="24" t="str">
        <f t="shared" si="255"/>
        <v>DEJAR</v>
      </c>
      <c r="M1278" s="24" t="str">
        <f t="shared" si="256"/>
        <v>DEJAR</v>
      </c>
    </row>
    <row r="1279" spans="1:13" x14ac:dyDescent="0.25">
      <c r="A1279" t="s">
        <v>274</v>
      </c>
      <c r="B1279">
        <v>4</v>
      </c>
      <c r="C1279" s="55">
        <v>1</v>
      </c>
      <c r="D1279">
        <v>74.5</v>
      </c>
      <c r="E1279">
        <v>36</v>
      </c>
      <c r="F1279" s="127">
        <f t="shared" si="252"/>
        <v>4359.1663499999995</v>
      </c>
      <c r="G1279">
        <v>3.1415999999999999E-2</v>
      </c>
      <c r="H1279" s="55" t="s">
        <v>553</v>
      </c>
      <c r="I1279" s="24">
        <f t="shared" si="261"/>
        <v>3644.0258572660232</v>
      </c>
      <c r="J1279" s="24">
        <f t="shared" si="253"/>
        <v>57.996337173192373</v>
      </c>
      <c r="K1279" s="24" t="str">
        <f t="shared" si="254"/>
        <v>DEJAR</v>
      </c>
      <c r="L1279" s="24" t="str">
        <f t="shared" si="255"/>
        <v>DEJAR</v>
      </c>
      <c r="M1279" s="24" t="str">
        <f t="shared" si="256"/>
        <v>DEJAR</v>
      </c>
    </row>
    <row r="1280" spans="1:13" x14ac:dyDescent="0.25">
      <c r="A1280" t="s">
        <v>274</v>
      </c>
      <c r="B1280">
        <v>5</v>
      </c>
      <c r="C1280" s="55">
        <v>1</v>
      </c>
      <c r="D1280">
        <v>89.4</v>
      </c>
      <c r="E1280">
        <v>34</v>
      </c>
      <c r="F1280" s="127">
        <f t="shared" si="252"/>
        <v>6277.1995440000001</v>
      </c>
      <c r="G1280">
        <v>3.1415999999999999E-2</v>
      </c>
      <c r="H1280" s="55" t="s">
        <v>553</v>
      </c>
      <c r="I1280" s="24">
        <f t="shared" si="261"/>
        <v>5570.4064562594194</v>
      </c>
      <c r="J1280" s="24">
        <f t="shared" si="253"/>
        <v>88.655564939193724</v>
      </c>
      <c r="K1280" s="24" t="str">
        <f t="shared" si="254"/>
        <v>DEJAR</v>
      </c>
      <c r="L1280" s="24" t="str">
        <f t="shared" si="255"/>
        <v>DEJAR</v>
      </c>
      <c r="M1280" s="24" t="str">
        <f t="shared" si="256"/>
        <v>DEJAR</v>
      </c>
    </row>
    <row r="1281" spans="1:13" x14ac:dyDescent="0.25">
      <c r="A1281" t="s">
        <v>275</v>
      </c>
      <c r="B1281">
        <v>1</v>
      </c>
      <c r="C1281" s="55">
        <v>1</v>
      </c>
      <c r="D1281">
        <v>77.8</v>
      </c>
      <c r="E1281">
        <v>32</v>
      </c>
      <c r="F1281" s="127">
        <f t="shared" si="252"/>
        <v>4753.9005359999992</v>
      </c>
      <c r="G1281">
        <v>3.1415999999999999E-2</v>
      </c>
      <c r="H1281" s="55" t="s">
        <v>553</v>
      </c>
      <c r="I1281" s="24">
        <f t="shared" si="261"/>
        <v>4030.8382624091155</v>
      </c>
      <c r="J1281" s="24">
        <f t="shared" si="253"/>
        <v>64.152633409872607</v>
      </c>
      <c r="K1281" s="24" t="str">
        <f t="shared" si="254"/>
        <v>DEJAR</v>
      </c>
      <c r="L1281" s="24" t="str">
        <f t="shared" si="255"/>
        <v>DEJAR</v>
      </c>
      <c r="M1281" s="24" t="str">
        <f t="shared" si="256"/>
        <v>DEJAR</v>
      </c>
    </row>
    <row r="1282" spans="1:13" x14ac:dyDescent="0.25">
      <c r="A1282" t="s">
        <v>275</v>
      </c>
      <c r="B1282">
        <v>2</v>
      </c>
      <c r="C1282" s="55">
        <v>1</v>
      </c>
      <c r="D1282">
        <v>20.5</v>
      </c>
      <c r="E1282">
        <v>11</v>
      </c>
      <c r="F1282" s="127">
        <f t="shared" si="252"/>
        <v>330.06434999999999</v>
      </c>
      <c r="G1282">
        <v>3.1415999999999999E-2</v>
      </c>
      <c r="H1282" s="55" t="s">
        <v>553</v>
      </c>
      <c r="I1282" s="24">
        <f t="shared" si="261"/>
        <v>180.78665962471501</v>
      </c>
      <c r="J1282" s="24">
        <f t="shared" si="253"/>
        <v>2.8773023240500861</v>
      </c>
      <c r="K1282" s="24" t="str">
        <f t="shared" si="254"/>
        <v>DEJAR</v>
      </c>
      <c r="L1282" s="24" t="str">
        <f t="shared" si="255"/>
        <v>DEJAR</v>
      </c>
      <c r="M1282" s="24" t="str">
        <f t="shared" si="256"/>
        <v>DEJAR</v>
      </c>
    </row>
    <row r="1283" spans="1:13" x14ac:dyDescent="0.25">
      <c r="A1283" t="s">
        <v>275</v>
      </c>
      <c r="B1283">
        <v>3</v>
      </c>
      <c r="C1283" s="55">
        <v>1</v>
      </c>
      <c r="D1283">
        <v>16.5</v>
      </c>
      <c r="E1283">
        <v>14</v>
      </c>
      <c r="F1283" s="127">
        <f t="shared" ref="F1283:F1346" si="262">(3.1416/4)*D1283^2</f>
        <v>213.82515000000001</v>
      </c>
      <c r="G1283">
        <v>3.1415999999999999E-2</v>
      </c>
      <c r="H1283" s="55" t="s">
        <v>553</v>
      </c>
      <c r="I1283" s="24">
        <f t="shared" si="261"/>
        <v>109.0786994496526</v>
      </c>
      <c r="J1283" s="24">
        <f t="shared" ref="J1283:J1346" si="263">((I1283/1000)*0.5)/G1283</f>
        <v>1.7360373607342217</v>
      </c>
      <c r="K1283" s="24" t="str">
        <f t="shared" ref="K1283:K1346" si="264">+IF(D1283&gt;=10,"DEJAR","DEPURAR")</f>
        <v>DEJAR</v>
      </c>
      <c r="L1283" s="24" t="str">
        <f t="shared" ref="L1283:L1346" si="265">+IF(E1283&gt;=5,"DEJAR","DEPURAR")</f>
        <v>DEJAR</v>
      </c>
      <c r="M1283" s="24" t="str">
        <f t="shared" ref="M1283:M1346" si="266">+IF(AND(K1283="DEJAR",L1283="DEJAR"),"DEJAR","DEPURAR")</f>
        <v>DEJAR</v>
      </c>
    </row>
    <row r="1284" spans="1:13" x14ac:dyDescent="0.25">
      <c r="A1284" t="s">
        <v>275</v>
      </c>
      <c r="B1284">
        <v>4</v>
      </c>
      <c r="C1284" s="55">
        <v>1</v>
      </c>
      <c r="D1284">
        <v>25</v>
      </c>
      <c r="E1284">
        <v>17</v>
      </c>
      <c r="F1284" s="127">
        <f t="shared" si="262"/>
        <v>490.875</v>
      </c>
      <c r="G1284">
        <v>3.1415999999999999E-2</v>
      </c>
      <c r="H1284" s="55" t="s">
        <v>553</v>
      </c>
      <c r="I1284" s="24">
        <f t="shared" si="261"/>
        <v>286.93049335184679</v>
      </c>
      <c r="J1284" s="24">
        <f t="shared" si="263"/>
        <v>4.5666299553069578</v>
      </c>
      <c r="K1284" s="24" t="str">
        <f t="shared" si="264"/>
        <v>DEJAR</v>
      </c>
      <c r="L1284" s="24" t="str">
        <f t="shared" si="265"/>
        <v>DEJAR</v>
      </c>
      <c r="M1284" s="24" t="str">
        <f t="shared" si="266"/>
        <v>DEJAR</v>
      </c>
    </row>
    <row r="1285" spans="1:13" x14ac:dyDescent="0.25">
      <c r="A1285" t="s">
        <v>275</v>
      </c>
      <c r="B1285">
        <v>5</v>
      </c>
      <c r="C1285" s="55">
        <v>1</v>
      </c>
      <c r="D1285">
        <v>42.2</v>
      </c>
      <c r="E1285">
        <v>30</v>
      </c>
      <c r="F1285" s="127">
        <f t="shared" si="262"/>
        <v>1398.671736</v>
      </c>
      <c r="G1285">
        <v>3.1415999999999999E-2</v>
      </c>
      <c r="H1285" s="55" t="s">
        <v>553</v>
      </c>
      <c r="I1285" s="24">
        <f t="shared" si="261"/>
        <v>970.54996135098702</v>
      </c>
      <c r="J1285" s="24">
        <f t="shared" si="263"/>
        <v>15.446746265453703</v>
      </c>
      <c r="K1285" s="24" t="str">
        <f t="shared" si="264"/>
        <v>DEJAR</v>
      </c>
      <c r="L1285" s="24" t="str">
        <f t="shared" si="265"/>
        <v>DEJAR</v>
      </c>
      <c r="M1285" s="24" t="str">
        <f t="shared" si="266"/>
        <v>DEJAR</v>
      </c>
    </row>
    <row r="1286" spans="1:13" x14ac:dyDescent="0.25">
      <c r="A1286" t="s">
        <v>275</v>
      </c>
      <c r="B1286">
        <v>6</v>
      </c>
      <c r="C1286" s="55">
        <v>1</v>
      </c>
      <c r="D1286">
        <v>12.5</v>
      </c>
      <c r="E1286">
        <v>10</v>
      </c>
      <c r="F1286" s="127">
        <f t="shared" si="262"/>
        <v>122.71875</v>
      </c>
      <c r="G1286">
        <v>3.1415999999999999E-2</v>
      </c>
      <c r="H1286" s="55" t="s">
        <v>553</v>
      </c>
      <c r="I1286" s="24">
        <f t="shared" si="261"/>
        <v>57.159345325416837</v>
      </c>
      <c r="J1286" s="24">
        <f t="shared" si="263"/>
        <v>0.90971710792934879</v>
      </c>
      <c r="K1286" s="24" t="str">
        <f t="shared" si="264"/>
        <v>DEJAR</v>
      </c>
      <c r="L1286" s="24" t="str">
        <f t="shared" si="265"/>
        <v>DEJAR</v>
      </c>
      <c r="M1286" s="24" t="str">
        <f t="shared" si="266"/>
        <v>DEJAR</v>
      </c>
    </row>
    <row r="1287" spans="1:13" x14ac:dyDescent="0.25">
      <c r="A1287" t="s">
        <v>275</v>
      </c>
      <c r="B1287">
        <v>7</v>
      </c>
      <c r="C1287" s="55">
        <v>1</v>
      </c>
      <c r="D1287">
        <v>67.5</v>
      </c>
      <c r="E1287">
        <v>30</v>
      </c>
      <c r="F1287" s="127">
        <f t="shared" si="262"/>
        <v>3578.4787499999998</v>
      </c>
      <c r="G1287">
        <v>3.1415999999999999E-2</v>
      </c>
      <c r="H1287" s="55" t="s">
        <v>553</v>
      </c>
      <c r="I1287" s="24">
        <f t="shared" si="261"/>
        <v>2896.2514022733676</v>
      </c>
      <c r="J1287" s="24">
        <f t="shared" si="263"/>
        <v>46.095164920317153</v>
      </c>
      <c r="K1287" s="24" t="str">
        <f t="shared" si="264"/>
        <v>DEJAR</v>
      </c>
      <c r="L1287" s="24" t="str">
        <f t="shared" si="265"/>
        <v>DEJAR</v>
      </c>
      <c r="M1287" s="24" t="str">
        <f t="shared" si="266"/>
        <v>DEJAR</v>
      </c>
    </row>
    <row r="1288" spans="1:13" x14ac:dyDescent="0.25">
      <c r="A1288" t="s">
        <v>276</v>
      </c>
      <c r="B1288">
        <v>1</v>
      </c>
      <c r="C1288" s="55">
        <v>1</v>
      </c>
      <c r="D1288">
        <v>17.5</v>
      </c>
      <c r="E1288">
        <v>12</v>
      </c>
      <c r="F1288" s="127">
        <f t="shared" si="262"/>
        <v>240.52875</v>
      </c>
      <c r="G1288">
        <v>3.1415999999999999E-2</v>
      </c>
      <c r="H1288" s="55" t="s">
        <v>553</v>
      </c>
      <c r="I1288" s="24">
        <f t="shared" si="261"/>
        <v>125.08945689157549</v>
      </c>
      <c r="J1288" s="24">
        <f t="shared" si="263"/>
        <v>1.9908558838104071</v>
      </c>
      <c r="K1288" s="24" t="str">
        <f t="shared" si="264"/>
        <v>DEJAR</v>
      </c>
      <c r="L1288" s="24" t="str">
        <f t="shared" si="265"/>
        <v>DEJAR</v>
      </c>
      <c r="M1288" s="24" t="str">
        <f t="shared" si="266"/>
        <v>DEJAR</v>
      </c>
    </row>
    <row r="1289" spans="1:13" x14ac:dyDescent="0.25">
      <c r="A1289" t="s">
        <v>276</v>
      </c>
      <c r="B1289">
        <v>2</v>
      </c>
      <c r="C1289" s="55">
        <v>1</v>
      </c>
      <c r="D1289">
        <v>18</v>
      </c>
      <c r="E1289">
        <v>15</v>
      </c>
      <c r="F1289" s="127">
        <f t="shared" si="262"/>
        <v>254.46959999999999</v>
      </c>
      <c r="G1289">
        <v>3.1415999999999999E-2</v>
      </c>
      <c r="H1289" s="55" t="s">
        <v>553</v>
      </c>
      <c r="I1289" s="24">
        <f t="shared" si="261"/>
        <v>133.5666756910525</v>
      </c>
      <c r="J1289" s="24">
        <f t="shared" si="263"/>
        <v>2.1257746958723658</v>
      </c>
      <c r="K1289" s="24" t="str">
        <f t="shared" si="264"/>
        <v>DEJAR</v>
      </c>
      <c r="L1289" s="24" t="str">
        <f t="shared" si="265"/>
        <v>DEJAR</v>
      </c>
      <c r="M1289" s="24" t="str">
        <f t="shared" si="266"/>
        <v>DEJAR</v>
      </c>
    </row>
    <row r="1290" spans="1:13" x14ac:dyDescent="0.25">
      <c r="A1290" t="s">
        <v>276</v>
      </c>
      <c r="B1290">
        <v>3</v>
      </c>
      <c r="C1290" s="55">
        <v>1</v>
      </c>
      <c r="D1290">
        <v>20</v>
      </c>
      <c r="E1290">
        <v>17</v>
      </c>
      <c r="F1290" s="127">
        <f t="shared" si="262"/>
        <v>314.15999999999997</v>
      </c>
      <c r="G1290">
        <v>3.1415999999999999E-2</v>
      </c>
      <c r="H1290" s="55" t="s">
        <v>553</v>
      </c>
      <c r="I1290" s="24">
        <f t="shared" si="261"/>
        <v>170.68882248683826</v>
      </c>
      <c r="J1290" s="24">
        <f t="shared" si="263"/>
        <v>2.7165906303609346</v>
      </c>
      <c r="K1290" s="24" t="str">
        <f t="shared" si="264"/>
        <v>DEJAR</v>
      </c>
      <c r="L1290" s="24" t="str">
        <f t="shared" si="265"/>
        <v>DEJAR</v>
      </c>
      <c r="M1290" s="24" t="str">
        <f t="shared" si="266"/>
        <v>DEJAR</v>
      </c>
    </row>
    <row r="1291" spans="1:13" x14ac:dyDescent="0.25">
      <c r="A1291" t="s">
        <v>276</v>
      </c>
      <c r="B1291">
        <v>4</v>
      </c>
      <c r="C1291" s="55">
        <v>1</v>
      </c>
      <c r="D1291">
        <v>30.5</v>
      </c>
      <c r="E1291">
        <v>24</v>
      </c>
      <c r="F1291" s="127">
        <f t="shared" si="262"/>
        <v>730.61834999999996</v>
      </c>
      <c r="G1291">
        <v>3.1415999999999999E-2</v>
      </c>
      <c r="H1291" s="55" t="s">
        <v>553</v>
      </c>
      <c r="I1291" s="24">
        <f t="shared" si="261"/>
        <v>455.81782168328931</v>
      </c>
      <c r="J1291" s="24">
        <f t="shared" si="263"/>
        <v>7.2545489827363339</v>
      </c>
      <c r="K1291" s="24" t="str">
        <f t="shared" si="264"/>
        <v>DEJAR</v>
      </c>
      <c r="L1291" s="24" t="str">
        <f t="shared" si="265"/>
        <v>DEJAR</v>
      </c>
      <c r="M1291" s="24" t="str">
        <f t="shared" si="266"/>
        <v>DEJAR</v>
      </c>
    </row>
    <row r="1292" spans="1:13" x14ac:dyDescent="0.25">
      <c r="A1292" t="s">
        <v>276</v>
      </c>
      <c r="B1292">
        <v>5</v>
      </c>
      <c r="C1292" s="55">
        <v>1</v>
      </c>
      <c r="D1292">
        <v>17</v>
      </c>
      <c r="E1292">
        <v>12</v>
      </c>
      <c r="F1292" s="127">
        <f t="shared" si="262"/>
        <v>226.98060000000001</v>
      </c>
      <c r="G1292">
        <v>3.1415999999999999E-2</v>
      </c>
      <c r="H1292" s="55" t="s">
        <v>553</v>
      </c>
      <c r="I1292" s="24">
        <f t="shared" si="261"/>
        <v>116.92779249889976</v>
      </c>
      <c r="J1292" s="24">
        <f t="shared" si="263"/>
        <v>1.8609592643700623</v>
      </c>
      <c r="K1292" s="24" t="str">
        <f t="shared" si="264"/>
        <v>DEJAR</v>
      </c>
      <c r="L1292" s="24" t="str">
        <f t="shared" si="265"/>
        <v>DEJAR</v>
      </c>
      <c r="M1292" s="24" t="str">
        <f t="shared" si="266"/>
        <v>DEJAR</v>
      </c>
    </row>
    <row r="1293" spans="1:13" x14ac:dyDescent="0.25">
      <c r="A1293" t="s">
        <v>276</v>
      </c>
      <c r="B1293">
        <v>6</v>
      </c>
      <c r="C1293" s="55">
        <v>1</v>
      </c>
      <c r="D1293">
        <v>17.5</v>
      </c>
      <c r="E1293">
        <v>12</v>
      </c>
      <c r="F1293" s="127">
        <f t="shared" si="262"/>
        <v>240.52875</v>
      </c>
      <c r="G1293">
        <v>3.1415999999999999E-2</v>
      </c>
      <c r="H1293" s="55" t="s">
        <v>553</v>
      </c>
      <c r="I1293" s="24">
        <f t="shared" si="261"/>
        <v>125.08945689157549</v>
      </c>
      <c r="J1293" s="24">
        <f t="shared" si="263"/>
        <v>1.9908558838104071</v>
      </c>
      <c r="K1293" s="24" t="str">
        <f t="shared" si="264"/>
        <v>DEJAR</v>
      </c>
      <c r="L1293" s="24" t="str">
        <f t="shared" si="265"/>
        <v>DEJAR</v>
      </c>
      <c r="M1293" s="24" t="str">
        <f t="shared" si="266"/>
        <v>DEJAR</v>
      </c>
    </row>
    <row r="1294" spans="1:13" x14ac:dyDescent="0.25">
      <c r="A1294" t="s">
        <v>276</v>
      </c>
      <c r="B1294">
        <v>7</v>
      </c>
      <c r="C1294" s="55">
        <v>1</v>
      </c>
      <c r="D1294">
        <v>15.5</v>
      </c>
      <c r="E1294">
        <v>12</v>
      </c>
      <c r="F1294" s="127">
        <f t="shared" si="262"/>
        <v>188.69235</v>
      </c>
      <c r="G1294">
        <v>3.1415999999999999E-2</v>
      </c>
      <c r="H1294" s="55" t="s">
        <v>553</v>
      </c>
      <c r="I1294" s="24">
        <f t="shared" si="261"/>
        <v>94.305994053056963</v>
      </c>
      <c r="J1294" s="24">
        <f t="shared" si="263"/>
        <v>1.5009230018630151</v>
      </c>
      <c r="K1294" s="24" t="str">
        <f t="shared" si="264"/>
        <v>DEJAR</v>
      </c>
      <c r="L1294" s="24" t="str">
        <f t="shared" si="265"/>
        <v>DEJAR</v>
      </c>
      <c r="M1294" s="24" t="str">
        <f t="shared" si="266"/>
        <v>DEJAR</v>
      </c>
    </row>
    <row r="1295" spans="1:13" x14ac:dyDescent="0.25">
      <c r="A1295" t="s">
        <v>277</v>
      </c>
      <c r="B1295">
        <v>1</v>
      </c>
      <c r="C1295" s="55">
        <v>2</v>
      </c>
      <c r="D1295">
        <v>42</v>
      </c>
      <c r="E1295">
        <v>23</v>
      </c>
      <c r="F1295" s="127">
        <f t="shared" si="262"/>
        <v>1385.4456</v>
      </c>
      <c r="G1295">
        <v>3.1415999999999999E-2</v>
      </c>
      <c r="H1295" s="55" t="s">
        <v>555</v>
      </c>
      <c r="I1295" s="24">
        <f t="shared" ref="I1295:I1299" si="267">0.13647*D1295^2.38351</f>
        <v>1009.4111733489757</v>
      </c>
      <c r="J1295" s="24">
        <f t="shared" si="263"/>
        <v>16.065240217547995</v>
      </c>
      <c r="K1295" s="24" t="str">
        <f t="shared" si="264"/>
        <v>DEJAR</v>
      </c>
      <c r="L1295" s="24" t="str">
        <f t="shared" si="265"/>
        <v>DEJAR</v>
      </c>
      <c r="M1295" s="24" t="str">
        <f t="shared" si="266"/>
        <v>DEJAR</v>
      </c>
    </row>
    <row r="1296" spans="1:13" x14ac:dyDescent="0.25">
      <c r="A1296" t="s">
        <v>277</v>
      </c>
      <c r="B1296">
        <v>2</v>
      </c>
      <c r="C1296" s="55">
        <v>2</v>
      </c>
      <c r="D1296">
        <v>40</v>
      </c>
      <c r="E1296">
        <v>23</v>
      </c>
      <c r="F1296" s="127">
        <f t="shared" si="262"/>
        <v>1256.6399999999999</v>
      </c>
      <c r="G1296">
        <v>3.1415999999999999E-2</v>
      </c>
      <c r="H1296" s="55" t="s">
        <v>555</v>
      </c>
      <c r="I1296" s="24">
        <f t="shared" si="267"/>
        <v>898.59335245759792</v>
      </c>
      <c r="J1296" s="24">
        <f t="shared" si="263"/>
        <v>14.301523944130347</v>
      </c>
      <c r="K1296" s="24" t="str">
        <f t="shared" si="264"/>
        <v>DEJAR</v>
      </c>
      <c r="L1296" s="24" t="str">
        <f t="shared" si="265"/>
        <v>DEJAR</v>
      </c>
      <c r="M1296" s="24" t="str">
        <f t="shared" si="266"/>
        <v>DEJAR</v>
      </c>
    </row>
    <row r="1297" spans="1:13" x14ac:dyDescent="0.25">
      <c r="A1297" t="s">
        <v>277</v>
      </c>
      <c r="B1297">
        <v>3</v>
      </c>
      <c r="C1297" s="55">
        <v>2</v>
      </c>
      <c r="D1297">
        <v>36</v>
      </c>
      <c r="E1297">
        <v>20</v>
      </c>
      <c r="F1297" s="127">
        <f t="shared" si="262"/>
        <v>1017.8783999999999</v>
      </c>
      <c r="G1297">
        <v>3.1415999999999999E-2</v>
      </c>
      <c r="H1297" s="55" t="s">
        <v>555</v>
      </c>
      <c r="I1297" s="24">
        <f t="shared" si="267"/>
        <v>699.03635875505904</v>
      </c>
      <c r="J1297" s="24">
        <f t="shared" si="263"/>
        <v>11.125483173463508</v>
      </c>
      <c r="K1297" s="24" t="str">
        <f t="shared" si="264"/>
        <v>DEJAR</v>
      </c>
      <c r="L1297" s="24" t="str">
        <f t="shared" si="265"/>
        <v>DEJAR</v>
      </c>
      <c r="M1297" s="24" t="str">
        <f t="shared" si="266"/>
        <v>DEJAR</v>
      </c>
    </row>
    <row r="1298" spans="1:13" x14ac:dyDescent="0.25">
      <c r="A1298" t="s">
        <v>277</v>
      </c>
      <c r="B1298">
        <v>4</v>
      </c>
      <c r="C1298" s="55">
        <v>2</v>
      </c>
      <c r="D1298">
        <v>45</v>
      </c>
      <c r="E1298">
        <v>20</v>
      </c>
      <c r="F1298" s="127">
        <f t="shared" si="262"/>
        <v>1590.4349999999999</v>
      </c>
      <c r="G1298">
        <v>3.1415999999999999E-2</v>
      </c>
      <c r="H1298" s="55" t="s">
        <v>555</v>
      </c>
      <c r="I1298" s="24">
        <f t="shared" si="267"/>
        <v>1189.832288643388</v>
      </c>
      <c r="J1298" s="24">
        <f t="shared" si="263"/>
        <v>18.936724736493954</v>
      </c>
      <c r="K1298" s="24" t="str">
        <f t="shared" si="264"/>
        <v>DEJAR</v>
      </c>
      <c r="L1298" s="24" t="str">
        <f t="shared" si="265"/>
        <v>DEJAR</v>
      </c>
      <c r="M1298" s="24" t="str">
        <f t="shared" si="266"/>
        <v>DEJAR</v>
      </c>
    </row>
    <row r="1299" spans="1:13" x14ac:dyDescent="0.25">
      <c r="A1299" t="s">
        <v>277</v>
      </c>
      <c r="B1299">
        <v>5</v>
      </c>
      <c r="C1299" s="55">
        <v>2</v>
      </c>
      <c r="D1299">
        <v>39</v>
      </c>
      <c r="E1299">
        <v>20</v>
      </c>
      <c r="F1299" s="127">
        <f t="shared" si="262"/>
        <v>1194.5934</v>
      </c>
      <c r="G1299">
        <v>3.1415999999999999E-2</v>
      </c>
      <c r="H1299" s="55" t="s">
        <v>555</v>
      </c>
      <c r="I1299" s="24">
        <f t="shared" si="267"/>
        <v>845.97122872984858</v>
      </c>
      <c r="J1299" s="24">
        <f t="shared" si="263"/>
        <v>13.464018791855242</v>
      </c>
      <c r="K1299" s="24" t="str">
        <f t="shared" si="264"/>
        <v>DEJAR</v>
      </c>
      <c r="L1299" s="24" t="str">
        <f t="shared" si="265"/>
        <v>DEJAR</v>
      </c>
      <c r="M1299" s="24" t="str">
        <f t="shared" si="266"/>
        <v>DEJAR</v>
      </c>
    </row>
    <row r="1300" spans="1:13" x14ac:dyDescent="0.25">
      <c r="A1300" t="s">
        <v>278</v>
      </c>
      <c r="B1300">
        <v>1</v>
      </c>
      <c r="C1300" s="55">
        <v>1</v>
      </c>
      <c r="D1300">
        <v>29</v>
      </c>
      <c r="E1300">
        <v>8</v>
      </c>
      <c r="F1300" s="127">
        <f t="shared" si="262"/>
        <v>660.52139999999997</v>
      </c>
      <c r="G1300">
        <v>3.1415999999999999E-2</v>
      </c>
      <c r="H1300" s="55" t="s">
        <v>553</v>
      </c>
      <c r="I1300" s="24">
        <f t="shared" ref="I1300:I1310" si="268">0.15991*D1300^2.32764</f>
        <v>405.3327536426039</v>
      </c>
      <c r="J1300" s="24">
        <f t="shared" si="263"/>
        <v>6.4510560485517559</v>
      </c>
      <c r="K1300" s="24" t="str">
        <f t="shared" si="264"/>
        <v>DEJAR</v>
      </c>
      <c r="L1300" s="24" t="str">
        <f t="shared" si="265"/>
        <v>DEJAR</v>
      </c>
      <c r="M1300" s="24" t="str">
        <f t="shared" si="266"/>
        <v>DEJAR</v>
      </c>
    </row>
    <row r="1301" spans="1:13" x14ac:dyDescent="0.25">
      <c r="A1301" t="s">
        <v>278</v>
      </c>
      <c r="B1301">
        <v>2</v>
      </c>
      <c r="C1301" s="55">
        <v>1</v>
      </c>
      <c r="D1301">
        <v>47</v>
      </c>
      <c r="E1301">
        <v>20</v>
      </c>
      <c r="F1301" s="127">
        <f t="shared" si="262"/>
        <v>1734.9485999999999</v>
      </c>
      <c r="G1301">
        <v>3.1415999999999999E-2</v>
      </c>
      <c r="H1301" s="55" t="s">
        <v>553</v>
      </c>
      <c r="I1301" s="24">
        <f t="shared" si="268"/>
        <v>1247.146526062053</v>
      </c>
      <c r="J1301" s="24">
        <f t="shared" si="263"/>
        <v>19.848907022887268</v>
      </c>
      <c r="K1301" s="24" t="str">
        <f t="shared" si="264"/>
        <v>DEJAR</v>
      </c>
      <c r="L1301" s="24" t="str">
        <f t="shared" si="265"/>
        <v>DEJAR</v>
      </c>
      <c r="M1301" s="24" t="str">
        <f t="shared" si="266"/>
        <v>DEJAR</v>
      </c>
    </row>
    <row r="1302" spans="1:13" x14ac:dyDescent="0.25">
      <c r="A1302" t="s">
        <v>278</v>
      </c>
      <c r="B1302">
        <v>3</v>
      </c>
      <c r="C1302" s="55">
        <v>1</v>
      </c>
      <c r="D1302">
        <v>48.5</v>
      </c>
      <c r="E1302">
        <v>20</v>
      </c>
      <c r="F1302" s="127">
        <f t="shared" si="262"/>
        <v>1847.45715</v>
      </c>
      <c r="G1302">
        <v>3.1415999999999999E-2</v>
      </c>
      <c r="H1302" s="55" t="s">
        <v>553</v>
      </c>
      <c r="I1302" s="24">
        <f t="shared" si="268"/>
        <v>1341.7621101230454</v>
      </c>
      <c r="J1302" s="24">
        <f t="shared" si="263"/>
        <v>21.354757291237675</v>
      </c>
      <c r="K1302" s="24" t="str">
        <f t="shared" si="264"/>
        <v>DEJAR</v>
      </c>
      <c r="L1302" s="24" t="str">
        <f t="shared" si="265"/>
        <v>DEJAR</v>
      </c>
      <c r="M1302" s="24" t="str">
        <f t="shared" si="266"/>
        <v>DEJAR</v>
      </c>
    </row>
    <row r="1303" spans="1:13" x14ac:dyDescent="0.25">
      <c r="A1303" t="s">
        <v>279</v>
      </c>
      <c r="B1303">
        <v>1</v>
      </c>
      <c r="C1303" s="55">
        <v>1</v>
      </c>
      <c r="D1303">
        <v>24</v>
      </c>
      <c r="E1303">
        <v>8</v>
      </c>
      <c r="F1303" s="127">
        <f t="shared" si="262"/>
        <v>452.3904</v>
      </c>
      <c r="G1303">
        <v>3.1415999999999999E-2</v>
      </c>
      <c r="H1303" s="55" t="s">
        <v>553</v>
      </c>
      <c r="I1303" s="24">
        <f t="shared" si="268"/>
        <v>260.92189134611579</v>
      </c>
      <c r="J1303" s="24">
        <f t="shared" si="263"/>
        <v>4.1526911660637218</v>
      </c>
      <c r="K1303" s="24" t="str">
        <f t="shared" si="264"/>
        <v>DEJAR</v>
      </c>
      <c r="L1303" s="24" t="str">
        <f t="shared" si="265"/>
        <v>DEJAR</v>
      </c>
      <c r="M1303" s="24" t="str">
        <f t="shared" si="266"/>
        <v>DEJAR</v>
      </c>
    </row>
    <row r="1304" spans="1:13" x14ac:dyDescent="0.25">
      <c r="A1304" t="s">
        <v>279</v>
      </c>
      <c r="B1304">
        <v>2</v>
      </c>
      <c r="C1304" s="55">
        <v>1</v>
      </c>
      <c r="D1304">
        <v>29</v>
      </c>
      <c r="E1304">
        <v>8</v>
      </c>
      <c r="F1304" s="127">
        <f t="shared" si="262"/>
        <v>660.52139999999997</v>
      </c>
      <c r="G1304">
        <v>3.1415999999999999E-2</v>
      </c>
      <c r="H1304" s="55" t="s">
        <v>553</v>
      </c>
      <c r="I1304" s="24">
        <f t="shared" si="268"/>
        <v>405.3327536426039</v>
      </c>
      <c r="J1304" s="24">
        <f t="shared" si="263"/>
        <v>6.4510560485517559</v>
      </c>
      <c r="K1304" s="24" t="str">
        <f t="shared" si="264"/>
        <v>DEJAR</v>
      </c>
      <c r="L1304" s="24" t="str">
        <f t="shared" si="265"/>
        <v>DEJAR</v>
      </c>
      <c r="M1304" s="24" t="str">
        <f t="shared" si="266"/>
        <v>DEJAR</v>
      </c>
    </row>
    <row r="1305" spans="1:13" x14ac:dyDescent="0.25">
      <c r="A1305" t="s">
        <v>279</v>
      </c>
      <c r="B1305">
        <v>3</v>
      </c>
      <c r="C1305" s="55">
        <v>1</v>
      </c>
      <c r="D1305">
        <v>34</v>
      </c>
      <c r="E1305">
        <v>14</v>
      </c>
      <c r="F1305" s="127">
        <f t="shared" si="262"/>
        <v>907.92240000000004</v>
      </c>
      <c r="G1305">
        <v>3.1415999999999999E-2</v>
      </c>
      <c r="H1305" s="55" t="s">
        <v>553</v>
      </c>
      <c r="I1305" s="24">
        <f t="shared" si="268"/>
        <v>586.95824798631986</v>
      </c>
      <c r="J1305" s="24">
        <f t="shared" si="263"/>
        <v>9.3417088105793216</v>
      </c>
      <c r="K1305" s="24" t="str">
        <f t="shared" si="264"/>
        <v>DEJAR</v>
      </c>
      <c r="L1305" s="24" t="str">
        <f t="shared" si="265"/>
        <v>DEJAR</v>
      </c>
      <c r="M1305" s="24" t="str">
        <f t="shared" si="266"/>
        <v>DEJAR</v>
      </c>
    </row>
    <row r="1306" spans="1:13" x14ac:dyDescent="0.25">
      <c r="A1306" t="s">
        <v>279</v>
      </c>
      <c r="B1306">
        <v>4</v>
      </c>
      <c r="C1306" s="55">
        <v>1</v>
      </c>
      <c r="D1306">
        <v>31</v>
      </c>
      <c r="E1306">
        <v>14</v>
      </c>
      <c r="F1306" s="127">
        <f t="shared" si="262"/>
        <v>754.76940000000002</v>
      </c>
      <c r="G1306">
        <v>3.1415999999999999E-2</v>
      </c>
      <c r="H1306" s="55" t="s">
        <v>553</v>
      </c>
      <c r="I1306" s="24">
        <f t="shared" si="268"/>
        <v>473.40054798786537</v>
      </c>
      <c r="J1306" s="24">
        <f t="shared" si="263"/>
        <v>7.5343861087959221</v>
      </c>
      <c r="K1306" s="24" t="str">
        <f t="shared" si="264"/>
        <v>DEJAR</v>
      </c>
      <c r="L1306" s="24" t="str">
        <f t="shared" si="265"/>
        <v>DEJAR</v>
      </c>
      <c r="M1306" s="24" t="str">
        <f t="shared" si="266"/>
        <v>DEJAR</v>
      </c>
    </row>
    <row r="1307" spans="1:13" x14ac:dyDescent="0.25">
      <c r="A1307" t="s">
        <v>279</v>
      </c>
      <c r="B1307">
        <v>5</v>
      </c>
      <c r="C1307" s="55">
        <v>1</v>
      </c>
      <c r="D1307">
        <v>39</v>
      </c>
      <c r="E1307">
        <v>16</v>
      </c>
      <c r="F1307" s="127">
        <f t="shared" si="262"/>
        <v>1194.5934</v>
      </c>
      <c r="G1307">
        <v>3.1415999999999999E-2</v>
      </c>
      <c r="H1307" s="55" t="s">
        <v>553</v>
      </c>
      <c r="I1307" s="24">
        <f t="shared" si="268"/>
        <v>807.79515713809144</v>
      </c>
      <c r="J1307" s="24">
        <f t="shared" si="263"/>
        <v>12.856429162498273</v>
      </c>
      <c r="K1307" s="24" t="str">
        <f t="shared" si="264"/>
        <v>DEJAR</v>
      </c>
      <c r="L1307" s="24" t="str">
        <f t="shared" si="265"/>
        <v>DEJAR</v>
      </c>
      <c r="M1307" s="24" t="str">
        <f t="shared" si="266"/>
        <v>DEJAR</v>
      </c>
    </row>
    <row r="1308" spans="1:13" x14ac:dyDescent="0.25">
      <c r="A1308" t="s">
        <v>279</v>
      </c>
      <c r="B1308">
        <v>6</v>
      </c>
      <c r="C1308" s="55">
        <v>1</v>
      </c>
      <c r="D1308">
        <v>21</v>
      </c>
      <c r="E1308">
        <v>12</v>
      </c>
      <c r="F1308" s="127">
        <f t="shared" si="262"/>
        <v>346.3614</v>
      </c>
      <c r="G1308">
        <v>3.1415999999999999E-2</v>
      </c>
      <c r="H1308" s="55" t="s">
        <v>553</v>
      </c>
      <c r="I1308" s="24">
        <f t="shared" si="268"/>
        <v>191.21684246269251</v>
      </c>
      <c r="J1308" s="24">
        <f t="shared" si="263"/>
        <v>3.0433034514688777</v>
      </c>
      <c r="K1308" s="24" t="str">
        <f t="shared" si="264"/>
        <v>DEJAR</v>
      </c>
      <c r="L1308" s="24" t="str">
        <f t="shared" si="265"/>
        <v>DEJAR</v>
      </c>
      <c r="M1308" s="24" t="str">
        <f t="shared" si="266"/>
        <v>DEJAR</v>
      </c>
    </row>
    <row r="1309" spans="1:13" x14ac:dyDescent="0.25">
      <c r="A1309" t="s">
        <v>279</v>
      </c>
      <c r="B1309">
        <v>7</v>
      </c>
      <c r="C1309" s="55">
        <v>1</v>
      </c>
      <c r="D1309">
        <v>18</v>
      </c>
      <c r="E1309">
        <v>12</v>
      </c>
      <c r="F1309" s="127">
        <f t="shared" si="262"/>
        <v>254.46959999999999</v>
      </c>
      <c r="G1309">
        <v>3.1415999999999999E-2</v>
      </c>
      <c r="H1309" s="55" t="s">
        <v>553</v>
      </c>
      <c r="I1309" s="24">
        <f t="shared" si="268"/>
        <v>133.5666756910525</v>
      </c>
      <c r="J1309" s="24">
        <f t="shared" si="263"/>
        <v>2.1257746958723658</v>
      </c>
      <c r="K1309" s="24" t="str">
        <f t="shared" si="264"/>
        <v>DEJAR</v>
      </c>
      <c r="L1309" s="24" t="str">
        <f t="shared" si="265"/>
        <v>DEJAR</v>
      </c>
      <c r="M1309" s="24" t="str">
        <f t="shared" si="266"/>
        <v>DEJAR</v>
      </c>
    </row>
    <row r="1310" spans="1:13" x14ac:dyDescent="0.25">
      <c r="A1310" t="s">
        <v>279</v>
      </c>
      <c r="B1310">
        <v>8</v>
      </c>
      <c r="C1310" s="55">
        <v>1</v>
      </c>
      <c r="D1310">
        <v>14</v>
      </c>
      <c r="E1310">
        <v>12</v>
      </c>
      <c r="F1310" s="127">
        <f t="shared" si="262"/>
        <v>153.9384</v>
      </c>
      <c r="G1310">
        <v>3.1415999999999999E-2</v>
      </c>
      <c r="H1310" s="55" t="s">
        <v>553</v>
      </c>
      <c r="I1310" s="24">
        <f t="shared" si="268"/>
        <v>74.413046354606593</v>
      </c>
      <c r="J1310" s="24">
        <f t="shared" si="263"/>
        <v>1.1843176463363667</v>
      </c>
      <c r="K1310" s="24" t="str">
        <f t="shared" si="264"/>
        <v>DEJAR</v>
      </c>
      <c r="L1310" s="24" t="str">
        <f t="shared" si="265"/>
        <v>DEJAR</v>
      </c>
      <c r="M1310" s="24" t="str">
        <f t="shared" si="266"/>
        <v>DEJAR</v>
      </c>
    </row>
    <row r="1311" spans="1:13" x14ac:dyDescent="0.25">
      <c r="A1311" t="s">
        <v>280</v>
      </c>
      <c r="B1311">
        <v>0</v>
      </c>
      <c r="D1311">
        <v>0</v>
      </c>
      <c r="E1311">
        <v>0</v>
      </c>
      <c r="F1311" s="127">
        <f t="shared" si="262"/>
        <v>0</v>
      </c>
      <c r="G1311">
        <v>3.1415999999999999E-2</v>
      </c>
      <c r="H1311" s="116" t="s">
        <v>556</v>
      </c>
      <c r="J1311" s="24">
        <f t="shared" si="263"/>
        <v>0</v>
      </c>
      <c r="K1311" s="24" t="str">
        <f t="shared" si="264"/>
        <v>DEPURAR</v>
      </c>
      <c r="L1311" s="24" t="str">
        <f t="shared" si="265"/>
        <v>DEPURAR</v>
      </c>
      <c r="M1311" s="24" t="str">
        <f t="shared" si="266"/>
        <v>DEPURAR</v>
      </c>
    </row>
    <row r="1312" spans="1:13" x14ac:dyDescent="0.25">
      <c r="A1312" t="s">
        <v>281</v>
      </c>
      <c r="B1312">
        <v>1</v>
      </c>
      <c r="C1312" s="55">
        <v>2</v>
      </c>
      <c r="D1312">
        <v>36</v>
      </c>
      <c r="E1312">
        <v>19</v>
      </c>
      <c r="F1312" s="127">
        <f t="shared" si="262"/>
        <v>1017.8783999999999</v>
      </c>
      <c r="G1312">
        <v>3.1415999999999999E-2</v>
      </c>
      <c r="H1312" s="55" t="s">
        <v>555</v>
      </c>
      <c r="I1312" s="24">
        <f t="shared" ref="I1312:I1316" si="269">0.13647*D1312^2.38351</f>
        <v>699.03635875505904</v>
      </c>
      <c r="J1312" s="24">
        <f t="shared" si="263"/>
        <v>11.125483173463508</v>
      </c>
      <c r="K1312" s="24" t="str">
        <f t="shared" si="264"/>
        <v>DEJAR</v>
      </c>
      <c r="L1312" s="24" t="str">
        <f t="shared" si="265"/>
        <v>DEJAR</v>
      </c>
      <c r="M1312" s="24" t="str">
        <f t="shared" si="266"/>
        <v>DEJAR</v>
      </c>
    </row>
    <row r="1313" spans="1:13" x14ac:dyDescent="0.25">
      <c r="A1313" t="s">
        <v>281</v>
      </c>
      <c r="B1313">
        <v>2</v>
      </c>
      <c r="C1313" s="55">
        <v>2</v>
      </c>
      <c r="D1313">
        <v>24</v>
      </c>
      <c r="E1313">
        <v>15</v>
      </c>
      <c r="F1313" s="127">
        <f t="shared" si="262"/>
        <v>452.3904</v>
      </c>
      <c r="G1313">
        <v>3.1415999999999999E-2</v>
      </c>
      <c r="H1313" s="55" t="s">
        <v>555</v>
      </c>
      <c r="I1313" s="24">
        <f t="shared" si="269"/>
        <v>265.94050449183845</v>
      </c>
      <c r="J1313" s="24">
        <f t="shared" si="263"/>
        <v>4.2325646882454562</v>
      </c>
      <c r="K1313" s="24" t="str">
        <f t="shared" si="264"/>
        <v>DEJAR</v>
      </c>
      <c r="L1313" s="24" t="str">
        <f t="shared" si="265"/>
        <v>DEJAR</v>
      </c>
      <c r="M1313" s="24" t="str">
        <f t="shared" si="266"/>
        <v>DEJAR</v>
      </c>
    </row>
    <row r="1314" spans="1:13" x14ac:dyDescent="0.25">
      <c r="A1314" t="s">
        <v>281</v>
      </c>
      <c r="B1314">
        <v>3</v>
      </c>
      <c r="C1314" s="55">
        <v>2</v>
      </c>
      <c r="D1314">
        <v>30</v>
      </c>
      <c r="E1314">
        <v>15</v>
      </c>
      <c r="F1314" s="127">
        <f t="shared" si="262"/>
        <v>706.86</v>
      </c>
      <c r="G1314">
        <v>3.1415999999999999E-2</v>
      </c>
      <c r="H1314" s="55" t="s">
        <v>555</v>
      </c>
      <c r="I1314" s="24">
        <f t="shared" si="269"/>
        <v>452.65828470787153</v>
      </c>
      <c r="J1314" s="24">
        <f t="shared" si="263"/>
        <v>7.2042635075737129</v>
      </c>
      <c r="K1314" s="24" t="str">
        <f t="shared" si="264"/>
        <v>DEJAR</v>
      </c>
      <c r="L1314" s="24" t="str">
        <f t="shared" si="265"/>
        <v>DEJAR</v>
      </c>
      <c r="M1314" s="24" t="str">
        <f t="shared" si="266"/>
        <v>DEJAR</v>
      </c>
    </row>
    <row r="1315" spans="1:13" x14ac:dyDescent="0.25">
      <c r="A1315" t="s">
        <v>281</v>
      </c>
      <c r="B1315">
        <v>4</v>
      </c>
      <c r="C1315" s="55">
        <v>2</v>
      </c>
      <c r="D1315">
        <v>29</v>
      </c>
      <c r="E1315">
        <v>15</v>
      </c>
      <c r="F1315" s="127">
        <f t="shared" si="262"/>
        <v>660.52139999999997</v>
      </c>
      <c r="G1315">
        <v>3.1415999999999999E-2</v>
      </c>
      <c r="H1315" s="55" t="s">
        <v>555</v>
      </c>
      <c r="I1315" s="24">
        <f t="shared" si="269"/>
        <v>417.52015350701288</v>
      </c>
      <c r="J1315" s="24">
        <f t="shared" si="263"/>
        <v>6.6450240881559219</v>
      </c>
      <c r="K1315" s="24" t="str">
        <f t="shared" si="264"/>
        <v>DEJAR</v>
      </c>
      <c r="L1315" s="24" t="str">
        <f t="shared" si="265"/>
        <v>DEJAR</v>
      </c>
      <c r="M1315" s="24" t="str">
        <f t="shared" si="266"/>
        <v>DEJAR</v>
      </c>
    </row>
    <row r="1316" spans="1:13" x14ac:dyDescent="0.25">
      <c r="A1316" t="s">
        <v>281</v>
      </c>
      <c r="B1316">
        <v>5</v>
      </c>
      <c r="C1316" s="55">
        <v>2</v>
      </c>
      <c r="D1316">
        <v>33</v>
      </c>
      <c r="E1316">
        <v>17</v>
      </c>
      <c r="F1316" s="127">
        <f t="shared" si="262"/>
        <v>855.30060000000003</v>
      </c>
      <c r="G1316">
        <v>3.1415999999999999E-2</v>
      </c>
      <c r="H1316" s="55" t="s">
        <v>555</v>
      </c>
      <c r="I1316" s="24">
        <f t="shared" si="269"/>
        <v>568.10727714388111</v>
      </c>
      <c r="J1316" s="24">
        <f t="shared" si="263"/>
        <v>9.0416869929953059</v>
      </c>
      <c r="K1316" s="24" t="str">
        <f t="shared" si="264"/>
        <v>DEJAR</v>
      </c>
      <c r="L1316" s="24" t="str">
        <f t="shared" si="265"/>
        <v>DEJAR</v>
      </c>
      <c r="M1316" s="24" t="str">
        <f t="shared" si="266"/>
        <v>DEJAR</v>
      </c>
    </row>
    <row r="1317" spans="1:13" x14ac:dyDescent="0.25">
      <c r="A1317" t="s">
        <v>282</v>
      </c>
      <c r="B1317">
        <v>1</v>
      </c>
      <c r="C1317" s="55">
        <v>1</v>
      </c>
      <c r="D1317">
        <v>29</v>
      </c>
      <c r="E1317">
        <v>10</v>
      </c>
      <c r="F1317" s="127">
        <f t="shared" si="262"/>
        <v>660.52139999999997</v>
      </c>
      <c r="G1317">
        <v>3.1415999999999999E-2</v>
      </c>
      <c r="H1317" s="55" t="s">
        <v>553</v>
      </c>
      <c r="I1317" s="24">
        <f t="shared" ref="I1317:I1334" si="270">0.15991*D1317^2.32764</f>
        <v>405.3327536426039</v>
      </c>
      <c r="J1317" s="24">
        <f t="shared" si="263"/>
        <v>6.4510560485517559</v>
      </c>
      <c r="K1317" s="24" t="str">
        <f t="shared" si="264"/>
        <v>DEJAR</v>
      </c>
      <c r="L1317" s="24" t="str">
        <f t="shared" si="265"/>
        <v>DEJAR</v>
      </c>
      <c r="M1317" s="24" t="str">
        <f t="shared" si="266"/>
        <v>DEJAR</v>
      </c>
    </row>
    <row r="1318" spans="1:13" x14ac:dyDescent="0.25">
      <c r="A1318" t="s">
        <v>283</v>
      </c>
      <c r="B1318">
        <v>1</v>
      </c>
      <c r="C1318" s="55">
        <v>1</v>
      </c>
      <c r="D1318">
        <v>79</v>
      </c>
      <c r="E1318">
        <v>35</v>
      </c>
      <c r="F1318" s="127">
        <f t="shared" si="262"/>
        <v>4901.6813999999995</v>
      </c>
      <c r="G1318">
        <v>3.1415999999999999E-2</v>
      </c>
      <c r="H1318" s="55" t="s">
        <v>553</v>
      </c>
      <c r="I1318" s="24">
        <f t="shared" si="270"/>
        <v>4177.0372289664974</v>
      </c>
      <c r="J1318" s="24">
        <f t="shared" si="263"/>
        <v>66.479456789000793</v>
      </c>
      <c r="K1318" s="24" t="str">
        <f t="shared" si="264"/>
        <v>DEJAR</v>
      </c>
      <c r="L1318" s="24" t="str">
        <f t="shared" si="265"/>
        <v>DEJAR</v>
      </c>
      <c r="M1318" s="24" t="str">
        <f t="shared" si="266"/>
        <v>DEJAR</v>
      </c>
    </row>
    <row r="1319" spans="1:13" x14ac:dyDescent="0.25">
      <c r="A1319" t="s">
        <v>283</v>
      </c>
      <c r="B1319">
        <v>2</v>
      </c>
      <c r="C1319" s="55">
        <v>1</v>
      </c>
      <c r="D1319">
        <v>95</v>
      </c>
      <c r="E1319">
        <v>36</v>
      </c>
      <c r="F1319" s="127">
        <f t="shared" si="262"/>
        <v>7088.2349999999997</v>
      </c>
      <c r="G1319">
        <v>3.1415999999999999E-2</v>
      </c>
      <c r="H1319" s="55" t="s">
        <v>553</v>
      </c>
      <c r="I1319" s="24">
        <f t="shared" si="270"/>
        <v>6416.588607791351</v>
      </c>
      <c r="J1319" s="24">
        <f t="shared" si="263"/>
        <v>102.12294066385523</v>
      </c>
      <c r="K1319" s="24" t="str">
        <f t="shared" si="264"/>
        <v>DEJAR</v>
      </c>
      <c r="L1319" s="24" t="str">
        <f t="shared" si="265"/>
        <v>DEJAR</v>
      </c>
      <c r="M1319" s="24" t="str">
        <f t="shared" si="266"/>
        <v>DEJAR</v>
      </c>
    </row>
    <row r="1320" spans="1:13" x14ac:dyDescent="0.25">
      <c r="A1320" t="s">
        <v>283</v>
      </c>
      <c r="B1320">
        <v>3</v>
      </c>
      <c r="C1320" s="55">
        <v>1</v>
      </c>
      <c r="D1320">
        <v>103</v>
      </c>
      <c r="E1320">
        <v>41</v>
      </c>
      <c r="F1320" s="127">
        <f t="shared" si="262"/>
        <v>8332.3086000000003</v>
      </c>
      <c r="G1320">
        <v>3.1415999999999999E-2</v>
      </c>
      <c r="H1320" s="55" t="s">
        <v>553</v>
      </c>
      <c r="I1320" s="24">
        <f t="shared" si="270"/>
        <v>7745.2610674467451</v>
      </c>
      <c r="J1320" s="24">
        <f t="shared" si="263"/>
        <v>123.26937018472665</v>
      </c>
      <c r="K1320" s="24" t="str">
        <f t="shared" si="264"/>
        <v>DEJAR</v>
      </c>
      <c r="L1320" s="24" t="str">
        <f t="shared" si="265"/>
        <v>DEJAR</v>
      </c>
      <c r="M1320" s="24" t="str">
        <f t="shared" si="266"/>
        <v>DEJAR</v>
      </c>
    </row>
    <row r="1321" spans="1:13" x14ac:dyDescent="0.25">
      <c r="A1321" t="s">
        <v>283</v>
      </c>
      <c r="B1321">
        <v>4</v>
      </c>
      <c r="C1321" s="55">
        <v>1</v>
      </c>
      <c r="D1321">
        <v>88</v>
      </c>
      <c r="E1321">
        <v>38</v>
      </c>
      <c r="F1321" s="127">
        <f t="shared" si="262"/>
        <v>6082.1376</v>
      </c>
      <c r="G1321">
        <v>3.1415999999999999E-2</v>
      </c>
      <c r="H1321" s="55" t="s">
        <v>553</v>
      </c>
      <c r="I1321" s="24">
        <f t="shared" si="270"/>
        <v>5369.4681457666111</v>
      </c>
      <c r="J1321" s="24">
        <f t="shared" si="263"/>
        <v>85.457539880420981</v>
      </c>
      <c r="K1321" s="24" t="str">
        <f t="shared" si="264"/>
        <v>DEJAR</v>
      </c>
      <c r="L1321" s="24" t="str">
        <f t="shared" si="265"/>
        <v>DEJAR</v>
      </c>
      <c r="M1321" s="24" t="str">
        <f t="shared" si="266"/>
        <v>DEJAR</v>
      </c>
    </row>
    <row r="1322" spans="1:13" x14ac:dyDescent="0.25">
      <c r="A1322" t="s">
        <v>284</v>
      </c>
      <c r="B1322">
        <v>5</v>
      </c>
      <c r="C1322" s="55">
        <v>1</v>
      </c>
      <c r="D1322">
        <v>63</v>
      </c>
      <c r="E1322">
        <v>34</v>
      </c>
      <c r="F1322" s="127">
        <f t="shared" si="262"/>
        <v>3117.2525999999998</v>
      </c>
      <c r="G1322">
        <v>3.1415999999999999E-2</v>
      </c>
      <c r="H1322" s="55" t="s">
        <v>553</v>
      </c>
      <c r="I1322" s="24">
        <f t="shared" si="270"/>
        <v>2466.565540347191</v>
      </c>
      <c r="J1322" s="24">
        <f t="shared" si="263"/>
        <v>39.256518021823133</v>
      </c>
      <c r="K1322" s="24" t="str">
        <f t="shared" si="264"/>
        <v>DEJAR</v>
      </c>
      <c r="L1322" s="24" t="str">
        <f t="shared" si="265"/>
        <v>DEJAR</v>
      </c>
      <c r="M1322" s="24" t="str">
        <f t="shared" si="266"/>
        <v>DEJAR</v>
      </c>
    </row>
    <row r="1323" spans="1:13" x14ac:dyDescent="0.25">
      <c r="A1323" t="s">
        <v>284</v>
      </c>
      <c r="B1323">
        <v>6</v>
      </c>
      <c r="C1323" s="55">
        <v>1</v>
      </c>
      <c r="D1323">
        <v>117</v>
      </c>
      <c r="E1323">
        <v>42</v>
      </c>
      <c r="F1323" s="127">
        <f t="shared" si="262"/>
        <v>10751.3406</v>
      </c>
      <c r="G1323">
        <v>3.1415999999999999E-2</v>
      </c>
      <c r="H1323" s="55" t="s">
        <v>553</v>
      </c>
      <c r="I1323" s="24">
        <f t="shared" si="270"/>
        <v>10420.001044860397</v>
      </c>
      <c r="J1323" s="24">
        <f t="shared" si="263"/>
        <v>165.83907952731724</v>
      </c>
      <c r="K1323" s="24" t="str">
        <f t="shared" si="264"/>
        <v>DEJAR</v>
      </c>
      <c r="L1323" s="24" t="str">
        <f t="shared" si="265"/>
        <v>DEJAR</v>
      </c>
      <c r="M1323" s="24" t="str">
        <f t="shared" si="266"/>
        <v>DEJAR</v>
      </c>
    </row>
    <row r="1324" spans="1:13" x14ac:dyDescent="0.25">
      <c r="A1324" t="s">
        <v>284</v>
      </c>
      <c r="B1324">
        <v>1</v>
      </c>
      <c r="C1324" s="55">
        <v>1</v>
      </c>
      <c r="D1324">
        <v>38</v>
      </c>
      <c r="E1324">
        <v>9</v>
      </c>
      <c r="F1324" s="127">
        <f t="shared" si="262"/>
        <v>1134.1176</v>
      </c>
      <c r="G1324">
        <v>3.1415999999999999E-2</v>
      </c>
      <c r="H1324" s="55" t="s">
        <v>553</v>
      </c>
      <c r="I1324" s="24">
        <f t="shared" si="270"/>
        <v>760.40176124087304</v>
      </c>
      <c r="J1324" s="24">
        <f t="shared" si="263"/>
        <v>12.102141603655351</v>
      </c>
      <c r="K1324" s="24" t="str">
        <f t="shared" si="264"/>
        <v>DEJAR</v>
      </c>
      <c r="L1324" s="24" t="str">
        <f t="shared" si="265"/>
        <v>DEJAR</v>
      </c>
      <c r="M1324" s="24" t="str">
        <f t="shared" si="266"/>
        <v>DEJAR</v>
      </c>
    </row>
    <row r="1325" spans="1:13" x14ac:dyDescent="0.25">
      <c r="A1325" t="s">
        <v>284</v>
      </c>
      <c r="B1325">
        <v>2</v>
      </c>
      <c r="C1325" s="55">
        <v>1</v>
      </c>
      <c r="D1325">
        <v>41</v>
      </c>
      <c r="E1325">
        <v>12</v>
      </c>
      <c r="F1325" s="127">
        <f t="shared" si="262"/>
        <v>1320.2574</v>
      </c>
      <c r="G1325">
        <v>3.1415999999999999E-2</v>
      </c>
      <c r="H1325" s="55" t="s">
        <v>553</v>
      </c>
      <c r="I1325" s="24">
        <f t="shared" si="270"/>
        <v>907.5192366572752</v>
      </c>
      <c r="J1325" s="24">
        <f t="shared" si="263"/>
        <v>14.443583471117826</v>
      </c>
      <c r="K1325" s="24" t="str">
        <f t="shared" si="264"/>
        <v>DEJAR</v>
      </c>
      <c r="L1325" s="24" t="str">
        <f t="shared" si="265"/>
        <v>DEJAR</v>
      </c>
      <c r="M1325" s="24" t="str">
        <f t="shared" si="266"/>
        <v>DEJAR</v>
      </c>
    </row>
    <row r="1326" spans="1:13" x14ac:dyDescent="0.25">
      <c r="A1326" t="s">
        <v>284</v>
      </c>
      <c r="B1326">
        <v>3</v>
      </c>
      <c r="C1326" s="55">
        <v>1</v>
      </c>
      <c r="D1326">
        <v>27</v>
      </c>
      <c r="E1326">
        <v>10</v>
      </c>
      <c r="F1326" s="127">
        <f t="shared" si="262"/>
        <v>572.5566</v>
      </c>
      <c r="G1326">
        <v>3.1415999999999999E-2</v>
      </c>
      <c r="H1326" s="55" t="s">
        <v>553</v>
      </c>
      <c r="I1326" s="24">
        <f t="shared" si="270"/>
        <v>343.22204552912302</v>
      </c>
      <c r="J1326" s="24">
        <f t="shared" si="263"/>
        <v>5.4625357386224058</v>
      </c>
      <c r="K1326" s="24" t="str">
        <f t="shared" si="264"/>
        <v>DEJAR</v>
      </c>
      <c r="L1326" s="24" t="str">
        <f t="shared" si="265"/>
        <v>DEJAR</v>
      </c>
      <c r="M1326" s="24" t="str">
        <f t="shared" si="266"/>
        <v>DEJAR</v>
      </c>
    </row>
    <row r="1327" spans="1:13" x14ac:dyDescent="0.25">
      <c r="A1327" t="s">
        <v>284</v>
      </c>
      <c r="B1327">
        <v>4</v>
      </c>
      <c r="C1327" s="55">
        <v>1</v>
      </c>
      <c r="D1327">
        <v>32</v>
      </c>
      <c r="E1327">
        <v>10</v>
      </c>
      <c r="F1327" s="127">
        <f t="shared" si="262"/>
        <v>804.24959999999999</v>
      </c>
      <c r="G1327">
        <v>3.1415999999999999E-2</v>
      </c>
      <c r="H1327" s="55" t="s">
        <v>553</v>
      </c>
      <c r="I1327" s="24">
        <f t="shared" si="270"/>
        <v>509.70972386186907</v>
      </c>
      <c r="J1327" s="24">
        <f t="shared" si="263"/>
        <v>8.1122632394618837</v>
      </c>
      <c r="K1327" s="24" t="str">
        <f t="shared" si="264"/>
        <v>DEJAR</v>
      </c>
      <c r="L1327" s="24" t="str">
        <f t="shared" si="265"/>
        <v>DEJAR</v>
      </c>
      <c r="M1327" s="24" t="str">
        <f t="shared" si="266"/>
        <v>DEJAR</v>
      </c>
    </row>
    <row r="1328" spans="1:13" x14ac:dyDescent="0.25">
      <c r="A1328" t="s">
        <v>284</v>
      </c>
      <c r="B1328">
        <v>5</v>
      </c>
      <c r="C1328" s="55">
        <v>1</v>
      </c>
      <c r="D1328">
        <v>40</v>
      </c>
      <c r="E1328">
        <v>14</v>
      </c>
      <c r="F1328" s="127">
        <f t="shared" si="262"/>
        <v>1256.6399999999999</v>
      </c>
      <c r="G1328">
        <v>3.1415999999999999E-2</v>
      </c>
      <c r="H1328" s="55" t="s">
        <v>553</v>
      </c>
      <c r="I1328" s="24">
        <f t="shared" si="270"/>
        <v>856.82975840551558</v>
      </c>
      <c r="J1328" s="24">
        <f t="shared" si="263"/>
        <v>13.636837254989743</v>
      </c>
      <c r="K1328" s="24" t="str">
        <f t="shared" si="264"/>
        <v>DEJAR</v>
      </c>
      <c r="L1328" s="24" t="str">
        <f t="shared" si="265"/>
        <v>DEJAR</v>
      </c>
      <c r="M1328" s="24" t="str">
        <f t="shared" si="266"/>
        <v>DEJAR</v>
      </c>
    </row>
    <row r="1329" spans="1:13" x14ac:dyDescent="0.25">
      <c r="A1329" t="s">
        <v>285</v>
      </c>
      <c r="B1329">
        <v>1</v>
      </c>
      <c r="C1329" s="55">
        <v>1</v>
      </c>
      <c r="D1329">
        <v>114</v>
      </c>
      <c r="E1329">
        <v>38</v>
      </c>
      <c r="F1329" s="127">
        <f t="shared" si="262"/>
        <v>10207.0584</v>
      </c>
      <c r="G1329">
        <v>3.1415999999999999E-2</v>
      </c>
      <c r="H1329" s="55" t="s">
        <v>553</v>
      </c>
      <c r="I1329" s="24">
        <f t="shared" si="270"/>
        <v>9808.658886635405</v>
      </c>
      <c r="J1329" s="24">
        <f t="shared" si="263"/>
        <v>156.10928963960092</v>
      </c>
      <c r="K1329" s="24" t="str">
        <f t="shared" si="264"/>
        <v>DEJAR</v>
      </c>
      <c r="L1329" s="24" t="str">
        <f t="shared" si="265"/>
        <v>DEJAR</v>
      </c>
      <c r="M1329" s="24" t="str">
        <f t="shared" si="266"/>
        <v>DEJAR</v>
      </c>
    </row>
    <row r="1330" spans="1:13" x14ac:dyDescent="0.25">
      <c r="A1330" t="s">
        <v>285</v>
      </c>
      <c r="B1330">
        <v>2</v>
      </c>
      <c r="C1330" s="55">
        <v>1</v>
      </c>
      <c r="D1330">
        <v>123</v>
      </c>
      <c r="E1330">
        <v>40</v>
      </c>
      <c r="F1330" s="127">
        <f t="shared" si="262"/>
        <v>11882.3166</v>
      </c>
      <c r="G1330">
        <v>3.1415999999999999E-2</v>
      </c>
      <c r="H1330" s="55" t="s">
        <v>553</v>
      </c>
      <c r="I1330" s="24">
        <f t="shared" si="270"/>
        <v>11706.372971710143</v>
      </c>
      <c r="J1330" s="24">
        <f t="shared" si="263"/>
        <v>186.31227673335471</v>
      </c>
      <c r="K1330" s="24" t="str">
        <f t="shared" si="264"/>
        <v>DEJAR</v>
      </c>
      <c r="L1330" s="24" t="str">
        <f t="shared" si="265"/>
        <v>DEJAR</v>
      </c>
      <c r="M1330" s="24" t="str">
        <f t="shared" si="266"/>
        <v>DEJAR</v>
      </c>
    </row>
    <row r="1331" spans="1:13" x14ac:dyDescent="0.25">
      <c r="A1331" t="s">
        <v>285</v>
      </c>
      <c r="B1331">
        <v>3</v>
      </c>
      <c r="C1331" s="55">
        <v>1</v>
      </c>
      <c r="D1331">
        <v>112</v>
      </c>
      <c r="E1331">
        <v>40</v>
      </c>
      <c r="F1331" s="127">
        <f t="shared" si="262"/>
        <v>9852.0576000000001</v>
      </c>
      <c r="G1331">
        <v>3.1415999999999999E-2</v>
      </c>
      <c r="H1331" s="55" t="s">
        <v>553</v>
      </c>
      <c r="I1331" s="24">
        <f t="shared" si="270"/>
        <v>9412.7703182912119</v>
      </c>
      <c r="J1331" s="24">
        <f t="shared" si="263"/>
        <v>149.80854211693423</v>
      </c>
      <c r="K1331" s="24" t="str">
        <f t="shared" si="264"/>
        <v>DEJAR</v>
      </c>
      <c r="L1331" s="24" t="str">
        <f t="shared" si="265"/>
        <v>DEJAR</v>
      </c>
      <c r="M1331" s="24" t="str">
        <f t="shared" si="266"/>
        <v>DEJAR</v>
      </c>
    </row>
    <row r="1332" spans="1:13" x14ac:dyDescent="0.25">
      <c r="A1332" t="s">
        <v>285</v>
      </c>
      <c r="B1332">
        <v>4</v>
      </c>
      <c r="C1332" s="55">
        <v>1</v>
      </c>
      <c r="D1332">
        <v>109</v>
      </c>
      <c r="E1332">
        <v>40</v>
      </c>
      <c r="F1332" s="127">
        <f t="shared" si="262"/>
        <v>9331.3374000000003</v>
      </c>
      <c r="G1332">
        <v>3.1415999999999999E-2</v>
      </c>
      <c r="H1332" s="55" t="s">
        <v>553</v>
      </c>
      <c r="I1332" s="24">
        <f t="shared" si="270"/>
        <v>8836.3118989953946</v>
      </c>
      <c r="J1332" s="24">
        <f t="shared" si="263"/>
        <v>140.6339428793512</v>
      </c>
      <c r="K1332" s="24" t="str">
        <f t="shared" si="264"/>
        <v>DEJAR</v>
      </c>
      <c r="L1332" s="24" t="str">
        <f t="shared" si="265"/>
        <v>DEJAR</v>
      </c>
      <c r="M1332" s="24" t="str">
        <f t="shared" si="266"/>
        <v>DEJAR</v>
      </c>
    </row>
    <row r="1333" spans="1:13" x14ac:dyDescent="0.25">
      <c r="A1333" t="s">
        <v>285</v>
      </c>
      <c r="B1333">
        <v>5</v>
      </c>
      <c r="C1333" s="55">
        <v>1</v>
      </c>
      <c r="D1333">
        <v>98</v>
      </c>
      <c r="E1333">
        <v>30</v>
      </c>
      <c r="F1333" s="127">
        <f t="shared" si="262"/>
        <v>7542.9816000000001</v>
      </c>
      <c r="G1333">
        <v>3.1415999999999999E-2</v>
      </c>
      <c r="H1333" s="55" t="s">
        <v>553</v>
      </c>
      <c r="I1333" s="24">
        <f t="shared" si="270"/>
        <v>6898.157183379607</v>
      </c>
      <c r="J1333" s="24">
        <f t="shared" si="263"/>
        <v>109.78732466545084</v>
      </c>
      <c r="K1333" s="24" t="str">
        <f t="shared" si="264"/>
        <v>DEJAR</v>
      </c>
      <c r="L1333" s="24" t="str">
        <f t="shared" si="265"/>
        <v>DEJAR</v>
      </c>
      <c r="M1333" s="24" t="str">
        <f t="shared" si="266"/>
        <v>DEJAR</v>
      </c>
    </row>
    <row r="1334" spans="1:13" x14ac:dyDescent="0.25">
      <c r="A1334" t="s">
        <v>285</v>
      </c>
      <c r="B1334">
        <v>6</v>
      </c>
      <c r="C1334" s="55">
        <v>1</v>
      </c>
      <c r="D1334">
        <v>76</v>
      </c>
      <c r="E1334">
        <v>20</v>
      </c>
      <c r="F1334" s="127">
        <f t="shared" si="262"/>
        <v>4536.4704000000002</v>
      </c>
      <c r="G1334">
        <v>3.1415999999999999E-2</v>
      </c>
      <c r="H1334" s="55" t="s">
        <v>553</v>
      </c>
      <c r="I1334" s="24">
        <f t="shared" si="270"/>
        <v>3817.091522940143</v>
      </c>
      <c r="J1334" s="24">
        <f t="shared" si="263"/>
        <v>60.750756349314734</v>
      </c>
      <c r="K1334" s="24" t="str">
        <f t="shared" si="264"/>
        <v>DEJAR</v>
      </c>
      <c r="L1334" s="24" t="str">
        <f t="shared" si="265"/>
        <v>DEJAR</v>
      </c>
      <c r="M1334" s="24" t="str">
        <f t="shared" si="266"/>
        <v>DEJAR</v>
      </c>
    </row>
    <row r="1335" spans="1:13" x14ac:dyDescent="0.25">
      <c r="A1335" t="s">
        <v>286</v>
      </c>
      <c r="B1335">
        <v>0</v>
      </c>
      <c r="D1335">
        <v>0</v>
      </c>
      <c r="E1335">
        <v>0</v>
      </c>
      <c r="F1335" s="127">
        <f t="shared" si="262"/>
        <v>0</v>
      </c>
      <c r="G1335">
        <v>3.1415999999999999E-2</v>
      </c>
      <c r="H1335" s="116" t="s">
        <v>556</v>
      </c>
      <c r="J1335" s="24">
        <f t="shared" si="263"/>
        <v>0</v>
      </c>
      <c r="K1335" s="24" t="str">
        <f t="shared" si="264"/>
        <v>DEPURAR</v>
      </c>
      <c r="L1335" s="24" t="str">
        <f t="shared" si="265"/>
        <v>DEPURAR</v>
      </c>
      <c r="M1335" s="24" t="str">
        <f t="shared" si="266"/>
        <v>DEPURAR</v>
      </c>
    </row>
    <row r="1336" spans="1:13" x14ac:dyDescent="0.25">
      <c r="A1336" t="s">
        <v>287</v>
      </c>
      <c r="B1336">
        <v>1</v>
      </c>
      <c r="C1336" s="55">
        <v>1</v>
      </c>
      <c r="D1336">
        <v>28</v>
      </c>
      <c r="E1336">
        <v>8</v>
      </c>
      <c r="F1336" s="127">
        <f t="shared" si="262"/>
        <v>615.75360000000001</v>
      </c>
      <c r="G1336">
        <v>3.1415999999999999E-2</v>
      </c>
      <c r="H1336" s="55" t="s">
        <v>553</v>
      </c>
      <c r="I1336" s="24">
        <f t="shared" ref="I1336:I1344" si="271">0.15991*D1336^2.32764</f>
        <v>373.54122901136344</v>
      </c>
      <c r="J1336" s="24">
        <f t="shared" si="263"/>
        <v>5.9450794023962859</v>
      </c>
      <c r="K1336" s="24" t="str">
        <f t="shared" si="264"/>
        <v>DEJAR</v>
      </c>
      <c r="L1336" s="24" t="str">
        <f t="shared" si="265"/>
        <v>DEJAR</v>
      </c>
      <c r="M1336" s="24" t="str">
        <f t="shared" si="266"/>
        <v>DEJAR</v>
      </c>
    </row>
    <row r="1337" spans="1:13" x14ac:dyDescent="0.25">
      <c r="A1337" t="s">
        <v>287</v>
      </c>
      <c r="B1337">
        <v>2</v>
      </c>
      <c r="C1337" s="55">
        <v>1</v>
      </c>
      <c r="D1337">
        <v>32</v>
      </c>
      <c r="E1337">
        <v>8</v>
      </c>
      <c r="F1337" s="127">
        <f t="shared" si="262"/>
        <v>804.24959999999999</v>
      </c>
      <c r="G1337">
        <v>3.1415999999999999E-2</v>
      </c>
      <c r="H1337" s="55" t="s">
        <v>553</v>
      </c>
      <c r="I1337" s="24">
        <f t="shared" si="271"/>
        <v>509.70972386186907</v>
      </c>
      <c r="J1337" s="24">
        <f t="shared" si="263"/>
        <v>8.1122632394618837</v>
      </c>
      <c r="K1337" s="24" t="str">
        <f t="shared" si="264"/>
        <v>DEJAR</v>
      </c>
      <c r="L1337" s="24" t="str">
        <f t="shared" si="265"/>
        <v>DEJAR</v>
      </c>
      <c r="M1337" s="24" t="str">
        <f t="shared" si="266"/>
        <v>DEJAR</v>
      </c>
    </row>
    <row r="1338" spans="1:13" x14ac:dyDescent="0.25">
      <c r="A1338" t="s">
        <v>287</v>
      </c>
      <c r="B1338">
        <v>3</v>
      </c>
      <c r="C1338" s="55">
        <v>1</v>
      </c>
      <c r="D1338">
        <v>45</v>
      </c>
      <c r="E1338">
        <v>11</v>
      </c>
      <c r="F1338" s="127">
        <f t="shared" si="262"/>
        <v>1590.4349999999999</v>
      </c>
      <c r="G1338">
        <v>3.1415999999999999E-2</v>
      </c>
      <c r="H1338" s="55" t="s">
        <v>553</v>
      </c>
      <c r="I1338" s="24">
        <f t="shared" si="271"/>
        <v>1127.0915630458203</v>
      </c>
      <c r="J1338" s="24">
        <f t="shared" si="263"/>
        <v>17.938177410329455</v>
      </c>
      <c r="K1338" s="24" t="str">
        <f t="shared" si="264"/>
        <v>DEJAR</v>
      </c>
      <c r="L1338" s="24" t="str">
        <f t="shared" si="265"/>
        <v>DEJAR</v>
      </c>
      <c r="M1338" s="24" t="str">
        <f t="shared" si="266"/>
        <v>DEJAR</v>
      </c>
    </row>
    <row r="1339" spans="1:13" x14ac:dyDescent="0.25">
      <c r="A1339" t="s">
        <v>287</v>
      </c>
      <c r="B1339">
        <v>4</v>
      </c>
      <c r="C1339" s="55">
        <v>1</v>
      </c>
      <c r="D1339">
        <v>22</v>
      </c>
      <c r="E1339">
        <v>9</v>
      </c>
      <c r="F1339" s="127">
        <f t="shared" si="262"/>
        <v>380.1336</v>
      </c>
      <c r="G1339">
        <v>3.1415999999999999E-2</v>
      </c>
      <c r="H1339" s="55" t="s">
        <v>553</v>
      </c>
      <c r="I1339" s="24">
        <f t="shared" si="271"/>
        <v>213.08474152497325</v>
      </c>
      <c r="J1339" s="24">
        <f t="shared" si="263"/>
        <v>3.3913410606852121</v>
      </c>
      <c r="K1339" s="24" t="str">
        <f t="shared" si="264"/>
        <v>DEJAR</v>
      </c>
      <c r="L1339" s="24" t="str">
        <f t="shared" si="265"/>
        <v>DEJAR</v>
      </c>
      <c r="M1339" s="24" t="str">
        <f t="shared" si="266"/>
        <v>DEJAR</v>
      </c>
    </row>
    <row r="1340" spans="1:13" x14ac:dyDescent="0.25">
      <c r="A1340" t="s">
        <v>288</v>
      </c>
      <c r="B1340">
        <v>1</v>
      </c>
      <c r="C1340" s="55">
        <v>1</v>
      </c>
      <c r="D1340">
        <v>72.3</v>
      </c>
      <c r="E1340">
        <v>40</v>
      </c>
      <c r="F1340" s="127">
        <f t="shared" si="262"/>
        <v>4105.5135659999996</v>
      </c>
      <c r="G1340">
        <v>3.1415999999999999E-2</v>
      </c>
      <c r="H1340" s="55" t="s">
        <v>553</v>
      </c>
      <c r="I1340" s="24">
        <f t="shared" si="271"/>
        <v>3398.4453430827598</v>
      </c>
      <c r="J1340" s="24">
        <f t="shared" si="263"/>
        <v>54.087811037095108</v>
      </c>
      <c r="K1340" s="24" t="str">
        <f t="shared" si="264"/>
        <v>DEJAR</v>
      </c>
      <c r="L1340" s="24" t="str">
        <f t="shared" si="265"/>
        <v>DEJAR</v>
      </c>
      <c r="M1340" s="24" t="str">
        <f t="shared" si="266"/>
        <v>DEJAR</v>
      </c>
    </row>
    <row r="1341" spans="1:13" x14ac:dyDescent="0.25">
      <c r="A1341" t="s">
        <v>288</v>
      </c>
      <c r="B1341">
        <v>2</v>
      </c>
      <c r="C1341" s="55">
        <v>1</v>
      </c>
      <c r="D1341">
        <v>57</v>
      </c>
      <c r="E1341">
        <v>35</v>
      </c>
      <c r="F1341" s="127">
        <f t="shared" si="262"/>
        <v>2551.7646</v>
      </c>
      <c r="G1341">
        <v>3.1415999999999999E-2</v>
      </c>
      <c r="H1341" s="55" t="s">
        <v>553</v>
      </c>
      <c r="I1341" s="24">
        <f t="shared" si="271"/>
        <v>1953.9802616688428</v>
      </c>
      <c r="J1341" s="24">
        <f t="shared" si="263"/>
        <v>31.098489013064089</v>
      </c>
      <c r="K1341" s="24" t="str">
        <f t="shared" si="264"/>
        <v>DEJAR</v>
      </c>
      <c r="L1341" s="24" t="str">
        <f t="shared" si="265"/>
        <v>DEJAR</v>
      </c>
      <c r="M1341" s="24" t="str">
        <f t="shared" si="266"/>
        <v>DEJAR</v>
      </c>
    </row>
    <row r="1342" spans="1:13" x14ac:dyDescent="0.25">
      <c r="A1342" t="s">
        <v>288</v>
      </c>
      <c r="B1342">
        <v>3</v>
      </c>
      <c r="C1342" s="55">
        <v>1</v>
      </c>
      <c r="D1342">
        <v>73.2</v>
      </c>
      <c r="E1342">
        <v>45</v>
      </c>
      <c r="F1342" s="127">
        <f t="shared" si="262"/>
        <v>4208.3616960000008</v>
      </c>
      <c r="G1342">
        <v>3.1415999999999999E-2</v>
      </c>
      <c r="H1342" s="55" t="s">
        <v>553</v>
      </c>
      <c r="I1342" s="24">
        <f t="shared" si="271"/>
        <v>3497.7293074983609</v>
      </c>
      <c r="J1342" s="24">
        <f t="shared" si="263"/>
        <v>55.667960712668084</v>
      </c>
      <c r="K1342" s="24" t="str">
        <f t="shared" si="264"/>
        <v>DEJAR</v>
      </c>
      <c r="L1342" s="24" t="str">
        <f t="shared" si="265"/>
        <v>DEJAR</v>
      </c>
      <c r="M1342" s="24" t="str">
        <f t="shared" si="266"/>
        <v>DEJAR</v>
      </c>
    </row>
    <row r="1343" spans="1:13" x14ac:dyDescent="0.25">
      <c r="A1343" t="s">
        <v>288</v>
      </c>
      <c r="B1343">
        <v>4</v>
      </c>
      <c r="C1343" s="55">
        <v>1</v>
      </c>
      <c r="D1343">
        <v>76.5</v>
      </c>
      <c r="E1343">
        <v>39</v>
      </c>
      <c r="F1343" s="127">
        <f t="shared" si="262"/>
        <v>4596.3571499999998</v>
      </c>
      <c r="G1343">
        <v>3.1415999999999999E-2</v>
      </c>
      <c r="H1343" s="55" t="s">
        <v>553</v>
      </c>
      <c r="I1343" s="24">
        <f t="shared" si="271"/>
        <v>3875.7997127582807</v>
      </c>
      <c r="J1343" s="24">
        <f t="shared" si="263"/>
        <v>61.685124025310046</v>
      </c>
      <c r="K1343" s="24" t="str">
        <f t="shared" si="264"/>
        <v>DEJAR</v>
      </c>
      <c r="L1343" s="24" t="str">
        <f t="shared" si="265"/>
        <v>DEJAR</v>
      </c>
      <c r="M1343" s="24" t="str">
        <f t="shared" si="266"/>
        <v>DEJAR</v>
      </c>
    </row>
    <row r="1344" spans="1:13" x14ac:dyDescent="0.25">
      <c r="A1344" t="s">
        <v>288</v>
      </c>
      <c r="B1344">
        <v>5</v>
      </c>
      <c r="C1344" s="55">
        <v>1</v>
      </c>
      <c r="D1344">
        <v>65</v>
      </c>
      <c r="E1344">
        <v>30</v>
      </c>
      <c r="F1344" s="127">
        <f t="shared" si="262"/>
        <v>3318.3150000000001</v>
      </c>
      <c r="G1344">
        <v>3.1415999999999999E-2</v>
      </c>
      <c r="H1344" s="55" t="s">
        <v>553</v>
      </c>
      <c r="I1344" s="24">
        <f t="shared" si="271"/>
        <v>2652.6824781200198</v>
      </c>
      <c r="J1344" s="24">
        <f t="shared" si="263"/>
        <v>42.218654159027565</v>
      </c>
      <c r="K1344" s="24" t="str">
        <f t="shared" si="264"/>
        <v>DEJAR</v>
      </c>
      <c r="L1344" s="24" t="str">
        <f t="shared" si="265"/>
        <v>DEJAR</v>
      </c>
      <c r="M1344" s="24" t="str">
        <f t="shared" si="266"/>
        <v>DEJAR</v>
      </c>
    </row>
    <row r="1345" spans="1:13" x14ac:dyDescent="0.25">
      <c r="A1345" t="s">
        <v>289</v>
      </c>
      <c r="B1345">
        <v>0</v>
      </c>
      <c r="D1345">
        <v>0</v>
      </c>
      <c r="E1345">
        <v>0</v>
      </c>
      <c r="F1345" s="127">
        <f t="shared" si="262"/>
        <v>0</v>
      </c>
      <c r="G1345">
        <v>3.1415999999999999E-2</v>
      </c>
      <c r="H1345" s="116" t="s">
        <v>556</v>
      </c>
      <c r="J1345" s="24">
        <f t="shared" si="263"/>
        <v>0</v>
      </c>
      <c r="K1345" s="24" t="str">
        <f t="shared" si="264"/>
        <v>DEPURAR</v>
      </c>
      <c r="L1345" s="24" t="str">
        <f t="shared" si="265"/>
        <v>DEPURAR</v>
      </c>
      <c r="M1345" s="24" t="str">
        <f t="shared" si="266"/>
        <v>DEPURAR</v>
      </c>
    </row>
    <row r="1346" spans="1:13" x14ac:dyDescent="0.25">
      <c r="A1346" t="s">
        <v>290</v>
      </c>
      <c r="B1346">
        <v>1</v>
      </c>
      <c r="C1346" s="55">
        <v>1</v>
      </c>
      <c r="D1346">
        <v>26.2</v>
      </c>
      <c r="E1346">
        <v>13</v>
      </c>
      <c r="F1346" s="127">
        <f t="shared" si="262"/>
        <v>539.12997599999994</v>
      </c>
      <c r="G1346">
        <v>3.1415999999999999E-2</v>
      </c>
      <c r="H1346" s="55" t="s">
        <v>553</v>
      </c>
      <c r="I1346" s="24">
        <f t="shared" ref="I1346:I1350" si="272">0.15991*D1346^2.32764</f>
        <v>320.01507781865189</v>
      </c>
      <c r="J1346" s="24">
        <f t="shared" si="263"/>
        <v>5.0931862397926517</v>
      </c>
      <c r="K1346" s="24" t="str">
        <f t="shared" si="264"/>
        <v>DEJAR</v>
      </c>
      <c r="L1346" s="24" t="str">
        <f t="shared" si="265"/>
        <v>DEJAR</v>
      </c>
      <c r="M1346" s="24" t="str">
        <f t="shared" si="266"/>
        <v>DEJAR</v>
      </c>
    </row>
    <row r="1347" spans="1:13" x14ac:dyDescent="0.25">
      <c r="A1347" t="s">
        <v>290</v>
      </c>
      <c r="B1347">
        <v>2</v>
      </c>
      <c r="C1347" s="55">
        <v>1</v>
      </c>
      <c r="D1347">
        <v>12</v>
      </c>
      <c r="E1347">
        <v>16</v>
      </c>
      <c r="F1347" s="127">
        <f t="shared" ref="F1347:F1410" si="273">(3.1416/4)*D1347^2</f>
        <v>113.0976</v>
      </c>
      <c r="G1347">
        <v>3.1415999999999999E-2</v>
      </c>
      <c r="H1347" s="55" t="s">
        <v>553</v>
      </c>
      <c r="I1347" s="24">
        <f t="shared" si="272"/>
        <v>51.978178813240163</v>
      </c>
      <c r="J1347" s="24">
        <f t="shared" ref="J1347:J1410" si="274">((I1347/1000)*0.5)/G1347</f>
        <v>0.82725647461866825</v>
      </c>
      <c r="K1347" s="24" t="str">
        <f t="shared" ref="K1347:K1410" si="275">+IF(D1347&gt;=10,"DEJAR","DEPURAR")</f>
        <v>DEJAR</v>
      </c>
      <c r="L1347" s="24" t="str">
        <f t="shared" ref="L1347:L1410" si="276">+IF(E1347&gt;=5,"DEJAR","DEPURAR")</f>
        <v>DEJAR</v>
      </c>
      <c r="M1347" s="24" t="str">
        <f t="shared" ref="M1347:M1410" si="277">+IF(AND(K1347="DEJAR",L1347="DEJAR"),"DEJAR","DEPURAR")</f>
        <v>DEJAR</v>
      </c>
    </row>
    <row r="1348" spans="1:13" x14ac:dyDescent="0.25">
      <c r="A1348" t="s">
        <v>290</v>
      </c>
      <c r="B1348">
        <v>3</v>
      </c>
      <c r="C1348" s="55">
        <v>1</v>
      </c>
      <c r="D1348">
        <v>25</v>
      </c>
      <c r="E1348">
        <v>11</v>
      </c>
      <c r="F1348" s="127">
        <f t="shared" si="273"/>
        <v>490.875</v>
      </c>
      <c r="G1348">
        <v>3.1415999999999999E-2</v>
      </c>
      <c r="H1348" s="55" t="s">
        <v>553</v>
      </c>
      <c r="I1348" s="24">
        <f t="shared" si="272"/>
        <v>286.93049335184679</v>
      </c>
      <c r="J1348" s="24">
        <f t="shared" si="274"/>
        <v>4.5666299553069578</v>
      </c>
      <c r="K1348" s="24" t="str">
        <f t="shared" si="275"/>
        <v>DEJAR</v>
      </c>
      <c r="L1348" s="24" t="str">
        <f t="shared" si="276"/>
        <v>DEJAR</v>
      </c>
      <c r="M1348" s="24" t="str">
        <f t="shared" si="277"/>
        <v>DEJAR</v>
      </c>
    </row>
    <row r="1349" spans="1:13" x14ac:dyDescent="0.25">
      <c r="A1349" t="s">
        <v>290</v>
      </c>
      <c r="B1349">
        <v>4</v>
      </c>
      <c r="C1349" s="55">
        <v>1</v>
      </c>
      <c r="D1349">
        <v>16</v>
      </c>
      <c r="E1349">
        <v>9</v>
      </c>
      <c r="F1349" s="127">
        <f t="shared" si="273"/>
        <v>201.0624</v>
      </c>
      <c r="G1349">
        <v>3.1415999999999999E-2</v>
      </c>
      <c r="H1349" s="55" t="s">
        <v>553</v>
      </c>
      <c r="I1349" s="24">
        <f t="shared" si="272"/>
        <v>101.53913507623321</v>
      </c>
      <c r="J1349" s="24">
        <f t="shared" si="274"/>
        <v>1.6160417474572384</v>
      </c>
      <c r="K1349" s="24" t="str">
        <f t="shared" si="275"/>
        <v>DEJAR</v>
      </c>
      <c r="L1349" s="24" t="str">
        <f t="shared" si="276"/>
        <v>DEJAR</v>
      </c>
      <c r="M1349" s="24" t="str">
        <f t="shared" si="277"/>
        <v>DEJAR</v>
      </c>
    </row>
    <row r="1350" spans="1:13" x14ac:dyDescent="0.25">
      <c r="A1350" t="s">
        <v>290</v>
      </c>
      <c r="B1350">
        <v>5</v>
      </c>
      <c r="C1350" s="55">
        <v>1</v>
      </c>
      <c r="D1350">
        <v>12</v>
      </c>
      <c r="E1350">
        <v>10</v>
      </c>
      <c r="F1350" s="127">
        <f t="shared" si="273"/>
        <v>113.0976</v>
      </c>
      <c r="G1350">
        <v>3.1415999999999999E-2</v>
      </c>
      <c r="H1350" s="55" t="s">
        <v>553</v>
      </c>
      <c r="I1350" s="24">
        <f t="shared" si="272"/>
        <v>51.978178813240163</v>
      </c>
      <c r="J1350" s="24">
        <f t="shared" si="274"/>
        <v>0.82725647461866825</v>
      </c>
      <c r="K1350" s="24" t="str">
        <f t="shared" si="275"/>
        <v>DEJAR</v>
      </c>
      <c r="L1350" s="24" t="str">
        <f t="shared" si="276"/>
        <v>DEJAR</v>
      </c>
      <c r="M1350" s="24" t="str">
        <f t="shared" si="277"/>
        <v>DEJAR</v>
      </c>
    </row>
    <row r="1351" spans="1:13" x14ac:dyDescent="0.25">
      <c r="A1351" t="s">
        <v>291</v>
      </c>
      <c r="B1351">
        <v>0</v>
      </c>
      <c r="D1351">
        <v>0</v>
      </c>
      <c r="E1351">
        <v>0</v>
      </c>
      <c r="F1351" s="127">
        <f t="shared" si="273"/>
        <v>0</v>
      </c>
      <c r="G1351">
        <v>3.1415999999999999E-2</v>
      </c>
      <c r="H1351" s="116" t="s">
        <v>556</v>
      </c>
      <c r="J1351" s="24">
        <f t="shared" si="274"/>
        <v>0</v>
      </c>
      <c r="K1351" s="24" t="str">
        <f t="shared" si="275"/>
        <v>DEPURAR</v>
      </c>
      <c r="L1351" s="24" t="str">
        <f t="shared" si="276"/>
        <v>DEPURAR</v>
      </c>
      <c r="M1351" s="24" t="str">
        <f t="shared" si="277"/>
        <v>DEPURAR</v>
      </c>
    </row>
    <row r="1352" spans="1:13" x14ac:dyDescent="0.25">
      <c r="A1352" t="s">
        <v>292</v>
      </c>
      <c r="B1352">
        <v>1</v>
      </c>
      <c r="C1352" s="55">
        <v>1</v>
      </c>
      <c r="D1352">
        <v>22</v>
      </c>
      <c r="E1352">
        <v>8</v>
      </c>
      <c r="F1352" s="127">
        <f t="shared" si="273"/>
        <v>380.1336</v>
      </c>
      <c r="G1352">
        <v>3.1415999999999999E-2</v>
      </c>
      <c r="H1352" s="55" t="s">
        <v>553</v>
      </c>
      <c r="I1352" s="24">
        <f t="shared" ref="I1352:I1360" si="278">0.15991*D1352^2.32764</f>
        <v>213.08474152497325</v>
      </c>
      <c r="J1352" s="24">
        <f t="shared" si="274"/>
        <v>3.3913410606852121</v>
      </c>
      <c r="K1352" s="24" t="str">
        <f t="shared" si="275"/>
        <v>DEJAR</v>
      </c>
      <c r="L1352" s="24" t="str">
        <f t="shared" si="276"/>
        <v>DEJAR</v>
      </c>
      <c r="M1352" s="24" t="str">
        <f t="shared" si="277"/>
        <v>DEJAR</v>
      </c>
    </row>
    <row r="1353" spans="1:13" x14ac:dyDescent="0.25">
      <c r="A1353" t="s">
        <v>292</v>
      </c>
      <c r="B1353">
        <v>2</v>
      </c>
      <c r="C1353" s="55">
        <v>1</v>
      </c>
      <c r="D1353">
        <v>36</v>
      </c>
      <c r="E1353">
        <v>11</v>
      </c>
      <c r="F1353" s="127">
        <f t="shared" si="273"/>
        <v>1017.8783999999999</v>
      </c>
      <c r="G1353">
        <v>3.1415999999999999E-2</v>
      </c>
      <c r="H1353" s="55" t="s">
        <v>553</v>
      </c>
      <c r="I1353" s="24">
        <f t="shared" si="278"/>
        <v>670.48269942934951</v>
      </c>
      <c r="J1353" s="24">
        <f t="shared" si="274"/>
        <v>10.671038633647655</v>
      </c>
      <c r="K1353" s="24" t="str">
        <f t="shared" si="275"/>
        <v>DEJAR</v>
      </c>
      <c r="L1353" s="24" t="str">
        <f t="shared" si="276"/>
        <v>DEJAR</v>
      </c>
      <c r="M1353" s="24" t="str">
        <f t="shared" si="277"/>
        <v>DEJAR</v>
      </c>
    </row>
    <row r="1354" spans="1:13" x14ac:dyDescent="0.25">
      <c r="A1354" t="s">
        <v>293</v>
      </c>
      <c r="B1354">
        <v>1</v>
      </c>
      <c r="C1354" s="55">
        <v>1</v>
      </c>
      <c r="D1354">
        <v>17</v>
      </c>
      <c r="E1354">
        <v>8</v>
      </c>
      <c r="F1354" s="127">
        <f t="shared" si="273"/>
        <v>226.98060000000001</v>
      </c>
      <c r="G1354">
        <v>3.1415999999999999E-2</v>
      </c>
      <c r="H1354" s="55" t="s">
        <v>553</v>
      </c>
      <c r="I1354" s="24">
        <f t="shared" si="278"/>
        <v>116.92779249889976</v>
      </c>
      <c r="J1354" s="24">
        <f t="shared" si="274"/>
        <v>1.8609592643700623</v>
      </c>
      <c r="K1354" s="24" t="str">
        <f t="shared" si="275"/>
        <v>DEJAR</v>
      </c>
      <c r="L1354" s="24" t="str">
        <f t="shared" si="276"/>
        <v>DEJAR</v>
      </c>
      <c r="M1354" s="24" t="str">
        <f t="shared" si="277"/>
        <v>DEJAR</v>
      </c>
    </row>
    <row r="1355" spans="1:13" x14ac:dyDescent="0.25">
      <c r="A1355" t="s">
        <v>293</v>
      </c>
      <c r="B1355">
        <v>2</v>
      </c>
      <c r="C1355" s="55">
        <v>1</v>
      </c>
      <c r="D1355">
        <v>20</v>
      </c>
      <c r="E1355">
        <v>10</v>
      </c>
      <c r="F1355" s="127">
        <f t="shared" si="273"/>
        <v>314.15999999999997</v>
      </c>
      <c r="G1355">
        <v>3.1415999999999999E-2</v>
      </c>
      <c r="H1355" s="55" t="s">
        <v>553</v>
      </c>
      <c r="I1355" s="24">
        <f t="shared" si="278"/>
        <v>170.68882248683826</v>
      </c>
      <c r="J1355" s="24">
        <f t="shared" si="274"/>
        <v>2.7165906303609346</v>
      </c>
      <c r="K1355" s="24" t="str">
        <f t="shared" si="275"/>
        <v>DEJAR</v>
      </c>
      <c r="L1355" s="24" t="str">
        <f t="shared" si="276"/>
        <v>DEJAR</v>
      </c>
      <c r="M1355" s="24" t="str">
        <f t="shared" si="277"/>
        <v>DEJAR</v>
      </c>
    </row>
    <row r="1356" spans="1:13" x14ac:dyDescent="0.25">
      <c r="A1356" t="s">
        <v>294</v>
      </c>
      <c r="B1356">
        <v>1</v>
      </c>
      <c r="C1356" s="55">
        <v>1</v>
      </c>
      <c r="D1356">
        <v>35</v>
      </c>
      <c r="E1356">
        <v>10</v>
      </c>
      <c r="F1356" s="127">
        <f t="shared" si="273"/>
        <v>962.11500000000001</v>
      </c>
      <c r="G1356">
        <v>3.1415999999999999E-2</v>
      </c>
      <c r="H1356" s="55" t="s">
        <v>553</v>
      </c>
      <c r="I1356" s="24">
        <f t="shared" si="278"/>
        <v>627.92845814933332</v>
      </c>
      <c r="J1356" s="24">
        <f t="shared" si="274"/>
        <v>9.9937684324760205</v>
      </c>
      <c r="K1356" s="24" t="str">
        <f t="shared" si="275"/>
        <v>DEJAR</v>
      </c>
      <c r="L1356" s="24" t="str">
        <f t="shared" si="276"/>
        <v>DEJAR</v>
      </c>
      <c r="M1356" s="24" t="str">
        <f t="shared" si="277"/>
        <v>DEJAR</v>
      </c>
    </row>
    <row r="1357" spans="1:13" x14ac:dyDescent="0.25">
      <c r="A1357" t="s">
        <v>294</v>
      </c>
      <c r="B1357">
        <v>2</v>
      </c>
      <c r="C1357" s="55">
        <v>1</v>
      </c>
      <c r="D1357">
        <v>31</v>
      </c>
      <c r="E1357">
        <v>7</v>
      </c>
      <c r="F1357" s="127">
        <f t="shared" si="273"/>
        <v>754.76940000000002</v>
      </c>
      <c r="G1357">
        <v>3.1415999999999999E-2</v>
      </c>
      <c r="H1357" s="55" t="s">
        <v>553</v>
      </c>
      <c r="I1357" s="24">
        <f t="shared" si="278"/>
        <v>473.40054798786537</v>
      </c>
      <c r="J1357" s="24">
        <f t="shared" si="274"/>
        <v>7.5343861087959221</v>
      </c>
      <c r="K1357" s="24" t="str">
        <f t="shared" si="275"/>
        <v>DEJAR</v>
      </c>
      <c r="L1357" s="24" t="str">
        <f t="shared" si="276"/>
        <v>DEJAR</v>
      </c>
      <c r="M1357" s="24" t="str">
        <f t="shared" si="277"/>
        <v>DEJAR</v>
      </c>
    </row>
    <row r="1358" spans="1:13" x14ac:dyDescent="0.25">
      <c r="A1358" t="s">
        <v>294</v>
      </c>
      <c r="B1358">
        <v>3</v>
      </c>
      <c r="C1358" s="55">
        <v>1</v>
      </c>
      <c r="D1358">
        <v>11</v>
      </c>
      <c r="E1358">
        <v>5</v>
      </c>
      <c r="F1358" s="127">
        <f t="shared" si="273"/>
        <v>95.0334</v>
      </c>
      <c r="G1358">
        <v>3.1415999999999999E-2</v>
      </c>
      <c r="H1358" s="55" t="s">
        <v>553</v>
      </c>
      <c r="I1358" s="24">
        <f t="shared" si="278"/>
        <v>42.448553244104822</v>
      </c>
      <c r="J1358" s="24">
        <f t="shared" si="274"/>
        <v>0.67558812777095778</v>
      </c>
      <c r="K1358" s="24" t="str">
        <f t="shared" si="275"/>
        <v>DEJAR</v>
      </c>
      <c r="L1358" s="24" t="str">
        <f t="shared" si="276"/>
        <v>DEJAR</v>
      </c>
      <c r="M1358" s="24" t="str">
        <f t="shared" si="277"/>
        <v>DEJAR</v>
      </c>
    </row>
    <row r="1359" spans="1:13" x14ac:dyDescent="0.25">
      <c r="A1359" t="s">
        <v>294</v>
      </c>
      <c r="B1359">
        <v>4</v>
      </c>
      <c r="C1359" s="55">
        <v>1</v>
      </c>
      <c r="D1359">
        <v>24.5</v>
      </c>
      <c r="E1359">
        <v>9</v>
      </c>
      <c r="F1359" s="127">
        <f t="shared" si="273"/>
        <v>471.43635</v>
      </c>
      <c r="G1359">
        <v>3.1415999999999999E-2</v>
      </c>
      <c r="H1359" s="55" t="s">
        <v>553</v>
      </c>
      <c r="I1359" s="24">
        <f t="shared" si="278"/>
        <v>273.75002523815579</v>
      </c>
      <c r="J1359" s="24">
        <f t="shared" si="274"/>
        <v>4.356856780591988</v>
      </c>
      <c r="K1359" s="24" t="str">
        <f t="shared" si="275"/>
        <v>DEJAR</v>
      </c>
      <c r="L1359" s="24" t="str">
        <f t="shared" si="276"/>
        <v>DEJAR</v>
      </c>
      <c r="M1359" s="24" t="str">
        <f t="shared" si="277"/>
        <v>DEJAR</v>
      </c>
    </row>
    <row r="1360" spans="1:13" x14ac:dyDescent="0.25">
      <c r="A1360" t="s">
        <v>294</v>
      </c>
      <c r="B1360">
        <v>5</v>
      </c>
      <c r="C1360" s="55">
        <v>1</v>
      </c>
      <c r="D1360">
        <v>25</v>
      </c>
      <c r="E1360">
        <v>8</v>
      </c>
      <c r="F1360" s="127">
        <f t="shared" si="273"/>
        <v>490.875</v>
      </c>
      <c r="G1360">
        <v>3.1415999999999999E-2</v>
      </c>
      <c r="H1360" s="55" t="s">
        <v>553</v>
      </c>
      <c r="I1360" s="24">
        <f t="shared" si="278"/>
        <v>286.93049335184679</v>
      </c>
      <c r="J1360" s="24">
        <f t="shared" si="274"/>
        <v>4.5666299553069578</v>
      </c>
      <c r="K1360" s="24" t="str">
        <f t="shared" si="275"/>
        <v>DEJAR</v>
      </c>
      <c r="L1360" s="24" t="str">
        <f t="shared" si="276"/>
        <v>DEJAR</v>
      </c>
      <c r="M1360" s="24" t="str">
        <f t="shared" si="277"/>
        <v>DEJAR</v>
      </c>
    </row>
    <row r="1361" spans="1:13" x14ac:dyDescent="0.25">
      <c r="A1361" t="s">
        <v>295</v>
      </c>
      <c r="B1361">
        <v>1</v>
      </c>
      <c r="C1361" s="55">
        <v>2</v>
      </c>
      <c r="D1361">
        <v>35</v>
      </c>
      <c r="E1361">
        <v>12</v>
      </c>
      <c r="F1361" s="127">
        <f t="shared" si="273"/>
        <v>962.11500000000001</v>
      </c>
      <c r="G1361">
        <v>3.1415999999999999E-2</v>
      </c>
      <c r="H1361" s="55" t="s">
        <v>555</v>
      </c>
      <c r="I1361" s="24">
        <f t="shared" ref="I1361:I1363" si="279">0.13647*D1361^2.38351</f>
        <v>653.64029291244719</v>
      </c>
      <c r="J1361" s="24">
        <f t="shared" si="274"/>
        <v>10.402984035403094</v>
      </c>
      <c r="K1361" s="24" t="str">
        <f t="shared" si="275"/>
        <v>DEJAR</v>
      </c>
      <c r="L1361" s="24" t="str">
        <f t="shared" si="276"/>
        <v>DEJAR</v>
      </c>
      <c r="M1361" s="24" t="str">
        <f t="shared" si="277"/>
        <v>DEJAR</v>
      </c>
    </row>
    <row r="1362" spans="1:13" x14ac:dyDescent="0.25">
      <c r="A1362" t="s">
        <v>295</v>
      </c>
      <c r="B1362">
        <v>2</v>
      </c>
      <c r="C1362" s="55">
        <v>2</v>
      </c>
      <c r="D1362">
        <v>29</v>
      </c>
      <c r="E1362">
        <v>5</v>
      </c>
      <c r="F1362" s="127">
        <f t="shared" si="273"/>
        <v>660.52139999999997</v>
      </c>
      <c r="G1362">
        <v>3.1415999999999999E-2</v>
      </c>
      <c r="H1362" s="55" t="s">
        <v>555</v>
      </c>
      <c r="I1362" s="24">
        <f t="shared" si="279"/>
        <v>417.52015350701288</v>
      </c>
      <c r="J1362" s="24">
        <f t="shared" si="274"/>
        <v>6.6450240881559219</v>
      </c>
      <c r="K1362" s="24" t="str">
        <f t="shared" si="275"/>
        <v>DEJAR</v>
      </c>
      <c r="L1362" s="24" t="str">
        <f t="shared" si="276"/>
        <v>DEJAR</v>
      </c>
      <c r="M1362" s="24" t="str">
        <f t="shared" si="277"/>
        <v>DEJAR</v>
      </c>
    </row>
    <row r="1363" spans="1:13" x14ac:dyDescent="0.25">
      <c r="A1363" t="s">
        <v>296</v>
      </c>
      <c r="B1363">
        <v>1</v>
      </c>
      <c r="C1363" s="55">
        <v>2</v>
      </c>
      <c r="D1363">
        <v>10.6</v>
      </c>
      <c r="E1363">
        <v>5</v>
      </c>
      <c r="F1363" s="127">
        <f t="shared" si="273"/>
        <v>88.247544000000005</v>
      </c>
      <c r="G1363">
        <v>3.1415999999999999E-2</v>
      </c>
      <c r="H1363" s="55" t="s">
        <v>555</v>
      </c>
      <c r="I1363" s="24">
        <f t="shared" si="279"/>
        <v>37.919619819242364</v>
      </c>
      <c r="J1363" s="24">
        <f t="shared" si="274"/>
        <v>0.60350808217536234</v>
      </c>
      <c r="K1363" s="24" t="str">
        <f t="shared" si="275"/>
        <v>DEJAR</v>
      </c>
      <c r="L1363" s="24" t="str">
        <f t="shared" si="276"/>
        <v>DEJAR</v>
      </c>
      <c r="M1363" s="24" t="str">
        <f t="shared" si="277"/>
        <v>DEJAR</v>
      </c>
    </row>
    <row r="1364" spans="1:13" x14ac:dyDescent="0.25">
      <c r="A1364" t="s">
        <v>296</v>
      </c>
      <c r="B1364">
        <v>2</v>
      </c>
      <c r="C1364" s="55">
        <v>1</v>
      </c>
      <c r="D1364">
        <v>28</v>
      </c>
      <c r="E1364">
        <v>6</v>
      </c>
      <c r="F1364" s="127">
        <f t="shared" si="273"/>
        <v>615.75360000000001</v>
      </c>
      <c r="G1364">
        <v>3.1415999999999999E-2</v>
      </c>
      <c r="H1364" s="55" t="s">
        <v>553</v>
      </c>
      <c r="I1364" s="24">
        <f t="shared" ref="I1364:I1380" si="280">0.15991*D1364^2.32764</f>
        <v>373.54122901136344</v>
      </c>
      <c r="J1364" s="24">
        <f t="shared" si="274"/>
        <v>5.9450794023962859</v>
      </c>
      <c r="K1364" s="24" t="str">
        <f t="shared" si="275"/>
        <v>DEJAR</v>
      </c>
      <c r="L1364" s="24" t="str">
        <f t="shared" si="276"/>
        <v>DEJAR</v>
      </c>
      <c r="M1364" s="24" t="str">
        <f t="shared" si="277"/>
        <v>DEJAR</v>
      </c>
    </row>
    <row r="1365" spans="1:13" x14ac:dyDescent="0.25">
      <c r="A1365" t="s">
        <v>296</v>
      </c>
      <c r="B1365">
        <v>3</v>
      </c>
      <c r="C1365" s="55">
        <v>1</v>
      </c>
      <c r="D1365">
        <v>26</v>
      </c>
      <c r="E1365">
        <v>6</v>
      </c>
      <c r="F1365" s="127">
        <f t="shared" si="273"/>
        <v>530.93039999999996</v>
      </c>
      <c r="G1365">
        <v>3.1415999999999999E-2</v>
      </c>
      <c r="H1365" s="55" t="s">
        <v>553</v>
      </c>
      <c r="I1365" s="24">
        <f t="shared" si="280"/>
        <v>314.35776105795452</v>
      </c>
      <c r="J1365" s="24">
        <f t="shared" si="274"/>
        <v>5.0031474576323296</v>
      </c>
      <c r="K1365" s="24" t="str">
        <f t="shared" si="275"/>
        <v>DEJAR</v>
      </c>
      <c r="L1365" s="24" t="str">
        <f t="shared" si="276"/>
        <v>DEJAR</v>
      </c>
      <c r="M1365" s="24" t="str">
        <f t="shared" si="277"/>
        <v>DEJAR</v>
      </c>
    </row>
    <row r="1366" spans="1:13" x14ac:dyDescent="0.25">
      <c r="A1366" t="s">
        <v>296</v>
      </c>
      <c r="B1366">
        <v>4</v>
      </c>
      <c r="C1366" s="55">
        <v>1</v>
      </c>
      <c r="D1366">
        <v>36</v>
      </c>
      <c r="E1366">
        <v>8</v>
      </c>
      <c r="F1366" s="127">
        <f t="shared" si="273"/>
        <v>1017.8783999999999</v>
      </c>
      <c r="G1366">
        <v>3.1415999999999999E-2</v>
      </c>
      <c r="H1366" s="55" t="s">
        <v>553</v>
      </c>
      <c r="I1366" s="24">
        <f t="shared" si="280"/>
        <v>670.48269942934951</v>
      </c>
      <c r="J1366" s="24">
        <f t="shared" si="274"/>
        <v>10.671038633647655</v>
      </c>
      <c r="K1366" s="24" t="str">
        <f t="shared" si="275"/>
        <v>DEJAR</v>
      </c>
      <c r="L1366" s="24" t="str">
        <f t="shared" si="276"/>
        <v>DEJAR</v>
      </c>
      <c r="M1366" s="24" t="str">
        <f t="shared" si="277"/>
        <v>DEJAR</v>
      </c>
    </row>
    <row r="1367" spans="1:13" x14ac:dyDescent="0.25">
      <c r="A1367" t="s">
        <v>296</v>
      </c>
      <c r="B1367">
        <v>5</v>
      </c>
      <c r="C1367" s="55">
        <v>1</v>
      </c>
      <c r="D1367">
        <v>11</v>
      </c>
      <c r="E1367">
        <v>4</v>
      </c>
      <c r="F1367" s="127">
        <f t="shared" si="273"/>
        <v>95.0334</v>
      </c>
      <c r="G1367">
        <v>3.1415999999999999E-2</v>
      </c>
      <c r="H1367" s="55" t="s">
        <v>553</v>
      </c>
      <c r="I1367" s="24">
        <f t="shared" si="280"/>
        <v>42.448553244104822</v>
      </c>
      <c r="J1367" s="24">
        <f t="shared" si="274"/>
        <v>0.67558812777095778</v>
      </c>
      <c r="K1367" s="24" t="str">
        <f t="shared" si="275"/>
        <v>DEJAR</v>
      </c>
      <c r="L1367" s="24" t="str">
        <f t="shared" si="276"/>
        <v>DEPURAR</v>
      </c>
      <c r="M1367" s="24" t="str">
        <f t="shared" si="277"/>
        <v>DEPURAR</v>
      </c>
    </row>
    <row r="1368" spans="1:13" x14ac:dyDescent="0.25">
      <c r="A1368" t="s">
        <v>296</v>
      </c>
      <c r="B1368">
        <v>6</v>
      </c>
      <c r="C1368" s="55">
        <v>1</v>
      </c>
      <c r="D1368">
        <v>18</v>
      </c>
      <c r="E1368">
        <v>7</v>
      </c>
      <c r="F1368" s="127">
        <f t="shared" si="273"/>
        <v>254.46959999999999</v>
      </c>
      <c r="G1368">
        <v>3.1415999999999999E-2</v>
      </c>
      <c r="H1368" s="55" t="s">
        <v>553</v>
      </c>
      <c r="I1368" s="24">
        <f t="shared" si="280"/>
        <v>133.5666756910525</v>
      </c>
      <c r="J1368" s="24">
        <f t="shared" si="274"/>
        <v>2.1257746958723658</v>
      </c>
      <c r="K1368" s="24" t="str">
        <f t="shared" si="275"/>
        <v>DEJAR</v>
      </c>
      <c r="L1368" s="24" t="str">
        <f t="shared" si="276"/>
        <v>DEJAR</v>
      </c>
      <c r="M1368" s="24" t="str">
        <f t="shared" si="277"/>
        <v>DEJAR</v>
      </c>
    </row>
    <row r="1369" spans="1:13" x14ac:dyDescent="0.25">
      <c r="A1369" t="s">
        <v>296</v>
      </c>
      <c r="B1369">
        <v>7</v>
      </c>
      <c r="C1369" s="55">
        <v>1</v>
      </c>
      <c r="D1369">
        <v>24</v>
      </c>
      <c r="E1369">
        <v>6</v>
      </c>
      <c r="F1369" s="127">
        <f t="shared" si="273"/>
        <v>452.3904</v>
      </c>
      <c r="G1369">
        <v>3.1415999999999999E-2</v>
      </c>
      <c r="H1369" s="55" t="s">
        <v>553</v>
      </c>
      <c r="I1369" s="24">
        <f t="shared" si="280"/>
        <v>260.92189134611579</v>
      </c>
      <c r="J1369" s="24">
        <f t="shared" si="274"/>
        <v>4.1526911660637218</v>
      </c>
      <c r="K1369" s="24" t="str">
        <f t="shared" si="275"/>
        <v>DEJAR</v>
      </c>
      <c r="L1369" s="24" t="str">
        <f t="shared" si="276"/>
        <v>DEJAR</v>
      </c>
      <c r="M1369" s="24" t="str">
        <f t="shared" si="277"/>
        <v>DEJAR</v>
      </c>
    </row>
    <row r="1370" spans="1:13" x14ac:dyDescent="0.25">
      <c r="A1370" t="s">
        <v>296</v>
      </c>
      <c r="B1370">
        <v>8</v>
      </c>
      <c r="C1370" s="55">
        <v>1</v>
      </c>
      <c r="D1370">
        <v>19</v>
      </c>
      <c r="E1370">
        <v>7</v>
      </c>
      <c r="F1370" s="127">
        <f t="shared" si="273"/>
        <v>283.52940000000001</v>
      </c>
      <c r="G1370">
        <v>3.1415999999999999E-2</v>
      </c>
      <c r="H1370" s="55" t="s">
        <v>553</v>
      </c>
      <c r="I1370" s="24">
        <f t="shared" si="280"/>
        <v>151.47942747069629</v>
      </c>
      <c r="J1370" s="24">
        <f t="shared" si="274"/>
        <v>2.4108643282196378</v>
      </c>
      <c r="K1370" s="24" t="str">
        <f t="shared" si="275"/>
        <v>DEJAR</v>
      </c>
      <c r="L1370" s="24" t="str">
        <f t="shared" si="276"/>
        <v>DEJAR</v>
      </c>
      <c r="M1370" s="24" t="str">
        <f t="shared" si="277"/>
        <v>DEJAR</v>
      </c>
    </row>
    <row r="1371" spans="1:13" x14ac:dyDescent="0.25">
      <c r="A1371" t="s">
        <v>296</v>
      </c>
      <c r="B1371">
        <v>9</v>
      </c>
      <c r="C1371" s="55">
        <v>1</v>
      </c>
      <c r="D1371">
        <v>24</v>
      </c>
      <c r="E1371">
        <v>5</v>
      </c>
      <c r="F1371" s="127">
        <f t="shared" si="273"/>
        <v>452.3904</v>
      </c>
      <c r="G1371">
        <v>3.1415999999999999E-2</v>
      </c>
      <c r="H1371" s="55" t="s">
        <v>553</v>
      </c>
      <c r="I1371" s="24">
        <f t="shared" si="280"/>
        <v>260.92189134611579</v>
      </c>
      <c r="J1371" s="24">
        <f t="shared" si="274"/>
        <v>4.1526911660637218</v>
      </c>
      <c r="K1371" s="24" t="str">
        <f t="shared" si="275"/>
        <v>DEJAR</v>
      </c>
      <c r="L1371" s="24" t="str">
        <f t="shared" si="276"/>
        <v>DEJAR</v>
      </c>
      <c r="M1371" s="24" t="str">
        <f t="shared" si="277"/>
        <v>DEJAR</v>
      </c>
    </row>
    <row r="1372" spans="1:13" x14ac:dyDescent="0.25">
      <c r="A1372" t="s">
        <v>296</v>
      </c>
      <c r="B1372">
        <v>10</v>
      </c>
      <c r="C1372" s="55">
        <v>1</v>
      </c>
      <c r="D1372">
        <v>26</v>
      </c>
      <c r="E1372">
        <v>5</v>
      </c>
      <c r="F1372" s="127">
        <f t="shared" si="273"/>
        <v>530.93039999999996</v>
      </c>
      <c r="G1372">
        <v>3.1415999999999999E-2</v>
      </c>
      <c r="H1372" s="55" t="s">
        <v>553</v>
      </c>
      <c r="I1372" s="24">
        <f t="shared" si="280"/>
        <v>314.35776105795452</v>
      </c>
      <c r="J1372" s="24">
        <f t="shared" si="274"/>
        <v>5.0031474576323296</v>
      </c>
      <c r="K1372" s="24" t="str">
        <f t="shared" si="275"/>
        <v>DEJAR</v>
      </c>
      <c r="L1372" s="24" t="str">
        <f t="shared" si="276"/>
        <v>DEJAR</v>
      </c>
      <c r="M1372" s="24" t="str">
        <f t="shared" si="277"/>
        <v>DEJAR</v>
      </c>
    </row>
    <row r="1373" spans="1:13" x14ac:dyDescent="0.25">
      <c r="A1373" t="s">
        <v>296</v>
      </c>
      <c r="B1373">
        <v>11</v>
      </c>
      <c r="C1373" s="55">
        <v>1</v>
      </c>
      <c r="D1373">
        <v>25</v>
      </c>
      <c r="E1373">
        <v>6</v>
      </c>
      <c r="F1373" s="127">
        <f t="shared" si="273"/>
        <v>490.875</v>
      </c>
      <c r="G1373">
        <v>3.1415999999999999E-2</v>
      </c>
      <c r="H1373" s="55" t="s">
        <v>553</v>
      </c>
      <c r="I1373" s="24">
        <f t="shared" si="280"/>
        <v>286.93049335184679</v>
      </c>
      <c r="J1373" s="24">
        <f t="shared" si="274"/>
        <v>4.5666299553069578</v>
      </c>
      <c r="K1373" s="24" t="str">
        <f t="shared" si="275"/>
        <v>DEJAR</v>
      </c>
      <c r="L1373" s="24" t="str">
        <f t="shared" si="276"/>
        <v>DEJAR</v>
      </c>
      <c r="M1373" s="24" t="str">
        <f t="shared" si="277"/>
        <v>DEJAR</v>
      </c>
    </row>
    <row r="1374" spans="1:13" x14ac:dyDescent="0.25">
      <c r="A1374" t="s">
        <v>296</v>
      </c>
      <c r="B1374">
        <v>12</v>
      </c>
      <c r="C1374" s="55">
        <v>1</v>
      </c>
      <c r="D1374">
        <v>11</v>
      </c>
      <c r="E1374">
        <v>7</v>
      </c>
      <c r="F1374" s="127">
        <f t="shared" si="273"/>
        <v>95.0334</v>
      </c>
      <c r="G1374">
        <v>3.1415999999999999E-2</v>
      </c>
      <c r="H1374" s="55" t="s">
        <v>553</v>
      </c>
      <c r="I1374" s="24">
        <f t="shared" si="280"/>
        <v>42.448553244104822</v>
      </c>
      <c r="J1374" s="24">
        <f t="shared" si="274"/>
        <v>0.67558812777095778</v>
      </c>
      <c r="K1374" s="24" t="str">
        <f t="shared" si="275"/>
        <v>DEJAR</v>
      </c>
      <c r="L1374" s="24" t="str">
        <f t="shared" si="276"/>
        <v>DEJAR</v>
      </c>
      <c r="M1374" s="24" t="str">
        <f t="shared" si="277"/>
        <v>DEJAR</v>
      </c>
    </row>
    <row r="1375" spans="1:13" x14ac:dyDescent="0.25">
      <c r="A1375" t="s">
        <v>297</v>
      </c>
      <c r="B1375">
        <v>1</v>
      </c>
      <c r="C1375" s="55">
        <v>1</v>
      </c>
      <c r="D1375">
        <v>19</v>
      </c>
      <c r="E1375">
        <v>16</v>
      </c>
      <c r="F1375" s="127">
        <f t="shared" si="273"/>
        <v>283.52940000000001</v>
      </c>
      <c r="G1375">
        <v>3.1415999999999999E-2</v>
      </c>
      <c r="H1375" s="55" t="s">
        <v>553</v>
      </c>
      <c r="I1375" s="24">
        <f t="shared" si="280"/>
        <v>151.47942747069629</v>
      </c>
      <c r="J1375" s="24">
        <f t="shared" si="274"/>
        <v>2.4108643282196378</v>
      </c>
      <c r="K1375" s="24" t="str">
        <f t="shared" si="275"/>
        <v>DEJAR</v>
      </c>
      <c r="L1375" s="24" t="str">
        <f t="shared" si="276"/>
        <v>DEJAR</v>
      </c>
      <c r="M1375" s="24" t="str">
        <f t="shared" si="277"/>
        <v>DEJAR</v>
      </c>
    </row>
    <row r="1376" spans="1:13" x14ac:dyDescent="0.25">
      <c r="A1376" t="s">
        <v>297</v>
      </c>
      <c r="B1376">
        <v>2</v>
      </c>
      <c r="C1376" s="55">
        <v>1</v>
      </c>
      <c r="D1376">
        <v>33</v>
      </c>
      <c r="E1376">
        <v>14</v>
      </c>
      <c r="F1376" s="127">
        <f t="shared" si="273"/>
        <v>855.30060000000003</v>
      </c>
      <c r="G1376">
        <v>3.1415999999999999E-2</v>
      </c>
      <c r="H1376" s="55" t="s">
        <v>553</v>
      </c>
      <c r="I1376" s="24">
        <f t="shared" si="280"/>
        <v>547.55709445380046</v>
      </c>
      <c r="J1376" s="24">
        <f t="shared" si="274"/>
        <v>8.7146214421600519</v>
      </c>
      <c r="K1376" s="24" t="str">
        <f t="shared" si="275"/>
        <v>DEJAR</v>
      </c>
      <c r="L1376" s="24" t="str">
        <f t="shared" si="276"/>
        <v>DEJAR</v>
      </c>
      <c r="M1376" s="24" t="str">
        <f t="shared" si="277"/>
        <v>DEJAR</v>
      </c>
    </row>
    <row r="1377" spans="1:13" x14ac:dyDescent="0.25">
      <c r="A1377" t="s">
        <v>297</v>
      </c>
      <c r="B1377">
        <v>3</v>
      </c>
      <c r="C1377" s="55">
        <v>1</v>
      </c>
      <c r="D1377">
        <v>30</v>
      </c>
      <c r="E1377">
        <v>12</v>
      </c>
      <c r="F1377" s="127">
        <f t="shared" si="273"/>
        <v>706.86</v>
      </c>
      <c r="G1377">
        <v>3.1415999999999999E-2</v>
      </c>
      <c r="H1377" s="55" t="s">
        <v>553</v>
      </c>
      <c r="I1377" s="24">
        <f t="shared" si="280"/>
        <v>438.61364745199307</v>
      </c>
      <c r="J1377" s="24">
        <f t="shared" si="274"/>
        <v>6.9807366859560904</v>
      </c>
      <c r="K1377" s="24" t="str">
        <f t="shared" si="275"/>
        <v>DEJAR</v>
      </c>
      <c r="L1377" s="24" t="str">
        <f t="shared" si="276"/>
        <v>DEJAR</v>
      </c>
      <c r="M1377" s="24" t="str">
        <f t="shared" si="277"/>
        <v>DEJAR</v>
      </c>
    </row>
    <row r="1378" spans="1:13" x14ac:dyDescent="0.25">
      <c r="A1378" t="s">
        <v>297</v>
      </c>
      <c r="B1378">
        <v>4</v>
      </c>
      <c r="C1378" s="55">
        <v>1</v>
      </c>
      <c r="D1378">
        <v>42</v>
      </c>
      <c r="E1378">
        <v>17</v>
      </c>
      <c r="F1378" s="127">
        <f t="shared" si="273"/>
        <v>1385.4456</v>
      </c>
      <c r="G1378">
        <v>3.1415999999999999E-2</v>
      </c>
      <c r="H1378" s="55" t="s">
        <v>553</v>
      </c>
      <c r="I1378" s="24">
        <f t="shared" si="280"/>
        <v>959.87703555110068</v>
      </c>
      <c r="J1378" s="24">
        <f t="shared" si="274"/>
        <v>15.276881772840284</v>
      </c>
      <c r="K1378" s="24" t="str">
        <f t="shared" si="275"/>
        <v>DEJAR</v>
      </c>
      <c r="L1378" s="24" t="str">
        <f t="shared" si="276"/>
        <v>DEJAR</v>
      </c>
      <c r="M1378" s="24" t="str">
        <f t="shared" si="277"/>
        <v>DEJAR</v>
      </c>
    </row>
    <row r="1379" spans="1:13" x14ac:dyDescent="0.25">
      <c r="A1379" t="s">
        <v>298</v>
      </c>
      <c r="B1379">
        <v>1</v>
      </c>
      <c r="C1379" s="55">
        <v>1</v>
      </c>
      <c r="D1379">
        <v>12</v>
      </c>
      <c r="E1379">
        <v>4</v>
      </c>
      <c r="F1379" s="127">
        <f t="shared" si="273"/>
        <v>113.0976</v>
      </c>
      <c r="G1379">
        <v>3.1415999999999999E-2</v>
      </c>
      <c r="H1379" s="55" t="s">
        <v>553</v>
      </c>
      <c r="I1379" s="24">
        <f t="shared" si="280"/>
        <v>51.978178813240163</v>
      </c>
      <c r="J1379" s="24">
        <f t="shared" si="274"/>
        <v>0.82725647461866825</v>
      </c>
      <c r="K1379" s="24" t="str">
        <f t="shared" si="275"/>
        <v>DEJAR</v>
      </c>
      <c r="L1379" s="24" t="str">
        <f t="shared" si="276"/>
        <v>DEPURAR</v>
      </c>
      <c r="M1379" s="24" t="str">
        <f t="shared" si="277"/>
        <v>DEPURAR</v>
      </c>
    </row>
    <row r="1380" spans="1:13" x14ac:dyDescent="0.25">
      <c r="A1380" t="s">
        <v>299</v>
      </c>
      <c r="B1380">
        <v>1</v>
      </c>
      <c r="C1380" s="55">
        <v>1</v>
      </c>
      <c r="D1380">
        <v>32</v>
      </c>
      <c r="E1380">
        <v>10</v>
      </c>
      <c r="F1380" s="127">
        <f t="shared" si="273"/>
        <v>804.24959999999999</v>
      </c>
      <c r="G1380">
        <v>3.1415999999999999E-2</v>
      </c>
      <c r="H1380" s="55" t="s">
        <v>553</v>
      </c>
      <c r="I1380" s="24">
        <f t="shared" si="280"/>
        <v>509.70972386186907</v>
      </c>
      <c r="J1380" s="24">
        <f t="shared" si="274"/>
        <v>8.1122632394618837</v>
      </c>
      <c r="K1380" s="24" t="str">
        <f t="shared" si="275"/>
        <v>DEJAR</v>
      </c>
      <c r="L1380" s="24" t="str">
        <f t="shared" si="276"/>
        <v>DEJAR</v>
      </c>
      <c r="M1380" s="24" t="str">
        <f t="shared" si="277"/>
        <v>DEJAR</v>
      </c>
    </row>
    <row r="1381" spans="1:13" x14ac:dyDescent="0.25">
      <c r="A1381" t="s">
        <v>299</v>
      </c>
      <c r="B1381">
        <v>2</v>
      </c>
      <c r="C1381" s="55">
        <v>2</v>
      </c>
      <c r="D1381">
        <v>13.5</v>
      </c>
      <c r="E1381">
        <v>7</v>
      </c>
      <c r="F1381" s="127">
        <f t="shared" si="273"/>
        <v>143.13915</v>
      </c>
      <c r="G1381">
        <v>3.1415999999999999E-2</v>
      </c>
      <c r="H1381" s="55" t="s">
        <v>555</v>
      </c>
      <c r="I1381" s="24">
        <f>0.13647*D1381^2.38351</f>
        <v>67.483722687063675</v>
      </c>
      <c r="J1381" s="24">
        <f t="shared" si="274"/>
        <v>1.0740342928295086</v>
      </c>
      <c r="K1381" s="24" t="str">
        <f t="shared" si="275"/>
        <v>DEJAR</v>
      </c>
      <c r="L1381" s="24" t="str">
        <f t="shared" si="276"/>
        <v>DEJAR</v>
      </c>
      <c r="M1381" s="24" t="str">
        <f t="shared" si="277"/>
        <v>DEJAR</v>
      </c>
    </row>
    <row r="1382" spans="1:13" x14ac:dyDescent="0.25">
      <c r="A1382" t="s">
        <v>300</v>
      </c>
      <c r="B1382">
        <v>1</v>
      </c>
      <c r="C1382" s="55">
        <v>1</v>
      </c>
      <c r="D1382">
        <v>33</v>
      </c>
      <c r="E1382">
        <v>8</v>
      </c>
      <c r="F1382" s="127">
        <f t="shared" si="273"/>
        <v>855.30060000000003</v>
      </c>
      <c r="G1382">
        <v>3.1415999999999999E-2</v>
      </c>
      <c r="H1382" s="55" t="s">
        <v>553</v>
      </c>
      <c r="I1382" s="24">
        <f t="shared" ref="I1382:I1422" si="281">0.15991*D1382^2.32764</f>
        <v>547.55709445380046</v>
      </c>
      <c r="J1382" s="24">
        <f t="shared" si="274"/>
        <v>8.7146214421600519</v>
      </c>
      <c r="K1382" s="24" t="str">
        <f t="shared" si="275"/>
        <v>DEJAR</v>
      </c>
      <c r="L1382" s="24" t="str">
        <f t="shared" si="276"/>
        <v>DEJAR</v>
      </c>
      <c r="M1382" s="24" t="str">
        <f t="shared" si="277"/>
        <v>DEJAR</v>
      </c>
    </row>
    <row r="1383" spans="1:13" x14ac:dyDescent="0.25">
      <c r="A1383" t="s">
        <v>300</v>
      </c>
      <c r="B1383">
        <v>2</v>
      </c>
      <c r="C1383" s="55">
        <v>1</v>
      </c>
      <c r="D1383">
        <v>15</v>
      </c>
      <c r="E1383">
        <v>6</v>
      </c>
      <c r="F1383" s="127">
        <f t="shared" si="273"/>
        <v>176.715</v>
      </c>
      <c r="G1383">
        <v>3.1415999999999999E-2</v>
      </c>
      <c r="H1383" s="55" t="s">
        <v>553</v>
      </c>
      <c r="I1383" s="24">
        <f t="shared" si="281"/>
        <v>87.376105084816146</v>
      </c>
      <c r="J1383" s="24">
        <f t="shared" si="274"/>
        <v>1.3906306513371554</v>
      </c>
      <c r="K1383" s="24" t="str">
        <f t="shared" si="275"/>
        <v>DEJAR</v>
      </c>
      <c r="L1383" s="24" t="str">
        <f t="shared" si="276"/>
        <v>DEJAR</v>
      </c>
      <c r="M1383" s="24" t="str">
        <f t="shared" si="277"/>
        <v>DEJAR</v>
      </c>
    </row>
    <row r="1384" spans="1:13" x14ac:dyDescent="0.25">
      <c r="A1384" t="s">
        <v>300</v>
      </c>
      <c r="B1384">
        <v>3</v>
      </c>
      <c r="C1384" s="55">
        <v>1</v>
      </c>
      <c r="D1384">
        <v>12</v>
      </c>
      <c r="E1384">
        <v>7</v>
      </c>
      <c r="F1384" s="127">
        <f t="shared" si="273"/>
        <v>113.0976</v>
      </c>
      <c r="G1384">
        <v>3.1415999999999999E-2</v>
      </c>
      <c r="H1384" s="55" t="s">
        <v>553</v>
      </c>
      <c r="I1384" s="24">
        <f t="shared" si="281"/>
        <v>51.978178813240163</v>
      </c>
      <c r="J1384" s="24">
        <f t="shared" si="274"/>
        <v>0.82725647461866825</v>
      </c>
      <c r="K1384" s="24" t="str">
        <f t="shared" si="275"/>
        <v>DEJAR</v>
      </c>
      <c r="L1384" s="24" t="str">
        <f t="shared" si="276"/>
        <v>DEJAR</v>
      </c>
      <c r="M1384" s="24" t="str">
        <f t="shared" si="277"/>
        <v>DEJAR</v>
      </c>
    </row>
    <row r="1385" spans="1:13" x14ac:dyDescent="0.25">
      <c r="A1385" t="s">
        <v>300</v>
      </c>
      <c r="B1385">
        <v>4</v>
      </c>
      <c r="C1385" s="55">
        <v>1</v>
      </c>
      <c r="D1385">
        <v>43</v>
      </c>
      <c r="E1385">
        <v>9</v>
      </c>
      <c r="F1385" s="127">
        <f t="shared" si="273"/>
        <v>1452.2046</v>
      </c>
      <c r="G1385">
        <v>3.1415999999999999E-2</v>
      </c>
      <c r="H1385" s="55" t="s">
        <v>553</v>
      </c>
      <c r="I1385" s="24">
        <f t="shared" si="281"/>
        <v>1013.9163800149536</v>
      </c>
      <c r="J1385" s="24">
        <f t="shared" si="274"/>
        <v>16.136942640930634</v>
      </c>
      <c r="K1385" s="24" t="str">
        <f t="shared" si="275"/>
        <v>DEJAR</v>
      </c>
      <c r="L1385" s="24" t="str">
        <f t="shared" si="276"/>
        <v>DEJAR</v>
      </c>
      <c r="M1385" s="24" t="str">
        <f t="shared" si="277"/>
        <v>DEJAR</v>
      </c>
    </row>
    <row r="1386" spans="1:13" x14ac:dyDescent="0.25">
      <c r="A1386" t="s">
        <v>301</v>
      </c>
      <c r="B1386">
        <v>1</v>
      </c>
      <c r="C1386" s="55">
        <v>1</v>
      </c>
      <c r="D1386">
        <v>15.9</v>
      </c>
      <c r="E1386">
        <v>8</v>
      </c>
      <c r="F1386" s="127">
        <f t="shared" si="273"/>
        <v>198.556974</v>
      </c>
      <c r="G1386">
        <v>3.1415999999999999E-2</v>
      </c>
      <c r="H1386" s="55" t="s">
        <v>553</v>
      </c>
      <c r="I1386" s="24">
        <f t="shared" si="281"/>
        <v>100.0680935131499</v>
      </c>
      <c r="J1386" s="24">
        <f t="shared" si="274"/>
        <v>1.592629448579544</v>
      </c>
      <c r="K1386" s="24" t="str">
        <f t="shared" si="275"/>
        <v>DEJAR</v>
      </c>
      <c r="L1386" s="24" t="str">
        <f t="shared" si="276"/>
        <v>DEJAR</v>
      </c>
      <c r="M1386" s="24" t="str">
        <f t="shared" si="277"/>
        <v>DEJAR</v>
      </c>
    </row>
    <row r="1387" spans="1:13" x14ac:dyDescent="0.25">
      <c r="A1387" t="s">
        <v>301</v>
      </c>
      <c r="B1387">
        <v>2</v>
      </c>
      <c r="C1387" s="55">
        <v>1</v>
      </c>
      <c r="D1387">
        <v>15</v>
      </c>
      <c r="E1387">
        <v>9</v>
      </c>
      <c r="F1387" s="127">
        <f t="shared" si="273"/>
        <v>176.715</v>
      </c>
      <c r="G1387">
        <v>3.1415999999999999E-2</v>
      </c>
      <c r="H1387" s="55" t="s">
        <v>553</v>
      </c>
      <c r="I1387" s="24">
        <f t="shared" si="281"/>
        <v>87.376105084816146</v>
      </c>
      <c r="J1387" s="24">
        <f t="shared" si="274"/>
        <v>1.3906306513371554</v>
      </c>
      <c r="K1387" s="24" t="str">
        <f t="shared" si="275"/>
        <v>DEJAR</v>
      </c>
      <c r="L1387" s="24" t="str">
        <f t="shared" si="276"/>
        <v>DEJAR</v>
      </c>
      <c r="M1387" s="24" t="str">
        <f t="shared" si="277"/>
        <v>DEJAR</v>
      </c>
    </row>
    <row r="1388" spans="1:13" x14ac:dyDescent="0.25">
      <c r="A1388" t="s">
        <v>301</v>
      </c>
      <c r="B1388">
        <v>3</v>
      </c>
      <c r="C1388" s="55">
        <v>1</v>
      </c>
      <c r="D1388">
        <v>40.5</v>
      </c>
      <c r="E1388">
        <v>13</v>
      </c>
      <c r="F1388" s="127">
        <f t="shared" si="273"/>
        <v>1288.25235</v>
      </c>
      <c r="G1388">
        <v>3.1415999999999999E-2</v>
      </c>
      <c r="H1388" s="55" t="s">
        <v>553</v>
      </c>
      <c r="I1388" s="24">
        <f t="shared" si="281"/>
        <v>881.9667924481156</v>
      </c>
      <c r="J1388" s="24">
        <f t="shared" si="274"/>
        <v>14.03690464171307</v>
      </c>
      <c r="K1388" s="24" t="str">
        <f t="shared" si="275"/>
        <v>DEJAR</v>
      </c>
      <c r="L1388" s="24" t="str">
        <f t="shared" si="276"/>
        <v>DEJAR</v>
      </c>
      <c r="M1388" s="24" t="str">
        <f t="shared" si="277"/>
        <v>DEJAR</v>
      </c>
    </row>
    <row r="1389" spans="1:13" x14ac:dyDescent="0.25">
      <c r="A1389" t="s">
        <v>301</v>
      </c>
      <c r="B1389">
        <v>4</v>
      </c>
      <c r="C1389" s="55">
        <v>1</v>
      </c>
      <c r="D1389">
        <v>26.3</v>
      </c>
      <c r="E1389">
        <v>10</v>
      </c>
      <c r="F1389" s="127">
        <f t="shared" si="273"/>
        <v>543.25332600000002</v>
      </c>
      <c r="G1389">
        <v>3.1415999999999999E-2</v>
      </c>
      <c r="H1389" s="55" t="s">
        <v>553</v>
      </c>
      <c r="I1389" s="24">
        <f t="shared" si="281"/>
        <v>322.86533719803299</v>
      </c>
      <c r="J1389" s="24">
        <f t="shared" si="274"/>
        <v>5.138549420646056</v>
      </c>
      <c r="K1389" s="24" t="str">
        <f t="shared" si="275"/>
        <v>DEJAR</v>
      </c>
      <c r="L1389" s="24" t="str">
        <f t="shared" si="276"/>
        <v>DEJAR</v>
      </c>
      <c r="M1389" s="24" t="str">
        <f t="shared" si="277"/>
        <v>DEJAR</v>
      </c>
    </row>
    <row r="1390" spans="1:13" x14ac:dyDescent="0.25">
      <c r="A1390" t="s">
        <v>302</v>
      </c>
      <c r="B1390">
        <v>1</v>
      </c>
      <c r="C1390" s="55">
        <v>1</v>
      </c>
      <c r="D1390">
        <v>23.5</v>
      </c>
      <c r="E1390">
        <v>8</v>
      </c>
      <c r="F1390" s="127">
        <f t="shared" si="273"/>
        <v>433.73714999999999</v>
      </c>
      <c r="G1390">
        <v>3.1415999999999999E-2</v>
      </c>
      <c r="H1390" s="55" t="s">
        <v>553</v>
      </c>
      <c r="I1390" s="24">
        <f t="shared" si="281"/>
        <v>248.44371931971969</v>
      </c>
      <c r="J1390" s="24">
        <f t="shared" si="274"/>
        <v>3.9540953545919231</v>
      </c>
      <c r="K1390" s="24" t="str">
        <f t="shared" si="275"/>
        <v>DEJAR</v>
      </c>
      <c r="L1390" s="24" t="str">
        <f t="shared" si="276"/>
        <v>DEJAR</v>
      </c>
      <c r="M1390" s="24" t="str">
        <f t="shared" si="277"/>
        <v>DEJAR</v>
      </c>
    </row>
    <row r="1391" spans="1:13" x14ac:dyDescent="0.25">
      <c r="A1391" t="s">
        <v>302</v>
      </c>
      <c r="B1391">
        <v>2</v>
      </c>
      <c r="C1391" s="55">
        <v>1</v>
      </c>
      <c r="D1391">
        <v>21</v>
      </c>
      <c r="E1391">
        <v>10</v>
      </c>
      <c r="F1391" s="127">
        <f t="shared" si="273"/>
        <v>346.3614</v>
      </c>
      <c r="G1391">
        <v>3.1415999999999999E-2</v>
      </c>
      <c r="H1391" s="55" t="s">
        <v>553</v>
      </c>
      <c r="I1391" s="24">
        <f t="shared" si="281"/>
        <v>191.21684246269251</v>
      </c>
      <c r="J1391" s="24">
        <f t="shared" si="274"/>
        <v>3.0433034514688777</v>
      </c>
      <c r="K1391" s="24" t="str">
        <f t="shared" si="275"/>
        <v>DEJAR</v>
      </c>
      <c r="L1391" s="24" t="str">
        <f t="shared" si="276"/>
        <v>DEJAR</v>
      </c>
      <c r="M1391" s="24" t="str">
        <f t="shared" si="277"/>
        <v>DEJAR</v>
      </c>
    </row>
    <row r="1392" spans="1:13" x14ac:dyDescent="0.25">
      <c r="A1392" t="s">
        <v>302</v>
      </c>
      <c r="B1392">
        <v>3</v>
      </c>
      <c r="C1392" s="55">
        <v>1</v>
      </c>
      <c r="D1392">
        <v>23.2</v>
      </c>
      <c r="E1392">
        <v>9</v>
      </c>
      <c r="F1392" s="127">
        <f t="shared" si="273"/>
        <v>422.73369600000001</v>
      </c>
      <c r="G1392">
        <v>3.1415999999999999E-2</v>
      </c>
      <c r="H1392" s="55" t="s">
        <v>553</v>
      </c>
      <c r="I1392" s="24">
        <f t="shared" si="281"/>
        <v>241.12379840285988</v>
      </c>
      <c r="J1392" s="24">
        <f t="shared" si="274"/>
        <v>3.8375954673233368</v>
      </c>
      <c r="K1392" s="24" t="str">
        <f t="shared" si="275"/>
        <v>DEJAR</v>
      </c>
      <c r="L1392" s="24" t="str">
        <f t="shared" si="276"/>
        <v>DEJAR</v>
      </c>
      <c r="M1392" s="24" t="str">
        <f t="shared" si="277"/>
        <v>DEJAR</v>
      </c>
    </row>
    <row r="1393" spans="1:13" x14ac:dyDescent="0.25">
      <c r="A1393" t="s">
        <v>302</v>
      </c>
      <c r="B1393">
        <v>4</v>
      </c>
      <c r="C1393" s="55">
        <v>1</v>
      </c>
      <c r="D1393">
        <v>21.7</v>
      </c>
      <c r="E1393">
        <v>10</v>
      </c>
      <c r="F1393" s="127">
        <f t="shared" si="273"/>
        <v>369.83700599999997</v>
      </c>
      <c r="G1393">
        <v>3.1415999999999999E-2</v>
      </c>
      <c r="H1393" s="55" t="s">
        <v>553</v>
      </c>
      <c r="I1393" s="24">
        <f t="shared" si="281"/>
        <v>206.38244735933765</v>
      </c>
      <c r="J1393" s="24">
        <f t="shared" si="274"/>
        <v>3.2846709854745613</v>
      </c>
      <c r="K1393" s="24" t="str">
        <f t="shared" si="275"/>
        <v>DEJAR</v>
      </c>
      <c r="L1393" s="24" t="str">
        <f t="shared" si="276"/>
        <v>DEJAR</v>
      </c>
      <c r="M1393" s="24" t="str">
        <f t="shared" si="277"/>
        <v>DEJAR</v>
      </c>
    </row>
    <row r="1394" spans="1:13" x14ac:dyDescent="0.25">
      <c r="A1394" t="s">
        <v>302</v>
      </c>
      <c r="B1394">
        <v>5</v>
      </c>
      <c r="C1394" s="55">
        <v>1</v>
      </c>
      <c r="D1394">
        <v>23.5</v>
      </c>
      <c r="E1394">
        <v>8</v>
      </c>
      <c r="F1394" s="127">
        <f t="shared" si="273"/>
        <v>433.73714999999999</v>
      </c>
      <c r="G1394">
        <v>3.1415999999999999E-2</v>
      </c>
      <c r="H1394" s="55" t="s">
        <v>553</v>
      </c>
      <c r="I1394" s="24">
        <f t="shared" si="281"/>
        <v>248.44371931971969</v>
      </c>
      <c r="J1394" s="24">
        <f t="shared" si="274"/>
        <v>3.9540953545919231</v>
      </c>
      <c r="K1394" s="24" t="str">
        <f t="shared" si="275"/>
        <v>DEJAR</v>
      </c>
      <c r="L1394" s="24" t="str">
        <f t="shared" si="276"/>
        <v>DEJAR</v>
      </c>
      <c r="M1394" s="24" t="str">
        <f t="shared" si="277"/>
        <v>DEJAR</v>
      </c>
    </row>
    <row r="1395" spans="1:13" x14ac:dyDescent="0.25">
      <c r="A1395" t="s">
        <v>302</v>
      </c>
      <c r="B1395">
        <v>6</v>
      </c>
      <c r="C1395" s="55">
        <v>1</v>
      </c>
      <c r="D1395">
        <v>25</v>
      </c>
      <c r="E1395">
        <v>9</v>
      </c>
      <c r="F1395" s="127">
        <f t="shared" si="273"/>
        <v>490.875</v>
      </c>
      <c r="G1395">
        <v>3.1415999999999999E-2</v>
      </c>
      <c r="H1395" s="55" t="s">
        <v>553</v>
      </c>
      <c r="I1395" s="24">
        <f t="shared" si="281"/>
        <v>286.93049335184679</v>
      </c>
      <c r="J1395" s="24">
        <f t="shared" si="274"/>
        <v>4.5666299553069578</v>
      </c>
      <c r="K1395" s="24" t="str">
        <f t="shared" si="275"/>
        <v>DEJAR</v>
      </c>
      <c r="L1395" s="24" t="str">
        <f t="shared" si="276"/>
        <v>DEJAR</v>
      </c>
      <c r="M1395" s="24" t="str">
        <f t="shared" si="277"/>
        <v>DEJAR</v>
      </c>
    </row>
    <row r="1396" spans="1:13" x14ac:dyDescent="0.25">
      <c r="A1396" t="s">
        <v>303</v>
      </c>
      <c r="B1396">
        <v>1</v>
      </c>
      <c r="C1396" s="55">
        <v>1</v>
      </c>
      <c r="D1396">
        <v>42.2</v>
      </c>
      <c r="E1396">
        <v>13</v>
      </c>
      <c r="F1396" s="127">
        <f t="shared" si="273"/>
        <v>1398.671736</v>
      </c>
      <c r="G1396">
        <v>3.1415999999999999E-2</v>
      </c>
      <c r="H1396" s="55" t="s">
        <v>553</v>
      </c>
      <c r="I1396" s="24">
        <f t="shared" si="281"/>
        <v>970.54996135098702</v>
      </c>
      <c r="J1396" s="24">
        <f t="shared" si="274"/>
        <v>15.446746265453703</v>
      </c>
      <c r="K1396" s="24" t="str">
        <f t="shared" si="275"/>
        <v>DEJAR</v>
      </c>
      <c r="L1396" s="24" t="str">
        <f t="shared" si="276"/>
        <v>DEJAR</v>
      </c>
      <c r="M1396" s="24" t="str">
        <f t="shared" si="277"/>
        <v>DEJAR</v>
      </c>
    </row>
    <row r="1397" spans="1:13" x14ac:dyDescent="0.25">
      <c r="A1397" t="s">
        <v>303</v>
      </c>
      <c r="B1397">
        <v>2</v>
      </c>
      <c r="C1397" s="55">
        <v>1</v>
      </c>
      <c r="D1397">
        <v>45</v>
      </c>
      <c r="E1397">
        <v>11</v>
      </c>
      <c r="F1397" s="127">
        <f t="shared" si="273"/>
        <v>1590.4349999999999</v>
      </c>
      <c r="G1397">
        <v>3.1415999999999999E-2</v>
      </c>
      <c r="H1397" s="55" t="s">
        <v>553</v>
      </c>
      <c r="I1397" s="24">
        <f t="shared" si="281"/>
        <v>1127.0915630458203</v>
      </c>
      <c r="J1397" s="24">
        <f t="shared" si="274"/>
        <v>17.938177410329455</v>
      </c>
      <c r="K1397" s="24" t="str">
        <f t="shared" si="275"/>
        <v>DEJAR</v>
      </c>
      <c r="L1397" s="24" t="str">
        <f t="shared" si="276"/>
        <v>DEJAR</v>
      </c>
      <c r="M1397" s="24" t="str">
        <f t="shared" si="277"/>
        <v>DEJAR</v>
      </c>
    </row>
    <row r="1398" spans="1:13" x14ac:dyDescent="0.25">
      <c r="A1398" t="s">
        <v>303</v>
      </c>
      <c r="B1398">
        <v>3</v>
      </c>
      <c r="C1398" s="55">
        <v>1</v>
      </c>
      <c r="D1398">
        <v>45</v>
      </c>
      <c r="E1398">
        <v>12</v>
      </c>
      <c r="F1398" s="127">
        <f t="shared" si="273"/>
        <v>1590.4349999999999</v>
      </c>
      <c r="G1398">
        <v>3.1415999999999999E-2</v>
      </c>
      <c r="H1398" s="55" t="s">
        <v>553</v>
      </c>
      <c r="I1398" s="24">
        <f t="shared" si="281"/>
        <v>1127.0915630458203</v>
      </c>
      <c r="J1398" s="24">
        <f t="shared" si="274"/>
        <v>17.938177410329455</v>
      </c>
      <c r="K1398" s="24" t="str">
        <f t="shared" si="275"/>
        <v>DEJAR</v>
      </c>
      <c r="L1398" s="24" t="str">
        <f t="shared" si="276"/>
        <v>DEJAR</v>
      </c>
      <c r="M1398" s="24" t="str">
        <f t="shared" si="277"/>
        <v>DEJAR</v>
      </c>
    </row>
    <row r="1399" spans="1:13" x14ac:dyDescent="0.25">
      <c r="A1399" t="s">
        <v>303</v>
      </c>
      <c r="B1399">
        <v>4</v>
      </c>
      <c r="C1399" s="55">
        <v>1</v>
      </c>
      <c r="D1399">
        <v>18</v>
      </c>
      <c r="E1399">
        <v>9</v>
      </c>
      <c r="F1399" s="127">
        <f t="shared" si="273"/>
        <v>254.46959999999999</v>
      </c>
      <c r="G1399">
        <v>3.1415999999999999E-2</v>
      </c>
      <c r="H1399" s="55" t="s">
        <v>553</v>
      </c>
      <c r="I1399" s="24">
        <f t="shared" si="281"/>
        <v>133.5666756910525</v>
      </c>
      <c r="J1399" s="24">
        <f t="shared" si="274"/>
        <v>2.1257746958723658</v>
      </c>
      <c r="K1399" s="24" t="str">
        <f t="shared" si="275"/>
        <v>DEJAR</v>
      </c>
      <c r="L1399" s="24" t="str">
        <f t="shared" si="276"/>
        <v>DEJAR</v>
      </c>
      <c r="M1399" s="24" t="str">
        <f t="shared" si="277"/>
        <v>DEJAR</v>
      </c>
    </row>
    <row r="1400" spans="1:13" x14ac:dyDescent="0.25">
      <c r="A1400" t="s">
        <v>303</v>
      </c>
      <c r="B1400">
        <v>5</v>
      </c>
      <c r="C1400" s="55">
        <v>1</v>
      </c>
      <c r="D1400">
        <v>27</v>
      </c>
      <c r="E1400">
        <v>13</v>
      </c>
      <c r="F1400" s="127">
        <f t="shared" si="273"/>
        <v>572.5566</v>
      </c>
      <c r="G1400">
        <v>3.1415999999999999E-2</v>
      </c>
      <c r="H1400" s="55" t="s">
        <v>553</v>
      </c>
      <c r="I1400" s="24">
        <f t="shared" si="281"/>
        <v>343.22204552912302</v>
      </c>
      <c r="J1400" s="24">
        <f t="shared" si="274"/>
        <v>5.4625357386224058</v>
      </c>
      <c r="K1400" s="24" t="str">
        <f t="shared" si="275"/>
        <v>DEJAR</v>
      </c>
      <c r="L1400" s="24" t="str">
        <f t="shared" si="276"/>
        <v>DEJAR</v>
      </c>
      <c r="M1400" s="24" t="str">
        <f t="shared" si="277"/>
        <v>DEJAR</v>
      </c>
    </row>
    <row r="1401" spans="1:13" x14ac:dyDescent="0.25">
      <c r="A1401" t="s">
        <v>303</v>
      </c>
      <c r="B1401">
        <v>6</v>
      </c>
      <c r="C1401" s="55">
        <v>1</v>
      </c>
      <c r="D1401">
        <v>14.5</v>
      </c>
      <c r="E1401">
        <v>6</v>
      </c>
      <c r="F1401" s="127">
        <f t="shared" si="273"/>
        <v>165.13034999999999</v>
      </c>
      <c r="G1401">
        <v>3.1415999999999999E-2</v>
      </c>
      <c r="H1401" s="55" t="s">
        <v>553</v>
      </c>
      <c r="I1401" s="24">
        <f t="shared" si="281"/>
        <v>80.746227305821435</v>
      </c>
      <c r="J1401" s="24">
        <f t="shared" si="274"/>
        <v>1.2851131160208404</v>
      </c>
      <c r="K1401" s="24" t="str">
        <f t="shared" si="275"/>
        <v>DEJAR</v>
      </c>
      <c r="L1401" s="24" t="str">
        <f t="shared" si="276"/>
        <v>DEJAR</v>
      </c>
      <c r="M1401" s="24" t="str">
        <f t="shared" si="277"/>
        <v>DEJAR</v>
      </c>
    </row>
    <row r="1402" spans="1:13" x14ac:dyDescent="0.25">
      <c r="A1402" t="s">
        <v>304</v>
      </c>
      <c r="B1402">
        <v>1</v>
      </c>
      <c r="C1402" s="55">
        <v>1</v>
      </c>
      <c r="D1402">
        <v>27.5</v>
      </c>
      <c r="E1402">
        <v>6</v>
      </c>
      <c r="F1402" s="127">
        <f t="shared" si="273"/>
        <v>593.95875000000001</v>
      </c>
      <c r="G1402">
        <v>3.1415999999999999E-2</v>
      </c>
      <c r="H1402" s="55" t="s">
        <v>553</v>
      </c>
      <c r="I1402" s="24">
        <f t="shared" si="281"/>
        <v>358.19867476223197</v>
      </c>
      <c r="J1402" s="24">
        <f t="shared" si="274"/>
        <v>5.7008956385636615</v>
      </c>
      <c r="K1402" s="24" t="str">
        <f t="shared" si="275"/>
        <v>DEJAR</v>
      </c>
      <c r="L1402" s="24" t="str">
        <f t="shared" si="276"/>
        <v>DEJAR</v>
      </c>
      <c r="M1402" s="24" t="str">
        <f t="shared" si="277"/>
        <v>DEJAR</v>
      </c>
    </row>
    <row r="1403" spans="1:13" x14ac:dyDescent="0.25">
      <c r="A1403" t="s">
        <v>304</v>
      </c>
      <c r="B1403">
        <v>2</v>
      </c>
      <c r="C1403" s="55">
        <v>1</v>
      </c>
      <c r="D1403">
        <v>18.7</v>
      </c>
      <c r="E1403">
        <v>5</v>
      </c>
      <c r="F1403" s="127">
        <f t="shared" si="273"/>
        <v>274.64652599999999</v>
      </c>
      <c r="G1403">
        <v>3.1415999999999999E-2</v>
      </c>
      <c r="H1403" s="55" t="s">
        <v>553</v>
      </c>
      <c r="I1403" s="24">
        <f t="shared" si="281"/>
        <v>145.97047468433362</v>
      </c>
      <c r="J1403" s="24">
        <f t="shared" si="274"/>
        <v>2.3231868265268276</v>
      </c>
      <c r="K1403" s="24" t="str">
        <f t="shared" si="275"/>
        <v>DEJAR</v>
      </c>
      <c r="L1403" s="24" t="str">
        <f t="shared" si="276"/>
        <v>DEJAR</v>
      </c>
      <c r="M1403" s="24" t="str">
        <f t="shared" si="277"/>
        <v>DEJAR</v>
      </c>
    </row>
    <row r="1404" spans="1:13" x14ac:dyDescent="0.25">
      <c r="A1404" t="s">
        <v>304</v>
      </c>
      <c r="B1404">
        <v>3</v>
      </c>
      <c r="C1404" s="55">
        <v>1</v>
      </c>
      <c r="D1404">
        <v>17</v>
      </c>
      <c r="E1404">
        <v>12</v>
      </c>
      <c r="F1404" s="127">
        <f t="shared" si="273"/>
        <v>226.98060000000001</v>
      </c>
      <c r="G1404">
        <v>3.1415999999999999E-2</v>
      </c>
      <c r="H1404" s="55" t="s">
        <v>553</v>
      </c>
      <c r="I1404" s="24">
        <f t="shared" si="281"/>
        <v>116.92779249889976</v>
      </c>
      <c r="J1404" s="24">
        <f t="shared" si="274"/>
        <v>1.8609592643700623</v>
      </c>
      <c r="K1404" s="24" t="str">
        <f t="shared" si="275"/>
        <v>DEJAR</v>
      </c>
      <c r="L1404" s="24" t="str">
        <f t="shared" si="276"/>
        <v>DEJAR</v>
      </c>
      <c r="M1404" s="24" t="str">
        <f t="shared" si="277"/>
        <v>DEJAR</v>
      </c>
    </row>
    <row r="1405" spans="1:13" x14ac:dyDescent="0.25">
      <c r="A1405" t="s">
        <v>304</v>
      </c>
      <c r="B1405">
        <v>4</v>
      </c>
      <c r="C1405" s="55">
        <v>1</v>
      </c>
      <c r="D1405">
        <v>13.5</v>
      </c>
      <c r="E1405">
        <v>13</v>
      </c>
      <c r="F1405" s="127">
        <f t="shared" si="273"/>
        <v>143.13915</v>
      </c>
      <c r="G1405">
        <v>3.1415999999999999E-2</v>
      </c>
      <c r="H1405" s="55" t="s">
        <v>553</v>
      </c>
      <c r="I1405" s="24">
        <f t="shared" si="281"/>
        <v>68.373170082129207</v>
      </c>
      <c r="J1405" s="24">
        <f t="shared" si="274"/>
        <v>1.0881902546812008</v>
      </c>
      <c r="K1405" s="24" t="str">
        <f t="shared" si="275"/>
        <v>DEJAR</v>
      </c>
      <c r="L1405" s="24" t="str">
        <f t="shared" si="276"/>
        <v>DEJAR</v>
      </c>
      <c r="M1405" s="24" t="str">
        <f t="shared" si="277"/>
        <v>DEJAR</v>
      </c>
    </row>
    <row r="1406" spans="1:13" x14ac:dyDescent="0.25">
      <c r="A1406" t="s">
        <v>304</v>
      </c>
      <c r="B1406">
        <v>5</v>
      </c>
      <c r="C1406" s="55">
        <v>1</v>
      </c>
      <c r="D1406">
        <v>24.5</v>
      </c>
      <c r="E1406">
        <v>10</v>
      </c>
      <c r="F1406" s="127">
        <f t="shared" si="273"/>
        <v>471.43635</v>
      </c>
      <c r="G1406">
        <v>3.1415999999999999E-2</v>
      </c>
      <c r="H1406" s="55" t="s">
        <v>553</v>
      </c>
      <c r="I1406" s="24">
        <f t="shared" si="281"/>
        <v>273.75002523815579</v>
      </c>
      <c r="J1406" s="24">
        <f t="shared" si="274"/>
        <v>4.356856780591988</v>
      </c>
      <c r="K1406" s="24" t="str">
        <f t="shared" si="275"/>
        <v>DEJAR</v>
      </c>
      <c r="L1406" s="24" t="str">
        <f t="shared" si="276"/>
        <v>DEJAR</v>
      </c>
      <c r="M1406" s="24" t="str">
        <f t="shared" si="277"/>
        <v>DEJAR</v>
      </c>
    </row>
    <row r="1407" spans="1:13" x14ac:dyDescent="0.25">
      <c r="A1407" t="s">
        <v>304</v>
      </c>
      <c r="B1407">
        <v>6</v>
      </c>
      <c r="C1407" s="55">
        <v>1</v>
      </c>
      <c r="D1407">
        <v>20.5</v>
      </c>
      <c r="E1407">
        <v>15</v>
      </c>
      <c r="F1407" s="127">
        <f t="shared" si="273"/>
        <v>330.06434999999999</v>
      </c>
      <c r="G1407">
        <v>3.1415999999999999E-2</v>
      </c>
      <c r="H1407" s="55" t="s">
        <v>553</v>
      </c>
      <c r="I1407" s="24">
        <f t="shared" si="281"/>
        <v>180.78665962471501</v>
      </c>
      <c r="J1407" s="24">
        <f t="shared" si="274"/>
        <v>2.8773023240500861</v>
      </c>
      <c r="K1407" s="24" t="str">
        <f t="shared" si="275"/>
        <v>DEJAR</v>
      </c>
      <c r="L1407" s="24" t="str">
        <f t="shared" si="276"/>
        <v>DEJAR</v>
      </c>
      <c r="M1407" s="24" t="str">
        <f t="shared" si="277"/>
        <v>DEJAR</v>
      </c>
    </row>
    <row r="1408" spans="1:13" x14ac:dyDescent="0.25">
      <c r="A1408" t="s">
        <v>304</v>
      </c>
      <c r="B1408">
        <v>7</v>
      </c>
      <c r="C1408" s="55">
        <v>1</v>
      </c>
      <c r="D1408">
        <v>12.9</v>
      </c>
      <c r="E1408">
        <v>9</v>
      </c>
      <c r="F1408" s="127">
        <f t="shared" si="273"/>
        <v>130.69841399999999</v>
      </c>
      <c r="G1408">
        <v>3.1415999999999999E-2</v>
      </c>
      <c r="H1408" s="55" t="s">
        <v>553</v>
      </c>
      <c r="I1408" s="24">
        <f t="shared" si="281"/>
        <v>61.507582323194924</v>
      </c>
      <c r="J1408" s="24">
        <f t="shared" si="274"/>
        <v>0.97892128729301831</v>
      </c>
      <c r="K1408" s="24" t="str">
        <f t="shared" si="275"/>
        <v>DEJAR</v>
      </c>
      <c r="L1408" s="24" t="str">
        <f t="shared" si="276"/>
        <v>DEJAR</v>
      </c>
      <c r="M1408" s="24" t="str">
        <f t="shared" si="277"/>
        <v>DEJAR</v>
      </c>
    </row>
    <row r="1409" spans="1:13" x14ac:dyDescent="0.25">
      <c r="A1409" t="s">
        <v>304</v>
      </c>
      <c r="B1409">
        <v>8</v>
      </c>
      <c r="C1409" s="55">
        <v>1</v>
      </c>
      <c r="D1409">
        <v>15</v>
      </c>
      <c r="E1409">
        <v>14</v>
      </c>
      <c r="F1409" s="127">
        <f t="shared" si="273"/>
        <v>176.715</v>
      </c>
      <c r="G1409">
        <v>3.1415999999999999E-2</v>
      </c>
      <c r="H1409" s="55" t="s">
        <v>553</v>
      </c>
      <c r="I1409" s="24">
        <f t="shared" si="281"/>
        <v>87.376105084816146</v>
      </c>
      <c r="J1409" s="24">
        <f t="shared" si="274"/>
        <v>1.3906306513371554</v>
      </c>
      <c r="K1409" s="24" t="str">
        <f t="shared" si="275"/>
        <v>DEJAR</v>
      </c>
      <c r="L1409" s="24" t="str">
        <f t="shared" si="276"/>
        <v>DEJAR</v>
      </c>
      <c r="M1409" s="24" t="str">
        <f t="shared" si="277"/>
        <v>DEJAR</v>
      </c>
    </row>
    <row r="1410" spans="1:13" x14ac:dyDescent="0.25">
      <c r="A1410" t="s">
        <v>304</v>
      </c>
      <c r="B1410">
        <v>9</v>
      </c>
      <c r="C1410" s="55">
        <v>1</v>
      </c>
      <c r="D1410">
        <v>17.5</v>
      </c>
      <c r="E1410">
        <v>7</v>
      </c>
      <c r="F1410" s="127">
        <f t="shared" si="273"/>
        <v>240.52875</v>
      </c>
      <c r="G1410">
        <v>3.1415999999999999E-2</v>
      </c>
      <c r="H1410" s="55" t="s">
        <v>553</v>
      </c>
      <c r="I1410" s="24">
        <f t="shared" si="281"/>
        <v>125.08945689157549</v>
      </c>
      <c r="J1410" s="24">
        <f t="shared" si="274"/>
        <v>1.9908558838104071</v>
      </c>
      <c r="K1410" s="24" t="str">
        <f t="shared" si="275"/>
        <v>DEJAR</v>
      </c>
      <c r="L1410" s="24" t="str">
        <f t="shared" si="276"/>
        <v>DEJAR</v>
      </c>
      <c r="M1410" s="24" t="str">
        <f t="shared" si="277"/>
        <v>DEJAR</v>
      </c>
    </row>
    <row r="1411" spans="1:13" x14ac:dyDescent="0.25">
      <c r="A1411" t="s">
        <v>304</v>
      </c>
      <c r="B1411">
        <v>10</v>
      </c>
      <c r="C1411" s="55">
        <v>1</v>
      </c>
      <c r="D1411">
        <v>11</v>
      </c>
      <c r="E1411">
        <v>10</v>
      </c>
      <c r="F1411" s="127">
        <f t="shared" ref="F1411:F1474" si="282">(3.1416/4)*D1411^2</f>
        <v>95.0334</v>
      </c>
      <c r="G1411">
        <v>3.1415999999999999E-2</v>
      </c>
      <c r="H1411" s="55" t="s">
        <v>553</v>
      </c>
      <c r="I1411" s="24">
        <f t="shared" si="281"/>
        <v>42.448553244104822</v>
      </c>
      <c r="J1411" s="24">
        <f t="shared" ref="J1411:J1474" si="283">((I1411/1000)*0.5)/G1411</f>
        <v>0.67558812777095778</v>
      </c>
      <c r="K1411" s="24" t="str">
        <f t="shared" ref="K1411:K1474" si="284">+IF(D1411&gt;=10,"DEJAR","DEPURAR")</f>
        <v>DEJAR</v>
      </c>
      <c r="L1411" s="24" t="str">
        <f t="shared" ref="L1411:L1474" si="285">+IF(E1411&gt;=5,"DEJAR","DEPURAR")</f>
        <v>DEJAR</v>
      </c>
      <c r="M1411" s="24" t="str">
        <f t="shared" ref="M1411:M1474" si="286">+IF(AND(K1411="DEJAR",L1411="DEJAR"),"DEJAR","DEPURAR")</f>
        <v>DEJAR</v>
      </c>
    </row>
    <row r="1412" spans="1:13" x14ac:dyDescent="0.25">
      <c r="A1412" t="s">
        <v>304</v>
      </c>
      <c r="B1412">
        <v>11</v>
      </c>
      <c r="C1412" s="55">
        <v>1</v>
      </c>
      <c r="D1412">
        <v>31.7</v>
      </c>
      <c r="E1412">
        <v>13</v>
      </c>
      <c r="F1412" s="127">
        <f t="shared" si="282"/>
        <v>789.24060599999996</v>
      </c>
      <c r="G1412">
        <v>3.1415999999999999E-2</v>
      </c>
      <c r="H1412" s="55" t="s">
        <v>553</v>
      </c>
      <c r="I1412" s="24">
        <f t="shared" si="281"/>
        <v>498.65617842765715</v>
      </c>
      <c r="J1412" s="24">
        <f t="shared" si="283"/>
        <v>7.9363410113900104</v>
      </c>
      <c r="K1412" s="24" t="str">
        <f t="shared" si="284"/>
        <v>DEJAR</v>
      </c>
      <c r="L1412" s="24" t="str">
        <f t="shared" si="285"/>
        <v>DEJAR</v>
      </c>
      <c r="M1412" s="24" t="str">
        <f t="shared" si="286"/>
        <v>DEJAR</v>
      </c>
    </row>
    <row r="1413" spans="1:13" x14ac:dyDescent="0.25">
      <c r="A1413" t="s">
        <v>304</v>
      </c>
      <c r="B1413">
        <v>12</v>
      </c>
      <c r="C1413" s="55">
        <v>1</v>
      </c>
      <c r="D1413">
        <v>29</v>
      </c>
      <c r="E1413">
        <v>14</v>
      </c>
      <c r="F1413" s="127">
        <f t="shared" si="282"/>
        <v>660.52139999999997</v>
      </c>
      <c r="G1413">
        <v>3.1415999999999999E-2</v>
      </c>
      <c r="H1413" s="55" t="s">
        <v>553</v>
      </c>
      <c r="I1413" s="24">
        <f t="shared" si="281"/>
        <v>405.3327536426039</v>
      </c>
      <c r="J1413" s="24">
        <f t="shared" si="283"/>
        <v>6.4510560485517559</v>
      </c>
      <c r="K1413" s="24" t="str">
        <f t="shared" si="284"/>
        <v>DEJAR</v>
      </c>
      <c r="L1413" s="24" t="str">
        <f t="shared" si="285"/>
        <v>DEJAR</v>
      </c>
      <c r="M1413" s="24" t="str">
        <f t="shared" si="286"/>
        <v>DEJAR</v>
      </c>
    </row>
    <row r="1414" spans="1:13" x14ac:dyDescent="0.25">
      <c r="A1414" t="s">
        <v>304</v>
      </c>
      <c r="B1414">
        <v>13</v>
      </c>
      <c r="C1414" s="55">
        <v>1</v>
      </c>
      <c r="D1414">
        <v>26</v>
      </c>
      <c r="E1414">
        <v>15</v>
      </c>
      <c r="F1414" s="127">
        <f t="shared" si="282"/>
        <v>530.93039999999996</v>
      </c>
      <c r="G1414">
        <v>3.1415999999999999E-2</v>
      </c>
      <c r="H1414" s="55" t="s">
        <v>553</v>
      </c>
      <c r="I1414" s="24">
        <f t="shared" si="281"/>
        <v>314.35776105795452</v>
      </c>
      <c r="J1414" s="24">
        <f t="shared" si="283"/>
        <v>5.0031474576323296</v>
      </c>
      <c r="K1414" s="24" t="str">
        <f t="shared" si="284"/>
        <v>DEJAR</v>
      </c>
      <c r="L1414" s="24" t="str">
        <f t="shared" si="285"/>
        <v>DEJAR</v>
      </c>
      <c r="M1414" s="24" t="str">
        <f t="shared" si="286"/>
        <v>DEJAR</v>
      </c>
    </row>
    <row r="1415" spans="1:13" x14ac:dyDescent="0.25">
      <c r="A1415" t="s">
        <v>304</v>
      </c>
      <c r="B1415">
        <v>14</v>
      </c>
      <c r="C1415" s="55">
        <v>1</v>
      </c>
      <c r="D1415">
        <v>18.8</v>
      </c>
      <c r="E1415">
        <v>11</v>
      </c>
      <c r="F1415" s="127">
        <f t="shared" si="282"/>
        <v>277.59177600000004</v>
      </c>
      <c r="G1415">
        <v>3.1415999999999999E-2</v>
      </c>
      <c r="H1415" s="55" t="s">
        <v>553</v>
      </c>
      <c r="I1415" s="24">
        <f t="shared" si="281"/>
        <v>147.7938625816696</v>
      </c>
      <c r="J1415" s="24">
        <f t="shared" si="283"/>
        <v>2.3522068783688184</v>
      </c>
      <c r="K1415" s="24" t="str">
        <f t="shared" si="284"/>
        <v>DEJAR</v>
      </c>
      <c r="L1415" s="24" t="str">
        <f t="shared" si="285"/>
        <v>DEJAR</v>
      </c>
      <c r="M1415" s="24" t="str">
        <f t="shared" si="286"/>
        <v>DEJAR</v>
      </c>
    </row>
    <row r="1416" spans="1:13" x14ac:dyDescent="0.25">
      <c r="A1416" t="s">
        <v>304</v>
      </c>
      <c r="B1416">
        <v>15</v>
      </c>
      <c r="C1416" s="55">
        <v>1</v>
      </c>
      <c r="D1416">
        <v>20.3</v>
      </c>
      <c r="E1416">
        <v>12</v>
      </c>
      <c r="F1416" s="127">
        <f t="shared" si="282"/>
        <v>323.655486</v>
      </c>
      <c r="G1416">
        <v>3.1415999999999999E-2</v>
      </c>
      <c r="H1416" s="55" t="s">
        <v>553</v>
      </c>
      <c r="I1416" s="24">
        <f t="shared" si="281"/>
        <v>176.70779226433081</v>
      </c>
      <c r="J1416" s="24">
        <f t="shared" si="283"/>
        <v>2.8123852855922271</v>
      </c>
      <c r="K1416" s="24" t="str">
        <f t="shared" si="284"/>
        <v>DEJAR</v>
      </c>
      <c r="L1416" s="24" t="str">
        <f t="shared" si="285"/>
        <v>DEJAR</v>
      </c>
      <c r="M1416" s="24" t="str">
        <f t="shared" si="286"/>
        <v>DEJAR</v>
      </c>
    </row>
    <row r="1417" spans="1:13" x14ac:dyDescent="0.25">
      <c r="A1417" t="s">
        <v>304</v>
      </c>
      <c r="B1417">
        <v>16</v>
      </c>
      <c r="C1417" s="55">
        <v>1</v>
      </c>
      <c r="D1417">
        <v>17.899999999999999</v>
      </c>
      <c r="E1417">
        <v>14</v>
      </c>
      <c r="F1417" s="127">
        <f t="shared" si="282"/>
        <v>251.65001399999997</v>
      </c>
      <c r="G1417">
        <v>3.1415999999999999E-2</v>
      </c>
      <c r="H1417" s="55" t="s">
        <v>553</v>
      </c>
      <c r="I1417" s="24">
        <f t="shared" si="281"/>
        <v>131.8458463210992</v>
      </c>
      <c r="J1417" s="24">
        <f t="shared" si="283"/>
        <v>2.0983869098723451</v>
      </c>
      <c r="K1417" s="24" t="str">
        <f t="shared" si="284"/>
        <v>DEJAR</v>
      </c>
      <c r="L1417" s="24" t="str">
        <f t="shared" si="285"/>
        <v>DEJAR</v>
      </c>
      <c r="M1417" s="24" t="str">
        <f t="shared" si="286"/>
        <v>DEJAR</v>
      </c>
    </row>
    <row r="1418" spans="1:13" x14ac:dyDescent="0.25">
      <c r="A1418" t="s">
        <v>305</v>
      </c>
      <c r="B1418">
        <v>1</v>
      </c>
      <c r="C1418" s="55">
        <v>1</v>
      </c>
      <c r="D1418">
        <v>16</v>
      </c>
      <c r="E1418">
        <v>14</v>
      </c>
      <c r="F1418" s="127">
        <f t="shared" si="282"/>
        <v>201.0624</v>
      </c>
      <c r="G1418">
        <v>3.1415999999999999E-2</v>
      </c>
      <c r="H1418" s="55" t="s">
        <v>553</v>
      </c>
      <c r="I1418" s="24">
        <f t="shared" si="281"/>
        <v>101.53913507623321</v>
      </c>
      <c r="J1418" s="24">
        <f t="shared" si="283"/>
        <v>1.6160417474572384</v>
      </c>
      <c r="K1418" s="24" t="str">
        <f t="shared" si="284"/>
        <v>DEJAR</v>
      </c>
      <c r="L1418" s="24" t="str">
        <f t="shared" si="285"/>
        <v>DEJAR</v>
      </c>
      <c r="M1418" s="24" t="str">
        <f t="shared" si="286"/>
        <v>DEJAR</v>
      </c>
    </row>
    <row r="1419" spans="1:13" x14ac:dyDescent="0.25">
      <c r="A1419" t="s">
        <v>305</v>
      </c>
      <c r="B1419">
        <v>2</v>
      </c>
      <c r="C1419" s="55">
        <v>1</v>
      </c>
      <c r="D1419">
        <v>39.200000000000003</v>
      </c>
      <c r="E1419">
        <v>15</v>
      </c>
      <c r="F1419" s="127">
        <f t="shared" si="282"/>
        <v>1206.8770560000003</v>
      </c>
      <c r="G1419">
        <v>3.1415999999999999E-2</v>
      </c>
      <c r="H1419" s="55" t="s">
        <v>553</v>
      </c>
      <c r="I1419" s="24">
        <f t="shared" si="281"/>
        <v>817.47034011016785</v>
      </c>
      <c r="J1419" s="24">
        <f t="shared" si="283"/>
        <v>13.010414121946903</v>
      </c>
      <c r="K1419" s="24" t="str">
        <f t="shared" si="284"/>
        <v>DEJAR</v>
      </c>
      <c r="L1419" s="24" t="str">
        <f t="shared" si="285"/>
        <v>DEJAR</v>
      </c>
      <c r="M1419" s="24" t="str">
        <f t="shared" si="286"/>
        <v>DEJAR</v>
      </c>
    </row>
    <row r="1420" spans="1:13" x14ac:dyDescent="0.25">
      <c r="A1420" t="s">
        <v>305</v>
      </c>
      <c r="B1420">
        <v>3</v>
      </c>
      <c r="C1420" s="55">
        <v>1</v>
      </c>
      <c r="D1420">
        <v>12</v>
      </c>
      <c r="E1420">
        <v>10</v>
      </c>
      <c r="F1420" s="127">
        <f t="shared" si="282"/>
        <v>113.0976</v>
      </c>
      <c r="G1420">
        <v>3.1415999999999999E-2</v>
      </c>
      <c r="H1420" s="55" t="s">
        <v>553</v>
      </c>
      <c r="I1420" s="24">
        <f t="shared" si="281"/>
        <v>51.978178813240163</v>
      </c>
      <c r="J1420" s="24">
        <f t="shared" si="283"/>
        <v>0.82725647461866825</v>
      </c>
      <c r="K1420" s="24" t="str">
        <f t="shared" si="284"/>
        <v>DEJAR</v>
      </c>
      <c r="L1420" s="24" t="str">
        <f t="shared" si="285"/>
        <v>DEJAR</v>
      </c>
      <c r="M1420" s="24" t="str">
        <f t="shared" si="286"/>
        <v>DEJAR</v>
      </c>
    </row>
    <row r="1421" spans="1:13" x14ac:dyDescent="0.25">
      <c r="A1421" t="s">
        <v>305</v>
      </c>
      <c r="B1421">
        <v>4</v>
      </c>
      <c r="C1421" s="55">
        <v>1</v>
      </c>
      <c r="D1421">
        <v>12</v>
      </c>
      <c r="E1421">
        <v>9</v>
      </c>
      <c r="F1421" s="127">
        <f t="shared" si="282"/>
        <v>113.0976</v>
      </c>
      <c r="G1421">
        <v>3.1415999999999999E-2</v>
      </c>
      <c r="H1421" s="55" t="s">
        <v>553</v>
      </c>
      <c r="I1421" s="24">
        <f t="shared" si="281"/>
        <v>51.978178813240163</v>
      </c>
      <c r="J1421" s="24">
        <f t="shared" si="283"/>
        <v>0.82725647461866825</v>
      </c>
      <c r="K1421" s="24" t="str">
        <f t="shared" si="284"/>
        <v>DEJAR</v>
      </c>
      <c r="L1421" s="24" t="str">
        <f t="shared" si="285"/>
        <v>DEJAR</v>
      </c>
      <c r="M1421" s="24" t="str">
        <f t="shared" si="286"/>
        <v>DEJAR</v>
      </c>
    </row>
    <row r="1422" spans="1:13" x14ac:dyDescent="0.25">
      <c r="A1422" t="s">
        <v>305</v>
      </c>
      <c r="B1422">
        <v>5</v>
      </c>
      <c r="C1422" s="55">
        <v>1</v>
      </c>
      <c r="D1422">
        <v>18</v>
      </c>
      <c r="E1422">
        <v>7</v>
      </c>
      <c r="F1422" s="127">
        <f t="shared" si="282"/>
        <v>254.46959999999999</v>
      </c>
      <c r="G1422">
        <v>3.1415999999999999E-2</v>
      </c>
      <c r="H1422" s="55" t="s">
        <v>553</v>
      </c>
      <c r="I1422" s="24">
        <f t="shared" si="281"/>
        <v>133.5666756910525</v>
      </c>
      <c r="J1422" s="24">
        <f t="shared" si="283"/>
        <v>2.1257746958723658</v>
      </c>
      <c r="K1422" s="24" t="str">
        <f t="shared" si="284"/>
        <v>DEJAR</v>
      </c>
      <c r="L1422" s="24" t="str">
        <f t="shared" si="285"/>
        <v>DEJAR</v>
      </c>
      <c r="M1422" s="24" t="str">
        <f t="shared" si="286"/>
        <v>DEJAR</v>
      </c>
    </row>
    <row r="1423" spans="1:13" x14ac:dyDescent="0.25">
      <c r="A1423" t="s">
        <v>305</v>
      </c>
      <c r="B1423">
        <v>6</v>
      </c>
      <c r="C1423" s="55">
        <v>2</v>
      </c>
      <c r="D1423">
        <v>18.7</v>
      </c>
      <c r="E1423">
        <v>16</v>
      </c>
      <c r="F1423" s="127">
        <f t="shared" si="282"/>
        <v>274.64652599999999</v>
      </c>
      <c r="G1423">
        <v>3.1415999999999999E-2</v>
      </c>
      <c r="H1423" s="55" t="s">
        <v>555</v>
      </c>
      <c r="I1423" s="24">
        <f t="shared" ref="I1423:I1426" si="287">0.13647*D1423^2.38351</f>
        <v>146.7183313800314</v>
      </c>
      <c r="J1423" s="24">
        <f t="shared" si="283"/>
        <v>2.3350893076781163</v>
      </c>
      <c r="K1423" s="24" t="str">
        <f t="shared" si="284"/>
        <v>DEJAR</v>
      </c>
      <c r="L1423" s="24" t="str">
        <f t="shared" si="285"/>
        <v>DEJAR</v>
      </c>
      <c r="M1423" s="24" t="str">
        <f t="shared" si="286"/>
        <v>DEJAR</v>
      </c>
    </row>
    <row r="1424" spans="1:13" x14ac:dyDescent="0.25">
      <c r="A1424" t="s">
        <v>305</v>
      </c>
      <c r="B1424">
        <v>7</v>
      </c>
      <c r="C1424" s="55">
        <v>2</v>
      </c>
      <c r="D1424">
        <v>17.899999999999999</v>
      </c>
      <c r="E1424">
        <v>16</v>
      </c>
      <c r="F1424" s="127">
        <f t="shared" si="282"/>
        <v>251.65001399999997</v>
      </c>
      <c r="G1424">
        <v>3.1415999999999999E-2</v>
      </c>
      <c r="H1424" s="55" t="s">
        <v>555</v>
      </c>
      <c r="I1424" s="24">
        <f t="shared" si="287"/>
        <v>132.19801052759314</v>
      </c>
      <c r="J1424" s="24">
        <f t="shared" si="283"/>
        <v>2.1039917641901122</v>
      </c>
      <c r="K1424" s="24" t="str">
        <f t="shared" si="284"/>
        <v>DEJAR</v>
      </c>
      <c r="L1424" s="24" t="str">
        <f t="shared" si="285"/>
        <v>DEJAR</v>
      </c>
      <c r="M1424" s="24" t="str">
        <f t="shared" si="286"/>
        <v>DEJAR</v>
      </c>
    </row>
    <row r="1425" spans="1:13" x14ac:dyDescent="0.25">
      <c r="A1425" t="s">
        <v>305</v>
      </c>
      <c r="B1425">
        <v>8</v>
      </c>
      <c r="C1425" s="55">
        <v>2</v>
      </c>
      <c r="D1425">
        <v>15.1</v>
      </c>
      <c r="E1425">
        <v>14</v>
      </c>
      <c r="F1425" s="127">
        <f t="shared" si="282"/>
        <v>179.07905399999999</v>
      </c>
      <c r="G1425">
        <v>3.1415999999999999E-2</v>
      </c>
      <c r="H1425" s="55" t="s">
        <v>555</v>
      </c>
      <c r="I1425" s="24">
        <f t="shared" si="287"/>
        <v>88.133402148128283</v>
      </c>
      <c r="J1425" s="24">
        <f t="shared" si="283"/>
        <v>1.4026833802541425</v>
      </c>
      <c r="K1425" s="24" t="str">
        <f t="shared" si="284"/>
        <v>DEJAR</v>
      </c>
      <c r="L1425" s="24" t="str">
        <f t="shared" si="285"/>
        <v>DEJAR</v>
      </c>
      <c r="M1425" s="24" t="str">
        <f t="shared" si="286"/>
        <v>DEJAR</v>
      </c>
    </row>
    <row r="1426" spans="1:13" x14ac:dyDescent="0.25">
      <c r="A1426" t="s">
        <v>305</v>
      </c>
      <c r="B1426">
        <v>9</v>
      </c>
      <c r="C1426" s="55">
        <v>2</v>
      </c>
      <c r="D1426">
        <v>12.2</v>
      </c>
      <c r="E1426">
        <v>15</v>
      </c>
      <c r="F1426" s="127">
        <f t="shared" si="282"/>
        <v>116.89893599999998</v>
      </c>
      <c r="G1426">
        <v>3.1415999999999999E-2</v>
      </c>
      <c r="H1426" s="55" t="s">
        <v>555</v>
      </c>
      <c r="I1426" s="24">
        <f t="shared" si="287"/>
        <v>53.013528547746709</v>
      </c>
      <c r="J1426" s="24">
        <f t="shared" si="283"/>
        <v>0.84373453889334582</v>
      </c>
      <c r="K1426" s="24" t="str">
        <f t="shared" si="284"/>
        <v>DEJAR</v>
      </c>
      <c r="L1426" s="24" t="str">
        <f t="shared" si="285"/>
        <v>DEJAR</v>
      </c>
      <c r="M1426" s="24" t="str">
        <f t="shared" si="286"/>
        <v>DEJAR</v>
      </c>
    </row>
    <row r="1427" spans="1:13" x14ac:dyDescent="0.25">
      <c r="A1427" t="s">
        <v>306</v>
      </c>
      <c r="B1427">
        <v>1</v>
      </c>
      <c r="C1427" s="55">
        <v>1</v>
      </c>
      <c r="D1427">
        <v>35.200000000000003</v>
      </c>
      <c r="E1427">
        <v>17</v>
      </c>
      <c r="F1427" s="127">
        <f t="shared" si="282"/>
        <v>973.14201600000013</v>
      </c>
      <c r="G1427">
        <v>3.1415999999999999E-2</v>
      </c>
      <c r="H1427" s="55" t="s">
        <v>553</v>
      </c>
      <c r="I1427" s="24">
        <f>0.15991*D1427^2.32764</f>
        <v>636.31210983511551</v>
      </c>
      <c r="J1427" s="24">
        <f t="shared" si="283"/>
        <v>10.127198081154756</v>
      </c>
      <c r="K1427" s="24" t="str">
        <f t="shared" si="284"/>
        <v>DEJAR</v>
      </c>
      <c r="L1427" s="24" t="str">
        <f t="shared" si="285"/>
        <v>DEJAR</v>
      </c>
      <c r="M1427" s="24" t="str">
        <f t="shared" si="286"/>
        <v>DEJAR</v>
      </c>
    </row>
    <row r="1428" spans="1:13" x14ac:dyDescent="0.25">
      <c r="A1428" t="s">
        <v>307</v>
      </c>
      <c r="B1428">
        <v>0</v>
      </c>
      <c r="D1428">
        <v>0</v>
      </c>
      <c r="E1428">
        <v>0</v>
      </c>
      <c r="F1428" s="127">
        <f t="shared" si="282"/>
        <v>0</v>
      </c>
      <c r="G1428">
        <v>3.1415999999999999E-2</v>
      </c>
      <c r="H1428" s="116" t="s">
        <v>556</v>
      </c>
      <c r="J1428" s="24">
        <f t="shared" si="283"/>
        <v>0</v>
      </c>
      <c r="K1428" s="24" t="str">
        <f t="shared" si="284"/>
        <v>DEPURAR</v>
      </c>
      <c r="L1428" s="24" t="str">
        <f t="shared" si="285"/>
        <v>DEPURAR</v>
      </c>
      <c r="M1428" s="24" t="str">
        <f t="shared" si="286"/>
        <v>DEPURAR</v>
      </c>
    </row>
    <row r="1429" spans="1:13" x14ac:dyDescent="0.25">
      <c r="A1429" t="s">
        <v>308</v>
      </c>
      <c r="B1429">
        <v>1</v>
      </c>
      <c r="C1429" s="55">
        <v>2</v>
      </c>
      <c r="D1429">
        <v>13.2</v>
      </c>
      <c r="E1429">
        <v>9</v>
      </c>
      <c r="F1429" s="127">
        <f t="shared" si="282"/>
        <v>136.84809599999997</v>
      </c>
      <c r="G1429">
        <v>3.1415999999999999E-2</v>
      </c>
      <c r="H1429" s="55" t="s">
        <v>555</v>
      </c>
      <c r="I1429" s="24">
        <f>0.13647*D1429^2.38351</f>
        <v>63.96411012514131</v>
      </c>
      <c r="J1429" s="24">
        <f t="shared" si="283"/>
        <v>1.0180180501200233</v>
      </c>
      <c r="K1429" s="24" t="str">
        <f t="shared" si="284"/>
        <v>DEJAR</v>
      </c>
      <c r="L1429" s="24" t="str">
        <f t="shared" si="285"/>
        <v>DEJAR</v>
      </c>
      <c r="M1429" s="24" t="str">
        <f t="shared" si="286"/>
        <v>DEJAR</v>
      </c>
    </row>
    <row r="1430" spans="1:13" x14ac:dyDescent="0.25">
      <c r="A1430" t="s">
        <v>308</v>
      </c>
      <c r="B1430">
        <v>2</v>
      </c>
      <c r="C1430" s="55">
        <v>1</v>
      </c>
      <c r="D1430">
        <v>11.2</v>
      </c>
      <c r="E1430">
        <v>8</v>
      </c>
      <c r="F1430" s="127">
        <f t="shared" si="282"/>
        <v>98.520575999999991</v>
      </c>
      <c r="G1430">
        <v>3.1415999999999999E-2</v>
      </c>
      <c r="H1430" s="55" t="s">
        <v>553</v>
      </c>
      <c r="I1430" s="24">
        <f t="shared" ref="I1430:I1477" si="288">0.15991*D1430^2.32764</f>
        <v>44.266732028203137</v>
      </c>
      <c r="J1430" s="24">
        <f t="shared" si="283"/>
        <v>0.70452527419472777</v>
      </c>
      <c r="K1430" s="24" t="str">
        <f t="shared" si="284"/>
        <v>DEJAR</v>
      </c>
      <c r="L1430" s="24" t="str">
        <f t="shared" si="285"/>
        <v>DEJAR</v>
      </c>
      <c r="M1430" s="24" t="str">
        <f t="shared" si="286"/>
        <v>DEJAR</v>
      </c>
    </row>
    <row r="1431" spans="1:13" x14ac:dyDescent="0.25">
      <c r="A1431" t="s">
        <v>308</v>
      </c>
      <c r="B1431">
        <v>3</v>
      </c>
      <c r="C1431" s="55">
        <v>1</v>
      </c>
      <c r="D1431">
        <v>13.2</v>
      </c>
      <c r="E1431">
        <v>9</v>
      </c>
      <c r="F1431" s="127">
        <f t="shared" si="282"/>
        <v>136.84809599999997</v>
      </c>
      <c r="G1431">
        <v>3.1415999999999999E-2</v>
      </c>
      <c r="H1431" s="55" t="s">
        <v>553</v>
      </c>
      <c r="I1431" s="24">
        <f t="shared" si="288"/>
        <v>64.888588696029927</v>
      </c>
      <c r="J1431" s="24">
        <f t="shared" si="283"/>
        <v>1.0327315491474078</v>
      </c>
      <c r="K1431" s="24" t="str">
        <f t="shared" si="284"/>
        <v>DEJAR</v>
      </c>
      <c r="L1431" s="24" t="str">
        <f t="shared" si="285"/>
        <v>DEJAR</v>
      </c>
      <c r="M1431" s="24" t="str">
        <f t="shared" si="286"/>
        <v>DEJAR</v>
      </c>
    </row>
    <row r="1432" spans="1:13" x14ac:dyDescent="0.25">
      <c r="A1432" t="s">
        <v>308</v>
      </c>
      <c r="B1432">
        <v>4</v>
      </c>
      <c r="C1432" s="55">
        <v>1</v>
      </c>
      <c r="D1432">
        <v>30.2</v>
      </c>
      <c r="E1432">
        <v>12</v>
      </c>
      <c r="F1432" s="127">
        <f t="shared" si="282"/>
        <v>716.31621599999994</v>
      </c>
      <c r="G1432">
        <v>3.1415999999999999E-2</v>
      </c>
      <c r="H1432" s="55" t="s">
        <v>553</v>
      </c>
      <c r="I1432" s="24">
        <f t="shared" si="288"/>
        <v>445.45002124277238</v>
      </c>
      <c r="J1432" s="24">
        <f t="shared" si="283"/>
        <v>7.0895406996876176</v>
      </c>
      <c r="K1432" s="24" t="str">
        <f t="shared" si="284"/>
        <v>DEJAR</v>
      </c>
      <c r="L1432" s="24" t="str">
        <f t="shared" si="285"/>
        <v>DEJAR</v>
      </c>
      <c r="M1432" s="24" t="str">
        <f t="shared" si="286"/>
        <v>DEJAR</v>
      </c>
    </row>
    <row r="1433" spans="1:13" x14ac:dyDescent="0.25">
      <c r="A1433" t="s">
        <v>308</v>
      </c>
      <c r="B1433">
        <v>5</v>
      </c>
      <c r="C1433" s="55">
        <v>1</v>
      </c>
      <c r="D1433">
        <v>36.799999999999997</v>
      </c>
      <c r="E1433">
        <v>15</v>
      </c>
      <c r="F1433" s="127">
        <f t="shared" si="282"/>
        <v>1063.6200959999999</v>
      </c>
      <c r="G1433">
        <v>3.1415999999999999E-2</v>
      </c>
      <c r="H1433" s="55" t="s">
        <v>553</v>
      </c>
      <c r="I1433" s="24">
        <f t="shared" si="288"/>
        <v>705.67647540647033</v>
      </c>
      <c r="J1433" s="24">
        <f t="shared" si="283"/>
        <v>11.231163665114439</v>
      </c>
      <c r="K1433" s="24" t="str">
        <f t="shared" si="284"/>
        <v>DEJAR</v>
      </c>
      <c r="L1433" s="24" t="str">
        <f t="shared" si="285"/>
        <v>DEJAR</v>
      </c>
      <c r="M1433" s="24" t="str">
        <f t="shared" si="286"/>
        <v>DEJAR</v>
      </c>
    </row>
    <row r="1434" spans="1:13" x14ac:dyDescent="0.25">
      <c r="A1434" t="s">
        <v>308</v>
      </c>
      <c r="B1434">
        <v>6</v>
      </c>
      <c r="C1434" s="55">
        <v>1</v>
      </c>
      <c r="D1434">
        <v>35.700000000000003</v>
      </c>
      <c r="E1434">
        <v>15</v>
      </c>
      <c r="F1434" s="127">
        <f t="shared" si="282"/>
        <v>1000.9844460000002</v>
      </c>
      <c r="G1434">
        <v>3.1415999999999999E-2</v>
      </c>
      <c r="H1434" s="55" t="s">
        <v>553</v>
      </c>
      <c r="I1434" s="24">
        <f t="shared" si="288"/>
        <v>657.54922438481537</v>
      </c>
      <c r="J1434" s="24">
        <f t="shared" si="283"/>
        <v>10.465196466526855</v>
      </c>
      <c r="K1434" s="24" t="str">
        <f t="shared" si="284"/>
        <v>DEJAR</v>
      </c>
      <c r="L1434" s="24" t="str">
        <f t="shared" si="285"/>
        <v>DEJAR</v>
      </c>
      <c r="M1434" s="24" t="str">
        <f t="shared" si="286"/>
        <v>DEJAR</v>
      </c>
    </row>
    <row r="1435" spans="1:13" x14ac:dyDescent="0.25">
      <c r="A1435" t="s">
        <v>308</v>
      </c>
      <c r="B1435">
        <v>7</v>
      </c>
      <c r="C1435" s="55">
        <v>1</v>
      </c>
      <c r="D1435">
        <v>23.4</v>
      </c>
      <c r="E1435">
        <v>8</v>
      </c>
      <c r="F1435" s="127">
        <f t="shared" si="282"/>
        <v>430.05362399999996</v>
      </c>
      <c r="G1435">
        <v>3.1415999999999999E-2</v>
      </c>
      <c r="H1435" s="55" t="s">
        <v>553</v>
      </c>
      <c r="I1435" s="24">
        <f t="shared" si="288"/>
        <v>245.98986922785065</v>
      </c>
      <c r="J1435" s="24">
        <f t="shared" si="283"/>
        <v>3.9150412087447584</v>
      </c>
      <c r="K1435" s="24" t="str">
        <f t="shared" si="284"/>
        <v>DEJAR</v>
      </c>
      <c r="L1435" s="24" t="str">
        <f t="shared" si="285"/>
        <v>DEJAR</v>
      </c>
      <c r="M1435" s="24" t="str">
        <f t="shared" si="286"/>
        <v>DEJAR</v>
      </c>
    </row>
    <row r="1436" spans="1:13" x14ac:dyDescent="0.25">
      <c r="A1436" t="s">
        <v>309</v>
      </c>
      <c r="B1436">
        <v>1</v>
      </c>
      <c r="C1436" s="55">
        <v>1</v>
      </c>
      <c r="D1436">
        <v>17.899999999999999</v>
      </c>
      <c r="E1436">
        <v>6</v>
      </c>
      <c r="F1436" s="127">
        <f t="shared" si="282"/>
        <v>251.65001399999997</v>
      </c>
      <c r="G1436">
        <v>3.1415999999999999E-2</v>
      </c>
      <c r="H1436" s="55" t="s">
        <v>553</v>
      </c>
      <c r="I1436" s="24">
        <f t="shared" si="288"/>
        <v>131.8458463210992</v>
      </c>
      <c r="J1436" s="24">
        <f t="shared" si="283"/>
        <v>2.0983869098723451</v>
      </c>
      <c r="K1436" s="24" t="str">
        <f t="shared" si="284"/>
        <v>DEJAR</v>
      </c>
      <c r="L1436" s="24" t="str">
        <f t="shared" si="285"/>
        <v>DEJAR</v>
      </c>
      <c r="M1436" s="24" t="str">
        <f t="shared" si="286"/>
        <v>DEJAR</v>
      </c>
    </row>
    <row r="1437" spans="1:13" x14ac:dyDescent="0.25">
      <c r="A1437" t="s">
        <v>310</v>
      </c>
      <c r="B1437">
        <v>1</v>
      </c>
      <c r="C1437" s="55">
        <v>1</v>
      </c>
      <c r="D1437">
        <v>22.3</v>
      </c>
      <c r="E1437">
        <v>10</v>
      </c>
      <c r="F1437" s="127">
        <f t="shared" si="282"/>
        <v>390.57156600000002</v>
      </c>
      <c r="G1437">
        <v>3.1415999999999999E-2</v>
      </c>
      <c r="H1437" s="55" t="s">
        <v>553</v>
      </c>
      <c r="I1437" s="24">
        <f t="shared" si="288"/>
        <v>219.90948156525522</v>
      </c>
      <c r="J1437" s="24">
        <f t="shared" si="283"/>
        <v>3.4999599179598806</v>
      </c>
      <c r="K1437" s="24" t="str">
        <f t="shared" si="284"/>
        <v>DEJAR</v>
      </c>
      <c r="L1437" s="24" t="str">
        <f t="shared" si="285"/>
        <v>DEJAR</v>
      </c>
      <c r="M1437" s="24" t="str">
        <f t="shared" si="286"/>
        <v>DEJAR</v>
      </c>
    </row>
    <row r="1438" spans="1:13" x14ac:dyDescent="0.25">
      <c r="A1438" t="s">
        <v>310</v>
      </c>
      <c r="B1438">
        <v>2</v>
      </c>
      <c r="C1438" s="55">
        <v>1</v>
      </c>
      <c r="D1438">
        <v>13</v>
      </c>
      <c r="E1438">
        <v>9</v>
      </c>
      <c r="F1438" s="127">
        <f t="shared" si="282"/>
        <v>132.73259999999999</v>
      </c>
      <c r="G1438">
        <v>3.1415999999999999E-2</v>
      </c>
      <c r="H1438" s="55" t="s">
        <v>553</v>
      </c>
      <c r="I1438" s="24">
        <f t="shared" si="288"/>
        <v>62.623123844849545</v>
      </c>
      <c r="J1438" s="24">
        <f t="shared" si="283"/>
        <v>0.9966756405151761</v>
      </c>
      <c r="K1438" s="24" t="str">
        <f t="shared" si="284"/>
        <v>DEJAR</v>
      </c>
      <c r="L1438" s="24" t="str">
        <f t="shared" si="285"/>
        <v>DEJAR</v>
      </c>
      <c r="M1438" s="24" t="str">
        <f t="shared" si="286"/>
        <v>DEJAR</v>
      </c>
    </row>
    <row r="1439" spans="1:13" x14ac:dyDescent="0.25">
      <c r="A1439" t="s">
        <v>310</v>
      </c>
      <c r="B1439">
        <v>3</v>
      </c>
      <c r="C1439" s="55">
        <v>1</v>
      </c>
      <c r="D1439">
        <v>17.2</v>
      </c>
      <c r="E1439">
        <v>11</v>
      </c>
      <c r="F1439" s="127">
        <f t="shared" si="282"/>
        <v>232.35273599999996</v>
      </c>
      <c r="G1439">
        <v>3.1415999999999999E-2</v>
      </c>
      <c r="H1439" s="55" t="s">
        <v>553</v>
      </c>
      <c r="I1439" s="24">
        <f t="shared" si="288"/>
        <v>120.1547813394446</v>
      </c>
      <c r="J1439" s="24">
        <f t="shared" si="283"/>
        <v>1.9123182667978833</v>
      </c>
      <c r="K1439" s="24" t="str">
        <f t="shared" si="284"/>
        <v>DEJAR</v>
      </c>
      <c r="L1439" s="24" t="str">
        <f t="shared" si="285"/>
        <v>DEJAR</v>
      </c>
      <c r="M1439" s="24" t="str">
        <f t="shared" si="286"/>
        <v>DEJAR</v>
      </c>
    </row>
    <row r="1440" spans="1:13" x14ac:dyDescent="0.25">
      <c r="A1440" t="s">
        <v>310</v>
      </c>
      <c r="B1440">
        <v>4</v>
      </c>
      <c r="C1440" s="55">
        <v>1</v>
      </c>
      <c r="D1440">
        <v>20.399999999999999</v>
      </c>
      <c r="E1440">
        <v>12</v>
      </c>
      <c r="F1440" s="127">
        <f t="shared" si="282"/>
        <v>326.85206399999998</v>
      </c>
      <c r="G1440">
        <v>3.1415999999999999E-2</v>
      </c>
      <c r="H1440" s="55" t="s">
        <v>553</v>
      </c>
      <c r="I1440" s="24">
        <f t="shared" si="288"/>
        <v>178.74058960182708</v>
      </c>
      <c r="J1440" s="24">
        <f t="shared" si="283"/>
        <v>2.844738184393734</v>
      </c>
      <c r="K1440" s="24" t="str">
        <f t="shared" si="284"/>
        <v>DEJAR</v>
      </c>
      <c r="L1440" s="24" t="str">
        <f t="shared" si="285"/>
        <v>DEJAR</v>
      </c>
      <c r="M1440" s="24" t="str">
        <f t="shared" si="286"/>
        <v>DEJAR</v>
      </c>
    </row>
    <row r="1441" spans="1:13" x14ac:dyDescent="0.25">
      <c r="A1441" t="s">
        <v>310</v>
      </c>
      <c r="B1441">
        <v>5</v>
      </c>
      <c r="C1441" s="55">
        <v>1</v>
      </c>
      <c r="D1441">
        <v>12</v>
      </c>
      <c r="E1441">
        <v>9</v>
      </c>
      <c r="F1441" s="127">
        <f t="shared" si="282"/>
        <v>113.0976</v>
      </c>
      <c r="G1441">
        <v>3.1415999999999999E-2</v>
      </c>
      <c r="H1441" s="55" t="s">
        <v>553</v>
      </c>
      <c r="I1441" s="24">
        <f t="shared" si="288"/>
        <v>51.978178813240163</v>
      </c>
      <c r="J1441" s="24">
        <f t="shared" si="283"/>
        <v>0.82725647461866825</v>
      </c>
      <c r="K1441" s="24" t="str">
        <f t="shared" si="284"/>
        <v>DEJAR</v>
      </c>
      <c r="L1441" s="24" t="str">
        <f t="shared" si="285"/>
        <v>DEJAR</v>
      </c>
      <c r="M1441" s="24" t="str">
        <f t="shared" si="286"/>
        <v>DEJAR</v>
      </c>
    </row>
    <row r="1442" spans="1:13" x14ac:dyDescent="0.25">
      <c r="A1442" t="s">
        <v>310</v>
      </c>
      <c r="B1442">
        <v>6</v>
      </c>
      <c r="C1442" s="55">
        <v>1</v>
      </c>
      <c r="D1442">
        <v>15.5</v>
      </c>
      <c r="E1442">
        <v>7</v>
      </c>
      <c r="F1442" s="127">
        <f t="shared" si="282"/>
        <v>188.69235</v>
      </c>
      <c r="G1442">
        <v>3.1415999999999999E-2</v>
      </c>
      <c r="H1442" s="55" t="s">
        <v>553</v>
      </c>
      <c r="I1442" s="24">
        <f t="shared" si="288"/>
        <v>94.305994053056963</v>
      </c>
      <c r="J1442" s="24">
        <f t="shared" si="283"/>
        <v>1.5009230018630151</v>
      </c>
      <c r="K1442" s="24" t="str">
        <f t="shared" si="284"/>
        <v>DEJAR</v>
      </c>
      <c r="L1442" s="24" t="str">
        <f t="shared" si="285"/>
        <v>DEJAR</v>
      </c>
      <c r="M1442" s="24" t="str">
        <f t="shared" si="286"/>
        <v>DEJAR</v>
      </c>
    </row>
    <row r="1443" spans="1:13" x14ac:dyDescent="0.25">
      <c r="A1443" t="s">
        <v>310</v>
      </c>
      <c r="B1443">
        <v>7</v>
      </c>
      <c r="C1443" s="55">
        <v>1</v>
      </c>
      <c r="D1443">
        <v>78.2</v>
      </c>
      <c r="E1443">
        <v>19</v>
      </c>
      <c r="F1443" s="127">
        <f t="shared" si="282"/>
        <v>4802.9094960000002</v>
      </c>
      <c r="G1443">
        <v>3.1415999999999999E-2</v>
      </c>
      <c r="H1443" s="55" t="s">
        <v>553</v>
      </c>
      <c r="I1443" s="24">
        <f t="shared" si="288"/>
        <v>4079.2412436719023</v>
      </c>
      <c r="J1443" s="24">
        <f t="shared" si="283"/>
        <v>64.922988981281875</v>
      </c>
      <c r="K1443" s="24" t="str">
        <f t="shared" si="284"/>
        <v>DEJAR</v>
      </c>
      <c r="L1443" s="24" t="str">
        <f t="shared" si="285"/>
        <v>DEJAR</v>
      </c>
      <c r="M1443" s="24" t="str">
        <f t="shared" si="286"/>
        <v>DEJAR</v>
      </c>
    </row>
    <row r="1444" spans="1:13" x14ac:dyDescent="0.25">
      <c r="A1444" t="s">
        <v>311</v>
      </c>
      <c r="B1444">
        <v>1</v>
      </c>
      <c r="C1444" s="55">
        <v>1</v>
      </c>
      <c r="D1444">
        <v>16</v>
      </c>
      <c r="E1444">
        <v>12</v>
      </c>
      <c r="F1444" s="127">
        <f t="shared" si="282"/>
        <v>201.0624</v>
      </c>
      <c r="G1444">
        <v>3.1415999999999999E-2</v>
      </c>
      <c r="H1444" s="55" t="s">
        <v>553</v>
      </c>
      <c r="I1444" s="24">
        <f t="shared" si="288"/>
        <v>101.53913507623321</v>
      </c>
      <c r="J1444" s="24">
        <f t="shared" si="283"/>
        <v>1.6160417474572384</v>
      </c>
      <c r="K1444" s="24" t="str">
        <f t="shared" si="284"/>
        <v>DEJAR</v>
      </c>
      <c r="L1444" s="24" t="str">
        <f t="shared" si="285"/>
        <v>DEJAR</v>
      </c>
      <c r="M1444" s="24" t="str">
        <f t="shared" si="286"/>
        <v>DEJAR</v>
      </c>
    </row>
    <row r="1445" spans="1:13" x14ac:dyDescent="0.25">
      <c r="A1445" t="s">
        <v>311</v>
      </c>
      <c r="B1445">
        <v>2</v>
      </c>
      <c r="C1445" s="55">
        <v>1</v>
      </c>
      <c r="D1445">
        <v>45</v>
      </c>
      <c r="E1445">
        <v>15</v>
      </c>
      <c r="F1445" s="127">
        <f t="shared" si="282"/>
        <v>1590.4349999999999</v>
      </c>
      <c r="G1445">
        <v>3.1415999999999999E-2</v>
      </c>
      <c r="H1445" s="55" t="s">
        <v>553</v>
      </c>
      <c r="I1445" s="24">
        <f t="shared" si="288"/>
        <v>1127.0915630458203</v>
      </c>
      <c r="J1445" s="24">
        <f t="shared" si="283"/>
        <v>17.938177410329455</v>
      </c>
      <c r="K1445" s="24" t="str">
        <f t="shared" si="284"/>
        <v>DEJAR</v>
      </c>
      <c r="L1445" s="24" t="str">
        <f t="shared" si="285"/>
        <v>DEJAR</v>
      </c>
      <c r="M1445" s="24" t="str">
        <f t="shared" si="286"/>
        <v>DEJAR</v>
      </c>
    </row>
    <row r="1446" spans="1:13" x14ac:dyDescent="0.25">
      <c r="A1446" t="s">
        <v>311</v>
      </c>
      <c r="B1446">
        <v>3</v>
      </c>
      <c r="C1446" s="55">
        <v>1</v>
      </c>
      <c r="D1446">
        <v>25</v>
      </c>
      <c r="E1446">
        <v>16</v>
      </c>
      <c r="F1446" s="127">
        <f t="shared" si="282"/>
        <v>490.875</v>
      </c>
      <c r="G1446">
        <v>3.1415999999999999E-2</v>
      </c>
      <c r="H1446" s="55" t="s">
        <v>553</v>
      </c>
      <c r="I1446" s="24">
        <f t="shared" si="288"/>
        <v>286.93049335184679</v>
      </c>
      <c r="J1446" s="24">
        <f t="shared" si="283"/>
        <v>4.5666299553069578</v>
      </c>
      <c r="K1446" s="24" t="str">
        <f t="shared" si="284"/>
        <v>DEJAR</v>
      </c>
      <c r="L1446" s="24" t="str">
        <f t="shared" si="285"/>
        <v>DEJAR</v>
      </c>
      <c r="M1446" s="24" t="str">
        <f t="shared" si="286"/>
        <v>DEJAR</v>
      </c>
    </row>
    <row r="1447" spans="1:13" x14ac:dyDescent="0.25">
      <c r="A1447" t="s">
        <v>311</v>
      </c>
      <c r="B1447">
        <v>4</v>
      </c>
      <c r="C1447" s="55">
        <v>1</v>
      </c>
      <c r="D1447">
        <v>26</v>
      </c>
      <c r="E1447">
        <v>16</v>
      </c>
      <c r="F1447" s="127">
        <f t="shared" si="282"/>
        <v>530.93039999999996</v>
      </c>
      <c r="G1447">
        <v>3.1415999999999999E-2</v>
      </c>
      <c r="H1447" s="55" t="s">
        <v>553</v>
      </c>
      <c r="I1447" s="24">
        <f t="shared" si="288"/>
        <v>314.35776105795452</v>
      </c>
      <c r="J1447" s="24">
        <f t="shared" si="283"/>
        <v>5.0031474576323296</v>
      </c>
      <c r="K1447" s="24" t="str">
        <f t="shared" si="284"/>
        <v>DEJAR</v>
      </c>
      <c r="L1447" s="24" t="str">
        <f t="shared" si="285"/>
        <v>DEJAR</v>
      </c>
      <c r="M1447" s="24" t="str">
        <f t="shared" si="286"/>
        <v>DEJAR</v>
      </c>
    </row>
    <row r="1448" spans="1:13" x14ac:dyDescent="0.25">
      <c r="A1448" t="s">
        <v>311</v>
      </c>
      <c r="B1448">
        <v>5</v>
      </c>
      <c r="C1448" s="55">
        <v>1</v>
      </c>
      <c r="D1448">
        <v>46</v>
      </c>
      <c r="E1448">
        <v>19</v>
      </c>
      <c r="F1448" s="127">
        <f t="shared" si="282"/>
        <v>1661.9064000000001</v>
      </c>
      <c r="G1448">
        <v>3.1415999999999999E-2</v>
      </c>
      <c r="H1448" s="55" t="s">
        <v>553</v>
      </c>
      <c r="I1448" s="24">
        <f t="shared" si="288"/>
        <v>1186.2528329925287</v>
      </c>
      <c r="J1448" s="24">
        <f t="shared" si="283"/>
        <v>18.879756063670246</v>
      </c>
      <c r="K1448" s="24" t="str">
        <f t="shared" si="284"/>
        <v>DEJAR</v>
      </c>
      <c r="L1448" s="24" t="str">
        <f t="shared" si="285"/>
        <v>DEJAR</v>
      </c>
      <c r="M1448" s="24" t="str">
        <f t="shared" si="286"/>
        <v>DEJAR</v>
      </c>
    </row>
    <row r="1449" spans="1:13" x14ac:dyDescent="0.25">
      <c r="A1449" t="s">
        <v>311</v>
      </c>
      <c r="B1449">
        <v>6</v>
      </c>
      <c r="C1449" s="55">
        <v>1</v>
      </c>
      <c r="D1449">
        <v>18</v>
      </c>
      <c r="E1449">
        <v>11</v>
      </c>
      <c r="F1449" s="127">
        <f t="shared" si="282"/>
        <v>254.46959999999999</v>
      </c>
      <c r="G1449">
        <v>3.1415999999999999E-2</v>
      </c>
      <c r="H1449" s="55" t="s">
        <v>553</v>
      </c>
      <c r="I1449" s="24">
        <f t="shared" si="288"/>
        <v>133.5666756910525</v>
      </c>
      <c r="J1449" s="24">
        <f t="shared" si="283"/>
        <v>2.1257746958723658</v>
      </c>
      <c r="K1449" s="24" t="str">
        <f t="shared" si="284"/>
        <v>DEJAR</v>
      </c>
      <c r="L1449" s="24" t="str">
        <f t="shared" si="285"/>
        <v>DEJAR</v>
      </c>
      <c r="M1449" s="24" t="str">
        <f t="shared" si="286"/>
        <v>DEJAR</v>
      </c>
    </row>
    <row r="1450" spans="1:13" x14ac:dyDescent="0.25">
      <c r="A1450" t="s">
        <v>311</v>
      </c>
      <c r="B1450">
        <v>7</v>
      </c>
      <c r="C1450" s="55">
        <v>1</v>
      </c>
      <c r="D1450">
        <v>40</v>
      </c>
      <c r="E1450">
        <v>14</v>
      </c>
      <c r="F1450" s="127">
        <f t="shared" si="282"/>
        <v>1256.6399999999999</v>
      </c>
      <c r="G1450">
        <v>3.1415999999999999E-2</v>
      </c>
      <c r="H1450" s="55" t="s">
        <v>553</v>
      </c>
      <c r="I1450" s="24">
        <f t="shared" si="288"/>
        <v>856.82975840551558</v>
      </c>
      <c r="J1450" s="24">
        <f t="shared" si="283"/>
        <v>13.636837254989743</v>
      </c>
      <c r="K1450" s="24" t="str">
        <f t="shared" si="284"/>
        <v>DEJAR</v>
      </c>
      <c r="L1450" s="24" t="str">
        <f t="shared" si="285"/>
        <v>DEJAR</v>
      </c>
      <c r="M1450" s="24" t="str">
        <f t="shared" si="286"/>
        <v>DEJAR</v>
      </c>
    </row>
    <row r="1451" spans="1:13" x14ac:dyDescent="0.25">
      <c r="A1451" t="s">
        <v>312</v>
      </c>
      <c r="B1451">
        <v>1</v>
      </c>
      <c r="C1451" s="55">
        <v>1</v>
      </c>
      <c r="D1451">
        <v>44</v>
      </c>
      <c r="E1451">
        <v>20</v>
      </c>
      <c r="F1451" s="127">
        <f t="shared" si="282"/>
        <v>1520.5344</v>
      </c>
      <c r="G1451">
        <v>3.1415999999999999E-2</v>
      </c>
      <c r="H1451" s="55" t="s">
        <v>553</v>
      </c>
      <c r="I1451" s="24">
        <f t="shared" si="288"/>
        <v>1069.6502848909329</v>
      </c>
      <c r="J1451" s="24">
        <f t="shared" si="283"/>
        <v>17.023973212549862</v>
      </c>
      <c r="K1451" s="24" t="str">
        <f t="shared" si="284"/>
        <v>DEJAR</v>
      </c>
      <c r="L1451" s="24" t="str">
        <f t="shared" si="285"/>
        <v>DEJAR</v>
      </c>
      <c r="M1451" s="24" t="str">
        <f t="shared" si="286"/>
        <v>DEJAR</v>
      </c>
    </row>
    <row r="1452" spans="1:13" x14ac:dyDescent="0.25">
      <c r="A1452" t="s">
        <v>312</v>
      </c>
      <c r="B1452">
        <v>2</v>
      </c>
      <c r="C1452" s="55">
        <v>1</v>
      </c>
      <c r="D1452">
        <v>27</v>
      </c>
      <c r="E1452">
        <v>12</v>
      </c>
      <c r="F1452" s="127">
        <f t="shared" si="282"/>
        <v>572.5566</v>
      </c>
      <c r="G1452">
        <v>3.1415999999999999E-2</v>
      </c>
      <c r="H1452" s="55" t="s">
        <v>553</v>
      </c>
      <c r="I1452" s="24">
        <f t="shared" si="288"/>
        <v>343.22204552912302</v>
      </c>
      <c r="J1452" s="24">
        <f t="shared" si="283"/>
        <v>5.4625357386224058</v>
      </c>
      <c r="K1452" s="24" t="str">
        <f t="shared" si="284"/>
        <v>DEJAR</v>
      </c>
      <c r="L1452" s="24" t="str">
        <f t="shared" si="285"/>
        <v>DEJAR</v>
      </c>
      <c r="M1452" s="24" t="str">
        <f t="shared" si="286"/>
        <v>DEJAR</v>
      </c>
    </row>
    <row r="1453" spans="1:13" x14ac:dyDescent="0.25">
      <c r="A1453" t="s">
        <v>312</v>
      </c>
      <c r="B1453">
        <v>3</v>
      </c>
      <c r="C1453" s="55">
        <v>1</v>
      </c>
      <c r="D1453">
        <v>19</v>
      </c>
      <c r="E1453">
        <v>8</v>
      </c>
      <c r="F1453" s="127">
        <f t="shared" si="282"/>
        <v>283.52940000000001</v>
      </c>
      <c r="G1453">
        <v>3.1415999999999999E-2</v>
      </c>
      <c r="H1453" s="55" t="s">
        <v>553</v>
      </c>
      <c r="I1453" s="24">
        <f t="shared" si="288"/>
        <v>151.47942747069629</v>
      </c>
      <c r="J1453" s="24">
        <f t="shared" si="283"/>
        <v>2.4108643282196378</v>
      </c>
      <c r="K1453" s="24" t="str">
        <f t="shared" si="284"/>
        <v>DEJAR</v>
      </c>
      <c r="L1453" s="24" t="str">
        <f t="shared" si="285"/>
        <v>DEJAR</v>
      </c>
      <c r="M1453" s="24" t="str">
        <f t="shared" si="286"/>
        <v>DEJAR</v>
      </c>
    </row>
    <row r="1454" spans="1:13" x14ac:dyDescent="0.25">
      <c r="A1454" t="s">
        <v>312</v>
      </c>
      <c r="B1454">
        <v>4</v>
      </c>
      <c r="C1454" s="55">
        <v>1</v>
      </c>
      <c r="D1454">
        <v>17</v>
      </c>
      <c r="E1454">
        <v>10</v>
      </c>
      <c r="F1454" s="127">
        <f t="shared" si="282"/>
        <v>226.98060000000001</v>
      </c>
      <c r="G1454">
        <v>3.1415999999999999E-2</v>
      </c>
      <c r="H1454" s="55" t="s">
        <v>553</v>
      </c>
      <c r="I1454" s="24">
        <f t="shared" si="288"/>
        <v>116.92779249889976</v>
      </c>
      <c r="J1454" s="24">
        <f t="shared" si="283"/>
        <v>1.8609592643700623</v>
      </c>
      <c r="K1454" s="24" t="str">
        <f t="shared" si="284"/>
        <v>DEJAR</v>
      </c>
      <c r="L1454" s="24" t="str">
        <f t="shared" si="285"/>
        <v>DEJAR</v>
      </c>
      <c r="M1454" s="24" t="str">
        <f t="shared" si="286"/>
        <v>DEJAR</v>
      </c>
    </row>
    <row r="1455" spans="1:13" x14ac:dyDescent="0.25">
      <c r="A1455" t="s">
        <v>312</v>
      </c>
      <c r="B1455">
        <v>5</v>
      </c>
      <c r="C1455" s="55">
        <v>1</v>
      </c>
      <c r="D1455">
        <v>28</v>
      </c>
      <c r="E1455">
        <v>11</v>
      </c>
      <c r="F1455" s="127">
        <f t="shared" si="282"/>
        <v>615.75360000000001</v>
      </c>
      <c r="G1455">
        <v>3.1415999999999999E-2</v>
      </c>
      <c r="H1455" s="55" t="s">
        <v>553</v>
      </c>
      <c r="I1455" s="24">
        <f t="shared" si="288"/>
        <v>373.54122901136344</v>
      </c>
      <c r="J1455" s="24">
        <f t="shared" si="283"/>
        <v>5.9450794023962859</v>
      </c>
      <c r="K1455" s="24" t="str">
        <f t="shared" si="284"/>
        <v>DEJAR</v>
      </c>
      <c r="L1455" s="24" t="str">
        <f t="shared" si="285"/>
        <v>DEJAR</v>
      </c>
      <c r="M1455" s="24" t="str">
        <f t="shared" si="286"/>
        <v>DEJAR</v>
      </c>
    </row>
    <row r="1456" spans="1:13" x14ac:dyDescent="0.25">
      <c r="A1456" t="s">
        <v>312</v>
      </c>
      <c r="B1456">
        <v>6</v>
      </c>
      <c r="C1456" s="55">
        <v>1</v>
      </c>
      <c r="D1456">
        <v>33</v>
      </c>
      <c r="E1456">
        <v>10</v>
      </c>
      <c r="F1456" s="127">
        <f t="shared" si="282"/>
        <v>855.30060000000003</v>
      </c>
      <c r="G1456">
        <v>3.1415999999999999E-2</v>
      </c>
      <c r="H1456" s="55" t="s">
        <v>553</v>
      </c>
      <c r="I1456" s="24">
        <f t="shared" si="288"/>
        <v>547.55709445380046</v>
      </c>
      <c r="J1456" s="24">
        <f t="shared" si="283"/>
        <v>8.7146214421600519</v>
      </c>
      <c r="K1456" s="24" t="str">
        <f t="shared" si="284"/>
        <v>DEJAR</v>
      </c>
      <c r="L1456" s="24" t="str">
        <f t="shared" si="285"/>
        <v>DEJAR</v>
      </c>
      <c r="M1456" s="24" t="str">
        <f t="shared" si="286"/>
        <v>DEJAR</v>
      </c>
    </row>
    <row r="1457" spans="1:13" x14ac:dyDescent="0.25">
      <c r="A1457" t="s">
        <v>312</v>
      </c>
      <c r="B1457">
        <v>7</v>
      </c>
      <c r="C1457" s="55">
        <v>1</v>
      </c>
      <c r="D1457">
        <v>40</v>
      </c>
      <c r="E1457">
        <v>18</v>
      </c>
      <c r="F1457" s="127">
        <f t="shared" si="282"/>
        <v>1256.6399999999999</v>
      </c>
      <c r="G1457">
        <v>3.1415999999999999E-2</v>
      </c>
      <c r="H1457" s="55" t="s">
        <v>553</v>
      </c>
      <c r="I1457" s="24">
        <f t="shared" si="288"/>
        <v>856.82975840551558</v>
      </c>
      <c r="J1457" s="24">
        <f t="shared" si="283"/>
        <v>13.636837254989743</v>
      </c>
      <c r="K1457" s="24" t="str">
        <f t="shared" si="284"/>
        <v>DEJAR</v>
      </c>
      <c r="L1457" s="24" t="str">
        <f t="shared" si="285"/>
        <v>DEJAR</v>
      </c>
      <c r="M1457" s="24" t="str">
        <f t="shared" si="286"/>
        <v>DEJAR</v>
      </c>
    </row>
    <row r="1458" spans="1:13" x14ac:dyDescent="0.25">
      <c r="A1458" t="s">
        <v>312</v>
      </c>
      <c r="B1458">
        <v>8</v>
      </c>
      <c r="C1458" s="55">
        <v>1</v>
      </c>
      <c r="D1458">
        <v>41</v>
      </c>
      <c r="E1458">
        <v>18</v>
      </c>
      <c r="F1458" s="127">
        <f t="shared" si="282"/>
        <v>1320.2574</v>
      </c>
      <c r="G1458">
        <v>3.1415999999999999E-2</v>
      </c>
      <c r="H1458" s="55" t="s">
        <v>553</v>
      </c>
      <c r="I1458" s="24">
        <f t="shared" si="288"/>
        <v>907.5192366572752</v>
      </c>
      <c r="J1458" s="24">
        <f t="shared" si="283"/>
        <v>14.443583471117826</v>
      </c>
      <c r="K1458" s="24" t="str">
        <f t="shared" si="284"/>
        <v>DEJAR</v>
      </c>
      <c r="L1458" s="24" t="str">
        <f t="shared" si="285"/>
        <v>DEJAR</v>
      </c>
      <c r="M1458" s="24" t="str">
        <f t="shared" si="286"/>
        <v>DEJAR</v>
      </c>
    </row>
    <row r="1459" spans="1:13" x14ac:dyDescent="0.25">
      <c r="A1459" t="s">
        <v>312</v>
      </c>
      <c r="B1459">
        <v>9</v>
      </c>
      <c r="C1459" s="55">
        <v>1</v>
      </c>
      <c r="D1459">
        <v>38</v>
      </c>
      <c r="E1459">
        <v>16</v>
      </c>
      <c r="F1459" s="127">
        <f t="shared" si="282"/>
        <v>1134.1176</v>
      </c>
      <c r="G1459">
        <v>3.1415999999999999E-2</v>
      </c>
      <c r="H1459" s="55" t="s">
        <v>553</v>
      </c>
      <c r="I1459" s="24">
        <f t="shared" si="288"/>
        <v>760.40176124087304</v>
      </c>
      <c r="J1459" s="24">
        <f t="shared" si="283"/>
        <v>12.102141603655351</v>
      </c>
      <c r="K1459" s="24" t="str">
        <f t="shared" si="284"/>
        <v>DEJAR</v>
      </c>
      <c r="L1459" s="24" t="str">
        <f t="shared" si="285"/>
        <v>DEJAR</v>
      </c>
      <c r="M1459" s="24" t="str">
        <f t="shared" si="286"/>
        <v>DEJAR</v>
      </c>
    </row>
    <row r="1460" spans="1:13" x14ac:dyDescent="0.25">
      <c r="A1460" t="s">
        <v>312</v>
      </c>
      <c r="B1460">
        <v>10</v>
      </c>
      <c r="C1460" s="55">
        <v>1</v>
      </c>
      <c r="D1460">
        <v>26</v>
      </c>
      <c r="E1460">
        <v>15</v>
      </c>
      <c r="F1460" s="127">
        <f t="shared" si="282"/>
        <v>530.93039999999996</v>
      </c>
      <c r="G1460">
        <v>3.1415999999999999E-2</v>
      </c>
      <c r="H1460" s="55" t="s">
        <v>553</v>
      </c>
      <c r="I1460" s="24">
        <f t="shared" si="288"/>
        <v>314.35776105795452</v>
      </c>
      <c r="J1460" s="24">
        <f t="shared" si="283"/>
        <v>5.0031474576323296</v>
      </c>
      <c r="K1460" s="24" t="str">
        <f t="shared" si="284"/>
        <v>DEJAR</v>
      </c>
      <c r="L1460" s="24" t="str">
        <f t="shared" si="285"/>
        <v>DEJAR</v>
      </c>
      <c r="M1460" s="24" t="str">
        <f t="shared" si="286"/>
        <v>DEJAR</v>
      </c>
    </row>
    <row r="1461" spans="1:13" x14ac:dyDescent="0.25">
      <c r="A1461" t="s">
        <v>312</v>
      </c>
      <c r="B1461">
        <v>11</v>
      </c>
      <c r="C1461" s="55">
        <v>1</v>
      </c>
      <c r="D1461">
        <v>65</v>
      </c>
      <c r="E1461">
        <v>29</v>
      </c>
      <c r="F1461" s="127">
        <f t="shared" si="282"/>
        <v>3318.3150000000001</v>
      </c>
      <c r="G1461">
        <v>3.1415999999999999E-2</v>
      </c>
      <c r="H1461" s="55" t="s">
        <v>553</v>
      </c>
      <c r="I1461" s="24">
        <f t="shared" si="288"/>
        <v>2652.6824781200198</v>
      </c>
      <c r="J1461" s="24">
        <f t="shared" si="283"/>
        <v>42.218654159027565</v>
      </c>
      <c r="K1461" s="24" t="str">
        <f t="shared" si="284"/>
        <v>DEJAR</v>
      </c>
      <c r="L1461" s="24" t="str">
        <f t="shared" si="285"/>
        <v>DEJAR</v>
      </c>
      <c r="M1461" s="24" t="str">
        <f t="shared" si="286"/>
        <v>DEJAR</v>
      </c>
    </row>
    <row r="1462" spans="1:13" x14ac:dyDescent="0.25">
      <c r="A1462" t="s">
        <v>312</v>
      </c>
      <c r="B1462">
        <v>12</v>
      </c>
      <c r="C1462" s="55">
        <v>1</v>
      </c>
      <c r="D1462">
        <v>30</v>
      </c>
      <c r="E1462">
        <v>17</v>
      </c>
      <c r="F1462" s="127">
        <f t="shared" si="282"/>
        <v>706.86</v>
      </c>
      <c r="G1462">
        <v>3.1415999999999999E-2</v>
      </c>
      <c r="H1462" s="55" t="s">
        <v>553</v>
      </c>
      <c r="I1462" s="24">
        <f t="shared" si="288"/>
        <v>438.61364745199307</v>
      </c>
      <c r="J1462" s="24">
        <f t="shared" si="283"/>
        <v>6.9807366859560904</v>
      </c>
      <c r="K1462" s="24" t="str">
        <f t="shared" si="284"/>
        <v>DEJAR</v>
      </c>
      <c r="L1462" s="24" t="str">
        <f t="shared" si="285"/>
        <v>DEJAR</v>
      </c>
      <c r="M1462" s="24" t="str">
        <f t="shared" si="286"/>
        <v>DEJAR</v>
      </c>
    </row>
    <row r="1463" spans="1:13" x14ac:dyDescent="0.25">
      <c r="A1463" t="s">
        <v>313</v>
      </c>
      <c r="B1463">
        <v>1</v>
      </c>
      <c r="C1463" s="55">
        <v>1</v>
      </c>
      <c r="D1463">
        <v>63</v>
      </c>
      <c r="E1463">
        <v>30</v>
      </c>
      <c r="F1463" s="127">
        <f t="shared" si="282"/>
        <v>3117.2525999999998</v>
      </c>
      <c r="G1463">
        <v>3.1415999999999999E-2</v>
      </c>
      <c r="H1463" s="55" t="s">
        <v>553</v>
      </c>
      <c r="I1463" s="24">
        <f t="shared" si="288"/>
        <v>2466.565540347191</v>
      </c>
      <c r="J1463" s="24">
        <f t="shared" si="283"/>
        <v>39.256518021823133</v>
      </c>
      <c r="K1463" s="24" t="str">
        <f t="shared" si="284"/>
        <v>DEJAR</v>
      </c>
      <c r="L1463" s="24" t="str">
        <f t="shared" si="285"/>
        <v>DEJAR</v>
      </c>
      <c r="M1463" s="24" t="str">
        <f t="shared" si="286"/>
        <v>DEJAR</v>
      </c>
    </row>
    <row r="1464" spans="1:13" x14ac:dyDescent="0.25">
      <c r="A1464" t="s">
        <v>313</v>
      </c>
      <c r="B1464">
        <v>2</v>
      </c>
      <c r="C1464" s="55">
        <v>1</v>
      </c>
      <c r="D1464">
        <v>58</v>
      </c>
      <c r="E1464">
        <v>22</v>
      </c>
      <c r="F1464" s="127">
        <f t="shared" si="282"/>
        <v>2642.0855999999999</v>
      </c>
      <c r="G1464">
        <v>3.1415999999999999E-2</v>
      </c>
      <c r="H1464" s="55" t="s">
        <v>553</v>
      </c>
      <c r="I1464" s="24">
        <f t="shared" si="288"/>
        <v>2034.703622167259</v>
      </c>
      <c r="J1464" s="24">
        <f t="shared" si="283"/>
        <v>32.383238193392842</v>
      </c>
      <c r="K1464" s="24" t="str">
        <f t="shared" si="284"/>
        <v>DEJAR</v>
      </c>
      <c r="L1464" s="24" t="str">
        <f t="shared" si="285"/>
        <v>DEJAR</v>
      </c>
      <c r="M1464" s="24" t="str">
        <f t="shared" si="286"/>
        <v>DEJAR</v>
      </c>
    </row>
    <row r="1465" spans="1:13" x14ac:dyDescent="0.25">
      <c r="A1465" t="s">
        <v>313</v>
      </c>
      <c r="B1465">
        <v>3</v>
      </c>
      <c r="C1465" s="55">
        <v>1</v>
      </c>
      <c r="D1465">
        <v>24</v>
      </c>
      <c r="E1465">
        <v>9</v>
      </c>
      <c r="F1465" s="127">
        <f t="shared" si="282"/>
        <v>452.3904</v>
      </c>
      <c r="G1465">
        <v>3.1415999999999999E-2</v>
      </c>
      <c r="H1465" s="55" t="s">
        <v>553</v>
      </c>
      <c r="I1465" s="24">
        <f t="shared" si="288"/>
        <v>260.92189134611579</v>
      </c>
      <c r="J1465" s="24">
        <f t="shared" si="283"/>
        <v>4.1526911660637218</v>
      </c>
      <c r="K1465" s="24" t="str">
        <f t="shared" si="284"/>
        <v>DEJAR</v>
      </c>
      <c r="L1465" s="24" t="str">
        <f t="shared" si="285"/>
        <v>DEJAR</v>
      </c>
      <c r="M1465" s="24" t="str">
        <f t="shared" si="286"/>
        <v>DEJAR</v>
      </c>
    </row>
    <row r="1466" spans="1:13" x14ac:dyDescent="0.25">
      <c r="A1466" t="s">
        <v>313</v>
      </c>
      <c r="B1466">
        <v>4</v>
      </c>
      <c r="C1466" s="55">
        <v>1</v>
      </c>
      <c r="D1466">
        <v>81</v>
      </c>
      <c r="E1466">
        <v>31</v>
      </c>
      <c r="F1466" s="127">
        <f t="shared" si="282"/>
        <v>5153.0093999999999</v>
      </c>
      <c r="G1466">
        <v>3.1415999999999999E-2</v>
      </c>
      <c r="H1466" s="55" t="s">
        <v>553</v>
      </c>
      <c r="I1466" s="24">
        <f t="shared" si="288"/>
        <v>4427.3279449993188</v>
      </c>
      <c r="J1466" s="24">
        <f t="shared" si="283"/>
        <v>70.462947940529006</v>
      </c>
      <c r="K1466" s="24" t="str">
        <f t="shared" si="284"/>
        <v>DEJAR</v>
      </c>
      <c r="L1466" s="24" t="str">
        <f t="shared" si="285"/>
        <v>DEJAR</v>
      </c>
      <c r="M1466" s="24" t="str">
        <f t="shared" si="286"/>
        <v>DEJAR</v>
      </c>
    </row>
    <row r="1467" spans="1:13" x14ac:dyDescent="0.25">
      <c r="A1467" t="s">
        <v>313</v>
      </c>
      <c r="B1467">
        <v>5</v>
      </c>
      <c r="C1467" s="55">
        <v>1</v>
      </c>
      <c r="D1467">
        <v>20</v>
      </c>
      <c r="E1467">
        <v>9</v>
      </c>
      <c r="F1467" s="127">
        <f t="shared" si="282"/>
        <v>314.15999999999997</v>
      </c>
      <c r="G1467">
        <v>3.1415999999999999E-2</v>
      </c>
      <c r="H1467" s="55" t="s">
        <v>553</v>
      </c>
      <c r="I1467" s="24">
        <f t="shared" si="288"/>
        <v>170.68882248683826</v>
      </c>
      <c r="J1467" s="24">
        <f t="shared" si="283"/>
        <v>2.7165906303609346</v>
      </c>
      <c r="K1467" s="24" t="str">
        <f t="shared" si="284"/>
        <v>DEJAR</v>
      </c>
      <c r="L1467" s="24" t="str">
        <f t="shared" si="285"/>
        <v>DEJAR</v>
      </c>
      <c r="M1467" s="24" t="str">
        <f t="shared" si="286"/>
        <v>DEJAR</v>
      </c>
    </row>
    <row r="1468" spans="1:13" x14ac:dyDescent="0.25">
      <c r="A1468" t="s">
        <v>313</v>
      </c>
      <c r="B1468">
        <v>6</v>
      </c>
      <c r="C1468" s="55">
        <v>1</v>
      </c>
      <c r="D1468">
        <v>37</v>
      </c>
      <c r="E1468">
        <v>17</v>
      </c>
      <c r="F1468" s="127">
        <f t="shared" si="282"/>
        <v>1075.2126000000001</v>
      </c>
      <c r="G1468">
        <v>3.1415999999999999E-2</v>
      </c>
      <c r="H1468" s="55" t="s">
        <v>553</v>
      </c>
      <c r="I1468" s="24">
        <f t="shared" si="288"/>
        <v>714.63566127853471</v>
      </c>
      <c r="J1468" s="24">
        <f t="shared" si="283"/>
        <v>11.373753203439882</v>
      </c>
      <c r="K1468" s="24" t="str">
        <f t="shared" si="284"/>
        <v>DEJAR</v>
      </c>
      <c r="L1468" s="24" t="str">
        <f t="shared" si="285"/>
        <v>DEJAR</v>
      </c>
      <c r="M1468" s="24" t="str">
        <f t="shared" si="286"/>
        <v>DEJAR</v>
      </c>
    </row>
    <row r="1469" spans="1:13" x14ac:dyDescent="0.25">
      <c r="A1469" t="s">
        <v>314</v>
      </c>
      <c r="B1469">
        <v>1</v>
      </c>
      <c r="C1469" s="55">
        <v>1</v>
      </c>
      <c r="D1469">
        <v>28</v>
      </c>
      <c r="E1469">
        <v>10</v>
      </c>
      <c r="F1469" s="127">
        <f t="shared" si="282"/>
        <v>615.75360000000001</v>
      </c>
      <c r="G1469">
        <v>3.1415999999999999E-2</v>
      </c>
      <c r="H1469" s="55" t="s">
        <v>553</v>
      </c>
      <c r="I1469" s="24">
        <f t="shared" si="288"/>
        <v>373.54122901136344</v>
      </c>
      <c r="J1469" s="24">
        <f t="shared" si="283"/>
        <v>5.9450794023962859</v>
      </c>
      <c r="K1469" s="24" t="str">
        <f t="shared" si="284"/>
        <v>DEJAR</v>
      </c>
      <c r="L1469" s="24" t="str">
        <f t="shared" si="285"/>
        <v>DEJAR</v>
      </c>
      <c r="M1469" s="24" t="str">
        <f t="shared" si="286"/>
        <v>DEJAR</v>
      </c>
    </row>
    <row r="1470" spans="1:13" x14ac:dyDescent="0.25">
      <c r="A1470" t="s">
        <v>314</v>
      </c>
      <c r="B1470">
        <v>2</v>
      </c>
      <c r="C1470" s="55">
        <v>1</v>
      </c>
      <c r="D1470">
        <v>60</v>
      </c>
      <c r="E1470">
        <v>23</v>
      </c>
      <c r="F1470" s="127">
        <f t="shared" si="282"/>
        <v>2827.44</v>
      </c>
      <c r="G1470">
        <v>3.1415999999999999E-2</v>
      </c>
      <c r="H1470" s="55" t="s">
        <v>553</v>
      </c>
      <c r="I1470" s="24">
        <f t="shared" si="288"/>
        <v>2201.7682242118208</v>
      </c>
      <c r="J1470" s="24">
        <f t="shared" si="283"/>
        <v>35.042147698813032</v>
      </c>
      <c r="K1470" s="24" t="str">
        <f t="shared" si="284"/>
        <v>DEJAR</v>
      </c>
      <c r="L1470" s="24" t="str">
        <f t="shared" si="285"/>
        <v>DEJAR</v>
      </c>
      <c r="M1470" s="24" t="str">
        <f t="shared" si="286"/>
        <v>DEJAR</v>
      </c>
    </row>
    <row r="1471" spans="1:13" x14ac:dyDescent="0.25">
      <c r="A1471" t="s">
        <v>314</v>
      </c>
      <c r="B1471">
        <v>3</v>
      </c>
      <c r="C1471" s="55">
        <v>1</v>
      </c>
      <c r="D1471">
        <v>47</v>
      </c>
      <c r="E1471">
        <v>29</v>
      </c>
      <c r="F1471" s="127">
        <f t="shared" si="282"/>
        <v>1734.9485999999999</v>
      </c>
      <c r="G1471">
        <v>3.1415999999999999E-2</v>
      </c>
      <c r="H1471" s="55" t="s">
        <v>553</v>
      </c>
      <c r="I1471" s="24">
        <f t="shared" si="288"/>
        <v>1247.146526062053</v>
      </c>
      <c r="J1471" s="24">
        <f t="shared" si="283"/>
        <v>19.848907022887268</v>
      </c>
      <c r="K1471" s="24" t="str">
        <f t="shared" si="284"/>
        <v>DEJAR</v>
      </c>
      <c r="L1471" s="24" t="str">
        <f t="shared" si="285"/>
        <v>DEJAR</v>
      </c>
      <c r="M1471" s="24" t="str">
        <f t="shared" si="286"/>
        <v>DEJAR</v>
      </c>
    </row>
    <row r="1472" spans="1:13" x14ac:dyDescent="0.25">
      <c r="A1472" t="s">
        <v>314</v>
      </c>
      <c r="B1472">
        <v>4</v>
      </c>
      <c r="C1472" s="55">
        <v>1</v>
      </c>
      <c r="D1472">
        <v>32</v>
      </c>
      <c r="E1472">
        <v>15</v>
      </c>
      <c r="F1472" s="127">
        <f t="shared" si="282"/>
        <v>804.24959999999999</v>
      </c>
      <c r="G1472">
        <v>3.1415999999999999E-2</v>
      </c>
      <c r="H1472" s="55" t="s">
        <v>553</v>
      </c>
      <c r="I1472" s="24">
        <f t="shared" si="288"/>
        <v>509.70972386186907</v>
      </c>
      <c r="J1472" s="24">
        <f t="shared" si="283"/>
        <v>8.1122632394618837</v>
      </c>
      <c r="K1472" s="24" t="str">
        <f t="shared" si="284"/>
        <v>DEJAR</v>
      </c>
      <c r="L1472" s="24" t="str">
        <f t="shared" si="285"/>
        <v>DEJAR</v>
      </c>
      <c r="M1472" s="24" t="str">
        <f t="shared" si="286"/>
        <v>DEJAR</v>
      </c>
    </row>
    <row r="1473" spans="1:13" x14ac:dyDescent="0.25">
      <c r="A1473" t="s">
        <v>315</v>
      </c>
      <c r="B1473">
        <v>1</v>
      </c>
      <c r="C1473" s="55">
        <v>1</v>
      </c>
      <c r="D1473">
        <v>48</v>
      </c>
      <c r="E1473">
        <v>17</v>
      </c>
      <c r="F1473" s="127">
        <f t="shared" si="282"/>
        <v>1809.5616</v>
      </c>
      <c r="G1473">
        <v>3.1415999999999999E-2</v>
      </c>
      <c r="H1473" s="55" t="s">
        <v>553</v>
      </c>
      <c r="I1473" s="24">
        <f t="shared" si="288"/>
        <v>1309.7848931615965</v>
      </c>
      <c r="J1473" s="24">
        <f t="shared" si="283"/>
        <v>20.845825266768472</v>
      </c>
      <c r="K1473" s="24" t="str">
        <f t="shared" si="284"/>
        <v>DEJAR</v>
      </c>
      <c r="L1473" s="24" t="str">
        <f t="shared" si="285"/>
        <v>DEJAR</v>
      </c>
      <c r="M1473" s="24" t="str">
        <f t="shared" si="286"/>
        <v>DEJAR</v>
      </c>
    </row>
    <row r="1474" spans="1:13" x14ac:dyDescent="0.25">
      <c r="A1474" t="s">
        <v>315</v>
      </c>
      <c r="B1474">
        <v>2</v>
      </c>
      <c r="C1474" s="55">
        <v>1</v>
      </c>
      <c r="D1474">
        <v>63</v>
      </c>
      <c r="E1474">
        <v>17</v>
      </c>
      <c r="F1474" s="127">
        <f t="shared" si="282"/>
        <v>3117.2525999999998</v>
      </c>
      <c r="G1474">
        <v>3.1415999999999999E-2</v>
      </c>
      <c r="H1474" s="55" t="s">
        <v>553</v>
      </c>
      <c r="I1474" s="24">
        <f t="shared" si="288"/>
        <v>2466.565540347191</v>
      </c>
      <c r="J1474" s="24">
        <f t="shared" si="283"/>
        <v>39.256518021823133</v>
      </c>
      <c r="K1474" s="24" t="str">
        <f t="shared" si="284"/>
        <v>DEJAR</v>
      </c>
      <c r="L1474" s="24" t="str">
        <f t="shared" si="285"/>
        <v>DEJAR</v>
      </c>
      <c r="M1474" s="24" t="str">
        <f t="shared" si="286"/>
        <v>DEJAR</v>
      </c>
    </row>
    <row r="1475" spans="1:13" x14ac:dyDescent="0.25">
      <c r="A1475" t="s">
        <v>315</v>
      </c>
      <c r="B1475">
        <v>3</v>
      </c>
      <c r="C1475" s="55">
        <v>1</v>
      </c>
      <c r="D1475">
        <v>55</v>
      </c>
      <c r="E1475">
        <v>19</v>
      </c>
      <c r="F1475" s="127">
        <f t="shared" ref="F1475:F1538" si="289">(3.1416/4)*D1475^2</f>
        <v>2375.835</v>
      </c>
      <c r="G1475">
        <v>3.1415999999999999E-2</v>
      </c>
      <c r="H1475" s="55" t="s">
        <v>553</v>
      </c>
      <c r="I1475" s="24">
        <f t="shared" si="288"/>
        <v>1798.0983141492186</v>
      </c>
      <c r="J1475" s="24">
        <f t="shared" ref="J1475:J1538" si="290">((I1475/1000)*0.5)/G1475</f>
        <v>28.617556565909389</v>
      </c>
      <c r="K1475" s="24" t="str">
        <f t="shared" ref="K1475:K1538" si="291">+IF(D1475&gt;=10,"DEJAR","DEPURAR")</f>
        <v>DEJAR</v>
      </c>
      <c r="L1475" s="24" t="str">
        <f t="shared" ref="L1475:L1538" si="292">+IF(E1475&gt;=5,"DEJAR","DEPURAR")</f>
        <v>DEJAR</v>
      </c>
      <c r="M1475" s="24" t="str">
        <f t="shared" ref="M1475:M1538" si="293">+IF(AND(K1475="DEJAR",L1475="DEJAR"),"DEJAR","DEPURAR")</f>
        <v>DEJAR</v>
      </c>
    </row>
    <row r="1476" spans="1:13" x14ac:dyDescent="0.25">
      <c r="A1476" t="s">
        <v>315</v>
      </c>
      <c r="B1476">
        <v>4</v>
      </c>
      <c r="C1476" s="55">
        <v>1</v>
      </c>
      <c r="D1476">
        <v>26</v>
      </c>
      <c r="E1476">
        <v>16</v>
      </c>
      <c r="F1476" s="127">
        <f t="shared" si="289"/>
        <v>530.93039999999996</v>
      </c>
      <c r="G1476">
        <v>3.1415999999999999E-2</v>
      </c>
      <c r="H1476" s="55" t="s">
        <v>553</v>
      </c>
      <c r="I1476" s="24">
        <f t="shared" si="288"/>
        <v>314.35776105795452</v>
      </c>
      <c r="J1476" s="24">
        <f t="shared" si="290"/>
        <v>5.0031474576323296</v>
      </c>
      <c r="K1476" s="24" t="str">
        <f t="shared" si="291"/>
        <v>DEJAR</v>
      </c>
      <c r="L1476" s="24" t="str">
        <f t="shared" si="292"/>
        <v>DEJAR</v>
      </c>
      <c r="M1476" s="24" t="str">
        <f t="shared" si="293"/>
        <v>DEJAR</v>
      </c>
    </row>
    <row r="1477" spans="1:13" x14ac:dyDescent="0.25">
      <c r="A1477" t="s">
        <v>315</v>
      </c>
      <c r="B1477">
        <v>5</v>
      </c>
      <c r="C1477" s="55">
        <v>1</v>
      </c>
      <c r="D1477">
        <v>14</v>
      </c>
      <c r="E1477">
        <v>8</v>
      </c>
      <c r="F1477" s="127">
        <f t="shared" si="289"/>
        <v>153.9384</v>
      </c>
      <c r="G1477">
        <v>3.1415999999999999E-2</v>
      </c>
      <c r="H1477" s="55" t="s">
        <v>553</v>
      </c>
      <c r="I1477" s="24">
        <f t="shared" si="288"/>
        <v>74.413046354606593</v>
      </c>
      <c r="J1477" s="24">
        <f t="shared" si="290"/>
        <v>1.1843176463363667</v>
      </c>
      <c r="K1477" s="24" t="str">
        <f t="shared" si="291"/>
        <v>DEJAR</v>
      </c>
      <c r="L1477" s="24" t="str">
        <f t="shared" si="292"/>
        <v>DEJAR</v>
      </c>
      <c r="M1477" s="24" t="str">
        <f t="shared" si="293"/>
        <v>DEJAR</v>
      </c>
    </row>
    <row r="1478" spans="1:13" x14ac:dyDescent="0.25">
      <c r="A1478" t="s">
        <v>315</v>
      </c>
      <c r="B1478">
        <v>6</v>
      </c>
      <c r="C1478" s="55">
        <v>2</v>
      </c>
      <c r="D1478">
        <v>28</v>
      </c>
      <c r="E1478">
        <v>18</v>
      </c>
      <c r="F1478" s="127">
        <f t="shared" si="289"/>
        <v>615.75360000000001</v>
      </c>
      <c r="G1478">
        <v>3.1415999999999999E-2</v>
      </c>
      <c r="H1478" s="55" t="s">
        <v>555</v>
      </c>
      <c r="I1478" s="24">
        <f>0.13647*D1478^2.38351</f>
        <v>384.0191047547313</v>
      </c>
      <c r="J1478" s="24">
        <f t="shared" si="290"/>
        <v>6.1118395842044064</v>
      </c>
      <c r="K1478" s="24" t="str">
        <f t="shared" si="291"/>
        <v>DEJAR</v>
      </c>
      <c r="L1478" s="24" t="str">
        <f t="shared" si="292"/>
        <v>DEJAR</v>
      </c>
      <c r="M1478" s="24" t="str">
        <f t="shared" si="293"/>
        <v>DEJAR</v>
      </c>
    </row>
    <row r="1479" spans="1:13" x14ac:dyDescent="0.25">
      <c r="A1479" t="s">
        <v>316</v>
      </c>
      <c r="B1479">
        <v>1</v>
      </c>
      <c r="C1479" s="55">
        <v>1</v>
      </c>
      <c r="D1479">
        <v>46</v>
      </c>
      <c r="E1479">
        <v>10</v>
      </c>
      <c r="F1479" s="127">
        <f t="shared" si="289"/>
        <v>1661.9064000000001</v>
      </c>
      <c r="G1479">
        <v>3.1415999999999999E-2</v>
      </c>
      <c r="H1479" s="55" t="s">
        <v>553</v>
      </c>
      <c r="I1479" s="24">
        <f t="shared" ref="I1479:I1507" si="294">0.15991*D1479^2.32764</f>
        <v>1186.2528329925287</v>
      </c>
      <c r="J1479" s="24">
        <f t="shared" si="290"/>
        <v>18.879756063670246</v>
      </c>
      <c r="K1479" s="24" t="str">
        <f t="shared" si="291"/>
        <v>DEJAR</v>
      </c>
      <c r="L1479" s="24" t="str">
        <f t="shared" si="292"/>
        <v>DEJAR</v>
      </c>
      <c r="M1479" s="24" t="str">
        <f t="shared" si="293"/>
        <v>DEJAR</v>
      </c>
    </row>
    <row r="1480" spans="1:13" x14ac:dyDescent="0.25">
      <c r="A1480" t="s">
        <v>316</v>
      </c>
      <c r="B1480">
        <v>2</v>
      </c>
      <c r="C1480" s="55">
        <v>1</v>
      </c>
      <c r="D1480">
        <v>28</v>
      </c>
      <c r="E1480">
        <v>11</v>
      </c>
      <c r="F1480" s="127">
        <f t="shared" si="289"/>
        <v>615.75360000000001</v>
      </c>
      <c r="G1480">
        <v>3.1415999999999999E-2</v>
      </c>
      <c r="H1480" s="55" t="s">
        <v>553</v>
      </c>
      <c r="I1480" s="24">
        <f t="shared" si="294"/>
        <v>373.54122901136344</v>
      </c>
      <c r="J1480" s="24">
        <f t="shared" si="290"/>
        <v>5.9450794023962859</v>
      </c>
      <c r="K1480" s="24" t="str">
        <f t="shared" si="291"/>
        <v>DEJAR</v>
      </c>
      <c r="L1480" s="24" t="str">
        <f t="shared" si="292"/>
        <v>DEJAR</v>
      </c>
      <c r="M1480" s="24" t="str">
        <f t="shared" si="293"/>
        <v>DEJAR</v>
      </c>
    </row>
    <row r="1481" spans="1:13" x14ac:dyDescent="0.25">
      <c r="A1481" t="s">
        <v>316</v>
      </c>
      <c r="B1481">
        <v>3</v>
      </c>
      <c r="C1481" s="55">
        <v>1</v>
      </c>
      <c r="D1481">
        <v>57</v>
      </c>
      <c r="E1481">
        <v>18</v>
      </c>
      <c r="F1481" s="127">
        <f t="shared" si="289"/>
        <v>2551.7646</v>
      </c>
      <c r="G1481">
        <v>3.1415999999999999E-2</v>
      </c>
      <c r="H1481" s="55" t="s">
        <v>553</v>
      </c>
      <c r="I1481" s="24">
        <f t="shared" si="294"/>
        <v>1953.9802616688428</v>
      </c>
      <c r="J1481" s="24">
        <f t="shared" si="290"/>
        <v>31.098489013064089</v>
      </c>
      <c r="K1481" s="24" t="str">
        <f t="shared" si="291"/>
        <v>DEJAR</v>
      </c>
      <c r="L1481" s="24" t="str">
        <f t="shared" si="292"/>
        <v>DEJAR</v>
      </c>
      <c r="M1481" s="24" t="str">
        <f t="shared" si="293"/>
        <v>DEJAR</v>
      </c>
    </row>
    <row r="1482" spans="1:13" x14ac:dyDescent="0.25">
      <c r="A1482" t="s">
        <v>316</v>
      </c>
      <c r="B1482">
        <v>4</v>
      </c>
      <c r="C1482" s="55">
        <v>1</v>
      </c>
      <c r="D1482">
        <v>51</v>
      </c>
      <c r="E1482">
        <v>18</v>
      </c>
      <c r="F1482" s="127">
        <f t="shared" si="289"/>
        <v>2042.8253999999999</v>
      </c>
      <c r="G1482">
        <v>3.1415999999999999E-2</v>
      </c>
      <c r="H1482" s="55" t="s">
        <v>553</v>
      </c>
      <c r="I1482" s="24">
        <f t="shared" si="294"/>
        <v>1508.287972817684</v>
      </c>
      <c r="J1482" s="24">
        <f t="shared" si="290"/>
        <v>24.005092513650435</v>
      </c>
      <c r="K1482" s="24" t="str">
        <f t="shared" si="291"/>
        <v>DEJAR</v>
      </c>
      <c r="L1482" s="24" t="str">
        <f t="shared" si="292"/>
        <v>DEJAR</v>
      </c>
      <c r="M1482" s="24" t="str">
        <f t="shared" si="293"/>
        <v>DEJAR</v>
      </c>
    </row>
    <row r="1483" spans="1:13" x14ac:dyDescent="0.25">
      <c r="A1483" t="s">
        <v>316</v>
      </c>
      <c r="B1483">
        <v>5</v>
      </c>
      <c r="C1483" s="55">
        <v>1</v>
      </c>
      <c r="D1483">
        <v>48</v>
      </c>
      <c r="E1483">
        <v>17</v>
      </c>
      <c r="F1483" s="127">
        <f t="shared" si="289"/>
        <v>1809.5616</v>
      </c>
      <c r="G1483">
        <v>3.1415999999999999E-2</v>
      </c>
      <c r="H1483" s="55" t="s">
        <v>553</v>
      </c>
      <c r="I1483" s="24">
        <f t="shared" si="294"/>
        <v>1309.7848931615965</v>
      </c>
      <c r="J1483" s="24">
        <f t="shared" si="290"/>
        <v>20.845825266768472</v>
      </c>
      <c r="K1483" s="24" t="str">
        <f t="shared" si="291"/>
        <v>DEJAR</v>
      </c>
      <c r="L1483" s="24" t="str">
        <f t="shared" si="292"/>
        <v>DEJAR</v>
      </c>
      <c r="M1483" s="24" t="str">
        <f t="shared" si="293"/>
        <v>DEJAR</v>
      </c>
    </row>
    <row r="1484" spans="1:13" x14ac:dyDescent="0.25">
      <c r="A1484" t="s">
        <v>316</v>
      </c>
      <c r="B1484">
        <v>6</v>
      </c>
      <c r="C1484" s="55">
        <v>1</v>
      </c>
      <c r="D1484">
        <v>26</v>
      </c>
      <c r="E1484">
        <v>15</v>
      </c>
      <c r="F1484" s="127">
        <f t="shared" si="289"/>
        <v>530.93039999999996</v>
      </c>
      <c r="G1484">
        <v>3.1415999999999999E-2</v>
      </c>
      <c r="H1484" s="55" t="s">
        <v>553</v>
      </c>
      <c r="I1484" s="24">
        <f t="shared" si="294"/>
        <v>314.35776105795452</v>
      </c>
      <c r="J1484" s="24">
        <f t="shared" si="290"/>
        <v>5.0031474576323296</v>
      </c>
      <c r="K1484" s="24" t="str">
        <f t="shared" si="291"/>
        <v>DEJAR</v>
      </c>
      <c r="L1484" s="24" t="str">
        <f t="shared" si="292"/>
        <v>DEJAR</v>
      </c>
      <c r="M1484" s="24" t="str">
        <f t="shared" si="293"/>
        <v>DEJAR</v>
      </c>
    </row>
    <row r="1485" spans="1:13" x14ac:dyDescent="0.25">
      <c r="A1485" t="s">
        <v>316</v>
      </c>
      <c r="B1485">
        <v>7</v>
      </c>
      <c r="C1485" s="55">
        <v>1</v>
      </c>
      <c r="D1485">
        <v>43</v>
      </c>
      <c r="E1485">
        <v>28</v>
      </c>
      <c r="F1485" s="127">
        <f t="shared" si="289"/>
        <v>1452.2046</v>
      </c>
      <c r="G1485">
        <v>3.1415999999999999E-2</v>
      </c>
      <c r="H1485" s="55" t="s">
        <v>553</v>
      </c>
      <c r="I1485" s="24">
        <f t="shared" si="294"/>
        <v>1013.9163800149536</v>
      </c>
      <c r="J1485" s="24">
        <f t="shared" si="290"/>
        <v>16.136942640930634</v>
      </c>
      <c r="K1485" s="24" t="str">
        <f t="shared" si="291"/>
        <v>DEJAR</v>
      </c>
      <c r="L1485" s="24" t="str">
        <f t="shared" si="292"/>
        <v>DEJAR</v>
      </c>
      <c r="M1485" s="24" t="str">
        <f t="shared" si="293"/>
        <v>DEJAR</v>
      </c>
    </row>
    <row r="1486" spans="1:13" x14ac:dyDescent="0.25">
      <c r="A1486" t="s">
        <v>317</v>
      </c>
      <c r="B1486">
        <v>1</v>
      </c>
      <c r="C1486" s="55">
        <v>1</v>
      </c>
      <c r="D1486">
        <v>37</v>
      </c>
      <c r="E1486">
        <v>10</v>
      </c>
      <c r="F1486" s="127">
        <f t="shared" si="289"/>
        <v>1075.2126000000001</v>
      </c>
      <c r="G1486">
        <v>3.1415999999999999E-2</v>
      </c>
      <c r="H1486" s="55" t="s">
        <v>553</v>
      </c>
      <c r="I1486" s="24">
        <f t="shared" si="294"/>
        <v>714.63566127853471</v>
      </c>
      <c r="J1486" s="24">
        <f t="shared" si="290"/>
        <v>11.373753203439882</v>
      </c>
      <c r="K1486" s="24" t="str">
        <f t="shared" si="291"/>
        <v>DEJAR</v>
      </c>
      <c r="L1486" s="24" t="str">
        <f t="shared" si="292"/>
        <v>DEJAR</v>
      </c>
      <c r="M1486" s="24" t="str">
        <f t="shared" si="293"/>
        <v>DEJAR</v>
      </c>
    </row>
    <row r="1487" spans="1:13" x14ac:dyDescent="0.25">
      <c r="A1487" t="s">
        <v>317</v>
      </c>
      <c r="B1487">
        <v>2</v>
      </c>
      <c r="C1487" s="55">
        <v>1</v>
      </c>
      <c r="D1487">
        <v>41</v>
      </c>
      <c r="E1487">
        <v>8</v>
      </c>
      <c r="F1487" s="127">
        <f t="shared" si="289"/>
        <v>1320.2574</v>
      </c>
      <c r="G1487">
        <v>3.1415999999999999E-2</v>
      </c>
      <c r="H1487" s="55" t="s">
        <v>553</v>
      </c>
      <c r="I1487" s="24">
        <f t="shared" si="294"/>
        <v>907.5192366572752</v>
      </c>
      <c r="J1487" s="24">
        <f t="shared" si="290"/>
        <v>14.443583471117826</v>
      </c>
      <c r="K1487" s="24" t="str">
        <f t="shared" si="291"/>
        <v>DEJAR</v>
      </c>
      <c r="L1487" s="24" t="str">
        <f t="shared" si="292"/>
        <v>DEJAR</v>
      </c>
      <c r="M1487" s="24" t="str">
        <f t="shared" si="293"/>
        <v>DEJAR</v>
      </c>
    </row>
    <row r="1488" spans="1:13" x14ac:dyDescent="0.25">
      <c r="A1488" t="s">
        <v>317</v>
      </c>
      <c r="B1488">
        <v>3</v>
      </c>
      <c r="C1488" s="55">
        <v>1</v>
      </c>
      <c r="D1488">
        <v>28</v>
      </c>
      <c r="E1488">
        <v>8</v>
      </c>
      <c r="F1488" s="127">
        <f t="shared" si="289"/>
        <v>615.75360000000001</v>
      </c>
      <c r="G1488">
        <v>3.1415999999999999E-2</v>
      </c>
      <c r="H1488" s="55" t="s">
        <v>553</v>
      </c>
      <c r="I1488" s="24">
        <f t="shared" si="294"/>
        <v>373.54122901136344</v>
      </c>
      <c r="J1488" s="24">
        <f t="shared" si="290"/>
        <v>5.9450794023962859</v>
      </c>
      <c r="K1488" s="24" t="str">
        <f t="shared" si="291"/>
        <v>DEJAR</v>
      </c>
      <c r="L1488" s="24" t="str">
        <f t="shared" si="292"/>
        <v>DEJAR</v>
      </c>
      <c r="M1488" s="24" t="str">
        <f t="shared" si="293"/>
        <v>DEJAR</v>
      </c>
    </row>
    <row r="1489" spans="1:13" x14ac:dyDescent="0.25">
      <c r="A1489" t="s">
        <v>317</v>
      </c>
      <c r="B1489">
        <v>4</v>
      </c>
      <c r="C1489" s="55">
        <v>1</v>
      </c>
      <c r="D1489">
        <v>63</v>
      </c>
      <c r="E1489">
        <v>20</v>
      </c>
      <c r="F1489" s="127">
        <f t="shared" si="289"/>
        <v>3117.2525999999998</v>
      </c>
      <c r="G1489">
        <v>3.1415999999999999E-2</v>
      </c>
      <c r="H1489" s="55" t="s">
        <v>553</v>
      </c>
      <c r="I1489" s="24">
        <f t="shared" si="294"/>
        <v>2466.565540347191</v>
      </c>
      <c r="J1489" s="24">
        <f t="shared" si="290"/>
        <v>39.256518021823133</v>
      </c>
      <c r="K1489" s="24" t="str">
        <f t="shared" si="291"/>
        <v>DEJAR</v>
      </c>
      <c r="L1489" s="24" t="str">
        <f t="shared" si="292"/>
        <v>DEJAR</v>
      </c>
      <c r="M1489" s="24" t="str">
        <f t="shared" si="293"/>
        <v>DEJAR</v>
      </c>
    </row>
    <row r="1490" spans="1:13" x14ac:dyDescent="0.25">
      <c r="A1490" t="s">
        <v>317</v>
      </c>
      <c r="B1490">
        <v>5</v>
      </c>
      <c r="C1490" s="55">
        <v>1</v>
      </c>
      <c r="D1490">
        <v>45</v>
      </c>
      <c r="E1490">
        <v>17</v>
      </c>
      <c r="F1490" s="127">
        <f t="shared" si="289"/>
        <v>1590.4349999999999</v>
      </c>
      <c r="G1490">
        <v>3.1415999999999999E-2</v>
      </c>
      <c r="H1490" s="55" t="s">
        <v>553</v>
      </c>
      <c r="I1490" s="24">
        <f t="shared" si="294"/>
        <v>1127.0915630458203</v>
      </c>
      <c r="J1490" s="24">
        <f t="shared" si="290"/>
        <v>17.938177410329455</v>
      </c>
      <c r="K1490" s="24" t="str">
        <f t="shared" si="291"/>
        <v>DEJAR</v>
      </c>
      <c r="L1490" s="24" t="str">
        <f t="shared" si="292"/>
        <v>DEJAR</v>
      </c>
      <c r="M1490" s="24" t="str">
        <f t="shared" si="293"/>
        <v>DEJAR</v>
      </c>
    </row>
    <row r="1491" spans="1:13" x14ac:dyDescent="0.25">
      <c r="A1491" t="s">
        <v>318</v>
      </c>
      <c r="B1491">
        <v>1</v>
      </c>
      <c r="C1491" s="55">
        <v>1</v>
      </c>
      <c r="D1491">
        <v>51</v>
      </c>
      <c r="E1491">
        <v>17</v>
      </c>
      <c r="F1491" s="127">
        <f t="shared" si="289"/>
        <v>2042.8253999999999</v>
      </c>
      <c r="G1491">
        <v>3.1415999999999999E-2</v>
      </c>
      <c r="H1491" s="55" t="s">
        <v>553</v>
      </c>
      <c r="I1491" s="24">
        <f t="shared" si="294"/>
        <v>1508.287972817684</v>
      </c>
      <c r="J1491" s="24">
        <f t="shared" si="290"/>
        <v>24.005092513650435</v>
      </c>
      <c r="K1491" s="24" t="str">
        <f t="shared" si="291"/>
        <v>DEJAR</v>
      </c>
      <c r="L1491" s="24" t="str">
        <f t="shared" si="292"/>
        <v>DEJAR</v>
      </c>
      <c r="M1491" s="24" t="str">
        <f t="shared" si="293"/>
        <v>DEJAR</v>
      </c>
    </row>
    <row r="1492" spans="1:13" x14ac:dyDescent="0.25">
      <c r="A1492" t="s">
        <v>318</v>
      </c>
      <c r="B1492">
        <v>2</v>
      </c>
      <c r="C1492" s="55">
        <v>1</v>
      </c>
      <c r="D1492">
        <v>19</v>
      </c>
      <c r="E1492">
        <v>8</v>
      </c>
      <c r="F1492" s="127">
        <f t="shared" si="289"/>
        <v>283.52940000000001</v>
      </c>
      <c r="G1492">
        <v>3.1415999999999999E-2</v>
      </c>
      <c r="H1492" s="55" t="s">
        <v>553</v>
      </c>
      <c r="I1492" s="24">
        <f t="shared" si="294"/>
        <v>151.47942747069629</v>
      </c>
      <c r="J1492" s="24">
        <f t="shared" si="290"/>
        <v>2.4108643282196378</v>
      </c>
      <c r="K1492" s="24" t="str">
        <f t="shared" si="291"/>
        <v>DEJAR</v>
      </c>
      <c r="L1492" s="24" t="str">
        <f t="shared" si="292"/>
        <v>DEJAR</v>
      </c>
      <c r="M1492" s="24" t="str">
        <f t="shared" si="293"/>
        <v>DEJAR</v>
      </c>
    </row>
    <row r="1493" spans="1:13" x14ac:dyDescent="0.25">
      <c r="A1493" t="s">
        <v>318</v>
      </c>
      <c r="B1493">
        <v>3</v>
      </c>
      <c r="C1493" s="55">
        <v>1</v>
      </c>
      <c r="D1493">
        <v>14</v>
      </c>
      <c r="E1493">
        <v>8</v>
      </c>
      <c r="F1493" s="127">
        <f t="shared" si="289"/>
        <v>153.9384</v>
      </c>
      <c r="G1493">
        <v>3.1415999999999999E-2</v>
      </c>
      <c r="H1493" s="55" t="s">
        <v>553</v>
      </c>
      <c r="I1493" s="24">
        <f t="shared" si="294"/>
        <v>74.413046354606593</v>
      </c>
      <c r="J1493" s="24">
        <f t="shared" si="290"/>
        <v>1.1843176463363667</v>
      </c>
      <c r="K1493" s="24" t="str">
        <f t="shared" si="291"/>
        <v>DEJAR</v>
      </c>
      <c r="L1493" s="24" t="str">
        <f t="shared" si="292"/>
        <v>DEJAR</v>
      </c>
      <c r="M1493" s="24" t="str">
        <f t="shared" si="293"/>
        <v>DEJAR</v>
      </c>
    </row>
    <row r="1494" spans="1:13" x14ac:dyDescent="0.25">
      <c r="A1494" t="s">
        <v>318</v>
      </c>
      <c r="B1494">
        <v>4</v>
      </c>
      <c r="C1494" s="55">
        <v>1</v>
      </c>
      <c r="D1494">
        <v>43</v>
      </c>
      <c r="E1494">
        <v>14</v>
      </c>
      <c r="F1494" s="127">
        <f t="shared" si="289"/>
        <v>1452.2046</v>
      </c>
      <c r="G1494">
        <v>3.1415999999999999E-2</v>
      </c>
      <c r="H1494" s="55" t="s">
        <v>553</v>
      </c>
      <c r="I1494" s="24">
        <f t="shared" si="294"/>
        <v>1013.9163800149536</v>
      </c>
      <c r="J1494" s="24">
        <f t="shared" si="290"/>
        <v>16.136942640930634</v>
      </c>
      <c r="K1494" s="24" t="str">
        <f t="shared" si="291"/>
        <v>DEJAR</v>
      </c>
      <c r="L1494" s="24" t="str">
        <f t="shared" si="292"/>
        <v>DEJAR</v>
      </c>
      <c r="M1494" s="24" t="str">
        <f t="shared" si="293"/>
        <v>DEJAR</v>
      </c>
    </row>
    <row r="1495" spans="1:13" x14ac:dyDescent="0.25">
      <c r="A1495" t="s">
        <v>318</v>
      </c>
      <c r="B1495">
        <v>5</v>
      </c>
      <c r="C1495" s="55">
        <v>1</v>
      </c>
      <c r="D1495">
        <v>48</v>
      </c>
      <c r="E1495">
        <v>16</v>
      </c>
      <c r="F1495" s="127">
        <f t="shared" si="289"/>
        <v>1809.5616</v>
      </c>
      <c r="G1495">
        <v>3.1415999999999999E-2</v>
      </c>
      <c r="H1495" s="55" t="s">
        <v>553</v>
      </c>
      <c r="I1495" s="24">
        <f t="shared" si="294"/>
        <v>1309.7848931615965</v>
      </c>
      <c r="J1495" s="24">
        <f t="shared" si="290"/>
        <v>20.845825266768472</v>
      </c>
      <c r="K1495" s="24" t="str">
        <f t="shared" si="291"/>
        <v>DEJAR</v>
      </c>
      <c r="L1495" s="24" t="str">
        <f t="shared" si="292"/>
        <v>DEJAR</v>
      </c>
      <c r="M1495" s="24" t="str">
        <f t="shared" si="293"/>
        <v>DEJAR</v>
      </c>
    </row>
    <row r="1496" spans="1:13" x14ac:dyDescent="0.25">
      <c r="A1496" t="s">
        <v>318</v>
      </c>
      <c r="B1496">
        <v>6</v>
      </c>
      <c r="C1496" s="55">
        <v>1</v>
      </c>
      <c r="D1496">
        <v>36</v>
      </c>
      <c r="E1496">
        <v>9</v>
      </c>
      <c r="F1496" s="127">
        <f t="shared" si="289"/>
        <v>1017.8783999999999</v>
      </c>
      <c r="G1496">
        <v>3.1415999999999999E-2</v>
      </c>
      <c r="H1496" s="55" t="s">
        <v>553</v>
      </c>
      <c r="I1496" s="24">
        <f t="shared" si="294"/>
        <v>670.48269942934951</v>
      </c>
      <c r="J1496" s="24">
        <f t="shared" si="290"/>
        <v>10.671038633647655</v>
      </c>
      <c r="K1496" s="24" t="str">
        <f t="shared" si="291"/>
        <v>DEJAR</v>
      </c>
      <c r="L1496" s="24" t="str">
        <f t="shared" si="292"/>
        <v>DEJAR</v>
      </c>
      <c r="M1496" s="24" t="str">
        <f t="shared" si="293"/>
        <v>DEJAR</v>
      </c>
    </row>
    <row r="1497" spans="1:13" x14ac:dyDescent="0.25">
      <c r="A1497" t="s">
        <v>318</v>
      </c>
      <c r="B1497">
        <v>7</v>
      </c>
      <c r="C1497" s="55">
        <v>1</v>
      </c>
      <c r="D1497">
        <v>27</v>
      </c>
      <c r="E1497">
        <v>10</v>
      </c>
      <c r="F1497" s="127">
        <f t="shared" si="289"/>
        <v>572.5566</v>
      </c>
      <c r="G1497">
        <v>3.1415999999999999E-2</v>
      </c>
      <c r="H1497" s="55" t="s">
        <v>553</v>
      </c>
      <c r="I1497" s="24">
        <f t="shared" si="294"/>
        <v>343.22204552912302</v>
      </c>
      <c r="J1497" s="24">
        <f t="shared" si="290"/>
        <v>5.4625357386224058</v>
      </c>
      <c r="K1497" s="24" t="str">
        <f t="shared" si="291"/>
        <v>DEJAR</v>
      </c>
      <c r="L1497" s="24" t="str">
        <f t="shared" si="292"/>
        <v>DEJAR</v>
      </c>
      <c r="M1497" s="24" t="str">
        <f t="shared" si="293"/>
        <v>DEJAR</v>
      </c>
    </row>
    <row r="1498" spans="1:13" x14ac:dyDescent="0.25">
      <c r="A1498" t="s">
        <v>318</v>
      </c>
      <c r="B1498">
        <v>8</v>
      </c>
      <c r="C1498" s="55">
        <v>1</v>
      </c>
      <c r="D1498">
        <v>64</v>
      </c>
      <c r="E1498">
        <v>26</v>
      </c>
      <c r="F1498" s="127">
        <f t="shared" si="289"/>
        <v>3216.9983999999999</v>
      </c>
      <c r="G1498">
        <v>3.1415999999999999E-2</v>
      </c>
      <c r="H1498" s="55" t="s">
        <v>553</v>
      </c>
      <c r="I1498" s="24">
        <f t="shared" si="294"/>
        <v>2558.6588107559451</v>
      </c>
      <c r="J1498" s="24">
        <f t="shared" si="290"/>
        <v>40.722224515468952</v>
      </c>
      <c r="K1498" s="24" t="str">
        <f t="shared" si="291"/>
        <v>DEJAR</v>
      </c>
      <c r="L1498" s="24" t="str">
        <f t="shared" si="292"/>
        <v>DEJAR</v>
      </c>
      <c r="M1498" s="24" t="str">
        <f t="shared" si="293"/>
        <v>DEJAR</v>
      </c>
    </row>
    <row r="1499" spans="1:13" x14ac:dyDescent="0.25">
      <c r="A1499" t="s">
        <v>318</v>
      </c>
      <c r="B1499">
        <v>9</v>
      </c>
      <c r="C1499" s="55">
        <v>1</v>
      </c>
      <c r="D1499">
        <v>39</v>
      </c>
      <c r="E1499">
        <v>17</v>
      </c>
      <c r="F1499" s="127">
        <f t="shared" si="289"/>
        <v>1194.5934</v>
      </c>
      <c r="G1499">
        <v>3.1415999999999999E-2</v>
      </c>
      <c r="H1499" s="55" t="s">
        <v>553</v>
      </c>
      <c r="I1499" s="24">
        <f t="shared" si="294"/>
        <v>807.79515713809144</v>
      </c>
      <c r="J1499" s="24">
        <f t="shared" si="290"/>
        <v>12.856429162498273</v>
      </c>
      <c r="K1499" s="24" t="str">
        <f t="shared" si="291"/>
        <v>DEJAR</v>
      </c>
      <c r="L1499" s="24" t="str">
        <f t="shared" si="292"/>
        <v>DEJAR</v>
      </c>
      <c r="M1499" s="24" t="str">
        <f t="shared" si="293"/>
        <v>DEJAR</v>
      </c>
    </row>
    <row r="1500" spans="1:13" x14ac:dyDescent="0.25">
      <c r="A1500" t="s">
        <v>319</v>
      </c>
      <c r="B1500">
        <v>1</v>
      </c>
      <c r="C1500" s="55">
        <v>1</v>
      </c>
      <c r="D1500">
        <v>49</v>
      </c>
      <c r="E1500">
        <v>13</v>
      </c>
      <c r="F1500" s="127">
        <f t="shared" si="289"/>
        <v>1885.7454</v>
      </c>
      <c r="G1500">
        <v>3.1415999999999999E-2</v>
      </c>
      <c r="H1500" s="55" t="s">
        <v>553</v>
      </c>
      <c r="I1500" s="24">
        <f t="shared" si="294"/>
        <v>1374.1800111509867</v>
      </c>
      <c r="J1500" s="24">
        <f t="shared" si="290"/>
        <v>21.870703004058232</v>
      </c>
      <c r="K1500" s="24" t="str">
        <f t="shared" si="291"/>
        <v>DEJAR</v>
      </c>
      <c r="L1500" s="24" t="str">
        <f t="shared" si="292"/>
        <v>DEJAR</v>
      </c>
      <c r="M1500" s="24" t="str">
        <f t="shared" si="293"/>
        <v>DEJAR</v>
      </c>
    </row>
    <row r="1501" spans="1:13" x14ac:dyDescent="0.25">
      <c r="A1501" t="s">
        <v>319</v>
      </c>
      <c r="B1501">
        <v>2</v>
      </c>
      <c r="C1501" s="55">
        <v>1</v>
      </c>
      <c r="D1501">
        <v>44</v>
      </c>
      <c r="E1501">
        <v>18</v>
      </c>
      <c r="F1501" s="127">
        <f t="shared" si="289"/>
        <v>1520.5344</v>
      </c>
      <c r="G1501">
        <v>3.1415999999999999E-2</v>
      </c>
      <c r="H1501" s="55" t="s">
        <v>553</v>
      </c>
      <c r="I1501" s="24">
        <f t="shared" si="294"/>
        <v>1069.6502848909329</v>
      </c>
      <c r="J1501" s="24">
        <f t="shared" si="290"/>
        <v>17.023973212549862</v>
      </c>
      <c r="K1501" s="24" t="str">
        <f t="shared" si="291"/>
        <v>DEJAR</v>
      </c>
      <c r="L1501" s="24" t="str">
        <f t="shared" si="292"/>
        <v>DEJAR</v>
      </c>
      <c r="M1501" s="24" t="str">
        <f t="shared" si="293"/>
        <v>DEJAR</v>
      </c>
    </row>
    <row r="1502" spans="1:13" x14ac:dyDescent="0.25">
      <c r="A1502" t="s">
        <v>320</v>
      </c>
      <c r="B1502">
        <v>1</v>
      </c>
      <c r="C1502" s="55">
        <v>1</v>
      </c>
      <c r="D1502">
        <v>39</v>
      </c>
      <c r="E1502">
        <v>11</v>
      </c>
      <c r="F1502" s="127">
        <f t="shared" si="289"/>
        <v>1194.5934</v>
      </c>
      <c r="G1502">
        <v>3.1415999999999999E-2</v>
      </c>
      <c r="H1502" s="55" t="s">
        <v>553</v>
      </c>
      <c r="I1502" s="24">
        <f t="shared" si="294"/>
        <v>807.79515713809144</v>
      </c>
      <c r="J1502" s="24">
        <f t="shared" si="290"/>
        <v>12.856429162498273</v>
      </c>
      <c r="K1502" s="24" t="str">
        <f t="shared" si="291"/>
        <v>DEJAR</v>
      </c>
      <c r="L1502" s="24" t="str">
        <f t="shared" si="292"/>
        <v>DEJAR</v>
      </c>
      <c r="M1502" s="24" t="str">
        <f t="shared" si="293"/>
        <v>DEJAR</v>
      </c>
    </row>
    <row r="1503" spans="1:13" x14ac:dyDescent="0.25">
      <c r="A1503" t="s">
        <v>320</v>
      </c>
      <c r="B1503">
        <v>2</v>
      </c>
      <c r="C1503" s="55">
        <v>1</v>
      </c>
      <c r="D1503">
        <v>46</v>
      </c>
      <c r="E1503">
        <v>13</v>
      </c>
      <c r="F1503" s="127">
        <f t="shared" si="289"/>
        <v>1661.9064000000001</v>
      </c>
      <c r="G1503">
        <v>3.1415999999999999E-2</v>
      </c>
      <c r="H1503" s="55" t="s">
        <v>553</v>
      </c>
      <c r="I1503" s="24">
        <f t="shared" si="294"/>
        <v>1186.2528329925287</v>
      </c>
      <c r="J1503" s="24">
        <f t="shared" si="290"/>
        <v>18.879756063670246</v>
      </c>
      <c r="K1503" s="24" t="str">
        <f t="shared" si="291"/>
        <v>DEJAR</v>
      </c>
      <c r="L1503" s="24" t="str">
        <f t="shared" si="292"/>
        <v>DEJAR</v>
      </c>
      <c r="M1503" s="24" t="str">
        <f t="shared" si="293"/>
        <v>DEJAR</v>
      </c>
    </row>
    <row r="1504" spans="1:13" x14ac:dyDescent="0.25">
      <c r="A1504" t="s">
        <v>320</v>
      </c>
      <c r="B1504">
        <v>3</v>
      </c>
      <c r="C1504" s="55">
        <v>1</v>
      </c>
      <c r="D1504">
        <v>45</v>
      </c>
      <c r="E1504">
        <v>13</v>
      </c>
      <c r="F1504" s="127">
        <f t="shared" si="289"/>
        <v>1590.4349999999999</v>
      </c>
      <c r="G1504">
        <v>3.1415999999999999E-2</v>
      </c>
      <c r="H1504" s="55" t="s">
        <v>553</v>
      </c>
      <c r="I1504" s="24">
        <f t="shared" si="294"/>
        <v>1127.0915630458203</v>
      </c>
      <c r="J1504" s="24">
        <f t="shared" si="290"/>
        <v>17.938177410329455</v>
      </c>
      <c r="K1504" s="24" t="str">
        <f t="shared" si="291"/>
        <v>DEJAR</v>
      </c>
      <c r="L1504" s="24" t="str">
        <f t="shared" si="292"/>
        <v>DEJAR</v>
      </c>
      <c r="M1504" s="24" t="str">
        <f t="shared" si="293"/>
        <v>DEJAR</v>
      </c>
    </row>
    <row r="1505" spans="1:13" x14ac:dyDescent="0.25">
      <c r="A1505" t="s">
        <v>320</v>
      </c>
      <c r="B1505">
        <v>4</v>
      </c>
      <c r="C1505" s="55">
        <v>1</v>
      </c>
      <c r="D1505">
        <v>28</v>
      </c>
      <c r="E1505">
        <v>11</v>
      </c>
      <c r="F1505" s="127">
        <f t="shared" si="289"/>
        <v>615.75360000000001</v>
      </c>
      <c r="G1505">
        <v>3.1415999999999999E-2</v>
      </c>
      <c r="H1505" s="55" t="s">
        <v>553</v>
      </c>
      <c r="I1505" s="24">
        <f t="shared" si="294"/>
        <v>373.54122901136344</v>
      </c>
      <c r="J1505" s="24">
        <f t="shared" si="290"/>
        <v>5.9450794023962859</v>
      </c>
      <c r="K1505" s="24" t="str">
        <f t="shared" si="291"/>
        <v>DEJAR</v>
      </c>
      <c r="L1505" s="24" t="str">
        <f t="shared" si="292"/>
        <v>DEJAR</v>
      </c>
      <c r="M1505" s="24" t="str">
        <f t="shared" si="293"/>
        <v>DEJAR</v>
      </c>
    </row>
    <row r="1506" spans="1:13" x14ac:dyDescent="0.25">
      <c r="A1506" t="s">
        <v>320</v>
      </c>
      <c r="B1506">
        <v>5</v>
      </c>
      <c r="C1506" s="55">
        <v>1</v>
      </c>
      <c r="D1506">
        <v>21</v>
      </c>
      <c r="E1506">
        <v>6</v>
      </c>
      <c r="F1506" s="127">
        <f t="shared" si="289"/>
        <v>346.3614</v>
      </c>
      <c r="G1506">
        <v>3.1415999999999999E-2</v>
      </c>
      <c r="H1506" s="55" t="s">
        <v>553</v>
      </c>
      <c r="I1506" s="24">
        <f t="shared" si="294"/>
        <v>191.21684246269251</v>
      </c>
      <c r="J1506" s="24">
        <f t="shared" si="290"/>
        <v>3.0433034514688777</v>
      </c>
      <c r="K1506" s="24" t="str">
        <f t="shared" si="291"/>
        <v>DEJAR</v>
      </c>
      <c r="L1506" s="24" t="str">
        <f t="shared" si="292"/>
        <v>DEJAR</v>
      </c>
      <c r="M1506" s="24" t="str">
        <f t="shared" si="293"/>
        <v>DEJAR</v>
      </c>
    </row>
    <row r="1507" spans="1:13" x14ac:dyDescent="0.25">
      <c r="A1507" t="s">
        <v>320</v>
      </c>
      <c r="B1507">
        <v>6</v>
      </c>
      <c r="C1507" s="55">
        <v>1</v>
      </c>
      <c r="D1507">
        <v>49</v>
      </c>
      <c r="E1507">
        <v>19</v>
      </c>
      <c r="F1507" s="127">
        <f t="shared" si="289"/>
        <v>1885.7454</v>
      </c>
      <c r="G1507">
        <v>3.1415999999999999E-2</v>
      </c>
      <c r="H1507" s="55" t="s">
        <v>553</v>
      </c>
      <c r="I1507" s="24">
        <f t="shared" si="294"/>
        <v>1374.1800111509867</v>
      </c>
      <c r="J1507" s="24">
        <f t="shared" si="290"/>
        <v>21.870703004058232</v>
      </c>
      <c r="K1507" s="24" t="str">
        <f t="shared" si="291"/>
        <v>DEJAR</v>
      </c>
      <c r="L1507" s="24" t="str">
        <f t="shared" si="292"/>
        <v>DEJAR</v>
      </c>
      <c r="M1507" s="24" t="str">
        <f t="shared" si="293"/>
        <v>DEJAR</v>
      </c>
    </row>
    <row r="1508" spans="1:13" x14ac:dyDescent="0.25">
      <c r="A1508" t="s">
        <v>321</v>
      </c>
      <c r="B1508">
        <v>1</v>
      </c>
      <c r="C1508" s="55">
        <v>2</v>
      </c>
      <c r="D1508">
        <v>35</v>
      </c>
      <c r="E1508">
        <v>13</v>
      </c>
      <c r="F1508" s="127">
        <f t="shared" si="289"/>
        <v>962.11500000000001</v>
      </c>
      <c r="G1508">
        <v>3.1415999999999999E-2</v>
      </c>
      <c r="H1508" s="55" t="s">
        <v>555</v>
      </c>
      <c r="I1508" s="24">
        <f t="shared" ref="I1508:I1513" si="295">0.13647*D1508^2.38351</f>
        <v>653.64029291244719</v>
      </c>
      <c r="J1508" s="24">
        <f t="shared" si="290"/>
        <v>10.402984035403094</v>
      </c>
      <c r="K1508" s="24" t="str">
        <f t="shared" si="291"/>
        <v>DEJAR</v>
      </c>
      <c r="L1508" s="24" t="str">
        <f t="shared" si="292"/>
        <v>DEJAR</v>
      </c>
      <c r="M1508" s="24" t="str">
        <f t="shared" si="293"/>
        <v>DEJAR</v>
      </c>
    </row>
    <row r="1509" spans="1:13" x14ac:dyDescent="0.25">
      <c r="A1509" t="s">
        <v>321</v>
      </c>
      <c r="B1509">
        <v>2</v>
      </c>
      <c r="C1509" s="55">
        <v>2</v>
      </c>
      <c r="D1509">
        <v>48.2</v>
      </c>
      <c r="E1509">
        <v>12</v>
      </c>
      <c r="F1509" s="127">
        <f t="shared" si="289"/>
        <v>1824.6726960000001</v>
      </c>
      <c r="G1509">
        <v>3.1415999999999999E-2</v>
      </c>
      <c r="H1509" s="55" t="s">
        <v>555</v>
      </c>
      <c r="I1509" s="24">
        <f t="shared" si="295"/>
        <v>1401.5114095760257</v>
      </c>
      <c r="J1509" s="24">
        <f t="shared" si="290"/>
        <v>22.30569470295432</v>
      </c>
      <c r="K1509" s="24" t="str">
        <f t="shared" si="291"/>
        <v>DEJAR</v>
      </c>
      <c r="L1509" s="24" t="str">
        <f t="shared" si="292"/>
        <v>DEJAR</v>
      </c>
      <c r="M1509" s="24" t="str">
        <f t="shared" si="293"/>
        <v>DEJAR</v>
      </c>
    </row>
    <row r="1510" spans="1:13" x14ac:dyDescent="0.25">
      <c r="A1510" t="s">
        <v>321</v>
      </c>
      <c r="B1510">
        <v>3</v>
      </c>
      <c r="C1510" s="55">
        <v>2</v>
      </c>
      <c r="D1510">
        <v>10.199999999999999</v>
      </c>
      <c r="E1510">
        <v>15</v>
      </c>
      <c r="F1510" s="127">
        <f t="shared" si="289"/>
        <v>81.713015999999996</v>
      </c>
      <c r="G1510">
        <v>3.1415999999999999E-2</v>
      </c>
      <c r="H1510" s="55" t="s">
        <v>555</v>
      </c>
      <c r="I1510" s="24">
        <f t="shared" si="295"/>
        <v>34.597585156277091</v>
      </c>
      <c r="J1510" s="24">
        <f t="shared" si="290"/>
        <v>0.55063638203904208</v>
      </c>
      <c r="K1510" s="24" t="str">
        <f t="shared" si="291"/>
        <v>DEJAR</v>
      </c>
      <c r="L1510" s="24" t="str">
        <f t="shared" si="292"/>
        <v>DEJAR</v>
      </c>
      <c r="M1510" s="24" t="str">
        <f t="shared" si="293"/>
        <v>DEJAR</v>
      </c>
    </row>
    <row r="1511" spans="1:13" x14ac:dyDescent="0.25">
      <c r="A1511" t="s">
        <v>321</v>
      </c>
      <c r="B1511">
        <v>4</v>
      </c>
      <c r="C1511" s="55">
        <v>2</v>
      </c>
      <c r="D1511">
        <v>45.4</v>
      </c>
      <c r="E1511">
        <v>23</v>
      </c>
      <c r="F1511" s="127">
        <f t="shared" si="289"/>
        <v>1618.8350639999999</v>
      </c>
      <c r="G1511">
        <v>3.1415999999999999E-2</v>
      </c>
      <c r="H1511" s="55" t="s">
        <v>555</v>
      </c>
      <c r="I1511" s="24">
        <f t="shared" si="295"/>
        <v>1215.1961569210287</v>
      </c>
      <c r="J1511" s="24">
        <f t="shared" si="290"/>
        <v>19.340402293752046</v>
      </c>
      <c r="K1511" s="24" t="str">
        <f t="shared" si="291"/>
        <v>DEJAR</v>
      </c>
      <c r="L1511" s="24" t="str">
        <f t="shared" si="292"/>
        <v>DEJAR</v>
      </c>
      <c r="M1511" s="24" t="str">
        <f t="shared" si="293"/>
        <v>DEJAR</v>
      </c>
    </row>
    <row r="1512" spans="1:13" x14ac:dyDescent="0.25">
      <c r="A1512" t="s">
        <v>321</v>
      </c>
      <c r="B1512">
        <v>5</v>
      </c>
      <c r="C1512" s="55">
        <v>2</v>
      </c>
      <c r="D1512">
        <v>13</v>
      </c>
      <c r="E1512">
        <v>16</v>
      </c>
      <c r="F1512" s="127">
        <f t="shared" si="289"/>
        <v>132.73259999999999</v>
      </c>
      <c r="G1512">
        <v>3.1415999999999999E-2</v>
      </c>
      <c r="H1512" s="55" t="s">
        <v>555</v>
      </c>
      <c r="I1512" s="24">
        <f t="shared" si="295"/>
        <v>61.678288096341362</v>
      </c>
      <c r="J1512" s="24">
        <f t="shared" si="290"/>
        <v>0.98163814770087476</v>
      </c>
      <c r="K1512" s="24" t="str">
        <f t="shared" si="291"/>
        <v>DEJAR</v>
      </c>
      <c r="L1512" s="24" t="str">
        <f t="shared" si="292"/>
        <v>DEJAR</v>
      </c>
      <c r="M1512" s="24" t="str">
        <f t="shared" si="293"/>
        <v>DEJAR</v>
      </c>
    </row>
    <row r="1513" spans="1:13" x14ac:dyDescent="0.25">
      <c r="A1513" t="s">
        <v>321</v>
      </c>
      <c r="B1513">
        <v>6</v>
      </c>
      <c r="C1513" s="55">
        <v>2</v>
      </c>
      <c r="D1513">
        <v>33.200000000000003</v>
      </c>
      <c r="E1513">
        <v>18</v>
      </c>
      <c r="F1513" s="127">
        <f t="shared" si="289"/>
        <v>865.69929600000012</v>
      </c>
      <c r="G1513">
        <v>3.1415999999999999E-2</v>
      </c>
      <c r="H1513" s="55" t="s">
        <v>555</v>
      </c>
      <c r="I1513" s="24">
        <f t="shared" si="295"/>
        <v>576.3483118622363</v>
      </c>
      <c r="J1513" s="24">
        <f t="shared" si="290"/>
        <v>9.1728468274483763</v>
      </c>
      <c r="K1513" s="24" t="str">
        <f t="shared" si="291"/>
        <v>DEJAR</v>
      </c>
      <c r="L1513" s="24" t="str">
        <f t="shared" si="292"/>
        <v>DEJAR</v>
      </c>
      <c r="M1513" s="24" t="str">
        <f t="shared" si="293"/>
        <v>DEJAR</v>
      </c>
    </row>
    <row r="1514" spans="1:13" x14ac:dyDescent="0.25">
      <c r="A1514" t="s">
        <v>322</v>
      </c>
      <c r="B1514">
        <v>1</v>
      </c>
      <c r="C1514" s="55">
        <v>1</v>
      </c>
      <c r="D1514">
        <v>60.2</v>
      </c>
      <c r="E1514">
        <v>29</v>
      </c>
      <c r="F1514" s="127">
        <f t="shared" si="289"/>
        <v>2846.3210160000003</v>
      </c>
      <c r="G1514">
        <v>3.1415999999999999E-2</v>
      </c>
      <c r="H1514" s="55" t="s">
        <v>553</v>
      </c>
      <c r="I1514" s="24">
        <f t="shared" ref="I1514:I1516" si="296">0.15991*D1514^2.32764</f>
        <v>2218.8891175621247</v>
      </c>
      <c r="J1514" s="24">
        <f t="shared" si="290"/>
        <v>35.314634542305271</v>
      </c>
      <c r="K1514" s="24" t="str">
        <f t="shared" si="291"/>
        <v>DEJAR</v>
      </c>
      <c r="L1514" s="24" t="str">
        <f t="shared" si="292"/>
        <v>DEJAR</v>
      </c>
      <c r="M1514" s="24" t="str">
        <f t="shared" si="293"/>
        <v>DEJAR</v>
      </c>
    </row>
    <row r="1515" spans="1:13" x14ac:dyDescent="0.25">
      <c r="A1515" t="s">
        <v>322</v>
      </c>
      <c r="B1515">
        <v>2</v>
      </c>
      <c r="C1515" s="55">
        <v>1</v>
      </c>
      <c r="D1515">
        <v>70.900000000000006</v>
      </c>
      <c r="E1515">
        <v>30</v>
      </c>
      <c r="F1515" s="127">
        <f t="shared" si="289"/>
        <v>3948.0565740000002</v>
      </c>
      <c r="G1515">
        <v>3.1415999999999999E-2</v>
      </c>
      <c r="H1515" s="55" t="s">
        <v>553</v>
      </c>
      <c r="I1515" s="24">
        <f t="shared" si="296"/>
        <v>3247.235798580648</v>
      </c>
      <c r="J1515" s="24">
        <f t="shared" si="290"/>
        <v>51.681242019681818</v>
      </c>
      <c r="K1515" s="24" t="str">
        <f t="shared" si="291"/>
        <v>DEJAR</v>
      </c>
      <c r="L1515" s="24" t="str">
        <f t="shared" si="292"/>
        <v>DEJAR</v>
      </c>
      <c r="M1515" s="24" t="str">
        <f t="shared" si="293"/>
        <v>DEJAR</v>
      </c>
    </row>
    <row r="1516" spans="1:13" x14ac:dyDescent="0.25">
      <c r="A1516" t="s">
        <v>323</v>
      </c>
      <c r="B1516">
        <v>1</v>
      </c>
      <c r="C1516" s="55">
        <v>1</v>
      </c>
      <c r="D1516">
        <v>146</v>
      </c>
      <c r="E1516">
        <v>18</v>
      </c>
      <c r="F1516" s="127">
        <f t="shared" si="289"/>
        <v>16741.5864</v>
      </c>
      <c r="G1516">
        <v>3.1415999999999999E-2</v>
      </c>
      <c r="H1516" s="55" t="s">
        <v>553</v>
      </c>
      <c r="I1516" s="24">
        <f t="shared" si="296"/>
        <v>17446.563862946437</v>
      </c>
      <c r="J1516" s="24">
        <f t="shared" si="290"/>
        <v>277.67003856230008</v>
      </c>
      <c r="K1516" s="24" t="str">
        <f t="shared" si="291"/>
        <v>DEJAR</v>
      </c>
      <c r="L1516" s="24" t="str">
        <f t="shared" si="292"/>
        <v>DEJAR</v>
      </c>
      <c r="M1516" s="24" t="str">
        <f t="shared" si="293"/>
        <v>DEJAR</v>
      </c>
    </row>
    <row r="1517" spans="1:13" x14ac:dyDescent="0.25">
      <c r="A1517" t="s">
        <v>323</v>
      </c>
      <c r="B1517">
        <v>2</v>
      </c>
      <c r="C1517" s="55">
        <v>2</v>
      </c>
      <c r="D1517">
        <v>92</v>
      </c>
      <c r="E1517">
        <v>21</v>
      </c>
      <c r="F1517" s="127">
        <f t="shared" si="289"/>
        <v>6647.6256000000003</v>
      </c>
      <c r="G1517">
        <v>3.1415999999999999E-2</v>
      </c>
      <c r="H1517" s="55" t="s">
        <v>555</v>
      </c>
      <c r="I1517" s="24">
        <f t="shared" ref="I1517:I1522" si="297">0.13647*D1517^2.38351</f>
        <v>6542.5208584767652</v>
      </c>
      <c r="J1517" s="24">
        <f t="shared" si="290"/>
        <v>104.1272099961288</v>
      </c>
      <c r="K1517" s="24" t="str">
        <f t="shared" si="291"/>
        <v>DEJAR</v>
      </c>
      <c r="L1517" s="24" t="str">
        <f t="shared" si="292"/>
        <v>DEJAR</v>
      </c>
      <c r="M1517" s="24" t="str">
        <f t="shared" si="293"/>
        <v>DEJAR</v>
      </c>
    </row>
    <row r="1518" spans="1:13" x14ac:dyDescent="0.25">
      <c r="A1518" t="s">
        <v>324</v>
      </c>
      <c r="B1518">
        <v>1</v>
      </c>
      <c r="C1518" s="55">
        <v>2</v>
      </c>
      <c r="D1518">
        <v>33.299999999999997</v>
      </c>
      <c r="E1518">
        <v>18</v>
      </c>
      <c r="F1518" s="127">
        <f t="shared" si="289"/>
        <v>870.92220599999985</v>
      </c>
      <c r="G1518">
        <v>3.1415999999999999E-2</v>
      </c>
      <c r="H1518" s="55" t="s">
        <v>555</v>
      </c>
      <c r="I1518" s="24">
        <f t="shared" si="297"/>
        <v>580.49468346922936</v>
      </c>
      <c r="J1518" s="24">
        <f t="shared" si="290"/>
        <v>9.2388382268466618</v>
      </c>
      <c r="K1518" s="24" t="str">
        <f t="shared" si="291"/>
        <v>DEJAR</v>
      </c>
      <c r="L1518" s="24" t="str">
        <f t="shared" si="292"/>
        <v>DEJAR</v>
      </c>
      <c r="M1518" s="24" t="str">
        <f t="shared" si="293"/>
        <v>DEJAR</v>
      </c>
    </row>
    <row r="1519" spans="1:13" x14ac:dyDescent="0.25">
      <c r="A1519" t="s">
        <v>324</v>
      </c>
      <c r="B1519">
        <v>2</v>
      </c>
      <c r="C1519" s="55">
        <v>2</v>
      </c>
      <c r="D1519">
        <v>18</v>
      </c>
      <c r="E1519">
        <v>9</v>
      </c>
      <c r="F1519" s="127">
        <f t="shared" si="289"/>
        <v>254.46959999999999</v>
      </c>
      <c r="G1519">
        <v>3.1415999999999999E-2</v>
      </c>
      <c r="H1519" s="55" t="s">
        <v>555</v>
      </c>
      <c r="I1519" s="24">
        <f t="shared" si="297"/>
        <v>133.96512701589552</v>
      </c>
      <c r="J1519" s="24">
        <f t="shared" si="290"/>
        <v>2.132116230836127</v>
      </c>
      <c r="K1519" s="24" t="str">
        <f t="shared" si="291"/>
        <v>DEJAR</v>
      </c>
      <c r="L1519" s="24" t="str">
        <f t="shared" si="292"/>
        <v>DEJAR</v>
      </c>
      <c r="M1519" s="24" t="str">
        <f t="shared" si="293"/>
        <v>DEJAR</v>
      </c>
    </row>
    <row r="1520" spans="1:13" x14ac:dyDescent="0.25">
      <c r="A1520" t="s">
        <v>324</v>
      </c>
      <c r="B1520">
        <v>3</v>
      </c>
      <c r="C1520" s="55">
        <v>2</v>
      </c>
      <c r="D1520">
        <v>13.2</v>
      </c>
      <c r="E1520">
        <v>12</v>
      </c>
      <c r="F1520" s="127">
        <f t="shared" si="289"/>
        <v>136.84809599999997</v>
      </c>
      <c r="G1520">
        <v>3.1415999999999999E-2</v>
      </c>
      <c r="H1520" s="55" t="s">
        <v>555</v>
      </c>
      <c r="I1520" s="24">
        <f t="shared" si="297"/>
        <v>63.96411012514131</v>
      </c>
      <c r="J1520" s="24">
        <f t="shared" si="290"/>
        <v>1.0180180501200233</v>
      </c>
      <c r="K1520" s="24" t="str">
        <f t="shared" si="291"/>
        <v>DEJAR</v>
      </c>
      <c r="L1520" s="24" t="str">
        <f t="shared" si="292"/>
        <v>DEJAR</v>
      </c>
      <c r="M1520" s="24" t="str">
        <f t="shared" si="293"/>
        <v>DEJAR</v>
      </c>
    </row>
    <row r="1521" spans="1:13" x14ac:dyDescent="0.25">
      <c r="A1521" t="s">
        <v>325</v>
      </c>
      <c r="B1521">
        <v>1</v>
      </c>
      <c r="C1521" s="55">
        <v>2</v>
      </c>
      <c r="D1521">
        <v>15.4</v>
      </c>
      <c r="E1521">
        <v>11</v>
      </c>
      <c r="F1521" s="127">
        <f t="shared" si="289"/>
        <v>186.26546400000001</v>
      </c>
      <c r="G1521">
        <v>3.1415999999999999E-2</v>
      </c>
      <c r="H1521" s="55" t="s">
        <v>555</v>
      </c>
      <c r="I1521" s="24">
        <f t="shared" si="297"/>
        <v>92.364419453989825</v>
      </c>
      <c r="J1521" s="24">
        <f t="shared" si="290"/>
        <v>1.4700219546407853</v>
      </c>
      <c r="K1521" s="24" t="str">
        <f t="shared" si="291"/>
        <v>DEJAR</v>
      </c>
      <c r="L1521" s="24" t="str">
        <f t="shared" si="292"/>
        <v>DEJAR</v>
      </c>
      <c r="M1521" s="24" t="str">
        <f t="shared" si="293"/>
        <v>DEJAR</v>
      </c>
    </row>
    <row r="1522" spans="1:13" x14ac:dyDescent="0.25">
      <c r="A1522" t="s">
        <v>325</v>
      </c>
      <c r="B1522">
        <v>2</v>
      </c>
      <c r="C1522" s="55">
        <v>2</v>
      </c>
      <c r="D1522">
        <v>13.5</v>
      </c>
      <c r="E1522">
        <v>8</v>
      </c>
      <c r="F1522" s="127">
        <f t="shared" si="289"/>
        <v>143.13915</v>
      </c>
      <c r="G1522">
        <v>3.1415999999999999E-2</v>
      </c>
      <c r="H1522" s="55" t="s">
        <v>555</v>
      </c>
      <c r="I1522" s="24">
        <f t="shared" si="297"/>
        <v>67.483722687063675</v>
      </c>
      <c r="J1522" s="24">
        <f t="shared" si="290"/>
        <v>1.0740342928295086</v>
      </c>
      <c r="K1522" s="24" t="str">
        <f t="shared" si="291"/>
        <v>DEJAR</v>
      </c>
      <c r="L1522" s="24" t="str">
        <f t="shared" si="292"/>
        <v>DEJAR</v>
      </c>
      <c r="M1522" s="24" t="str">
        <f t="shared" si="293"/>
        <v>DEJAR</v>
      </c>
    </row>
    <row r="1523" spans="1:13" x14ac:dyDescent="0.25">
      <c r="A1523" t="s">
        <v>325</v>
      </c>
      <c r="B1523">
        <v>3</v>
      </c>
      <c r="C1523" s="55">
        <v>1</v>
      </c>
      <c r="D1523">
        <v>84</v>
      </c>
      <c r="E1523">
        <v>37</v>
      </c>
      <c r="F1523" s="127">
        <f t="shared" si="289"/>
        <v>5541.7824000000001</v>
      </c>
      <c r="G1523">
        <v>3.1415999999999999E-2</v>
      </c>
      <c r="H1523" s="55" t="s">
        <v>553</v>
      </c>
      <c r="I1523" s="24">
        <f>0.15991*D1523^2.32764</f>
        <v>4818.4245253298222</v>
      </c>
      <c r="J1523" s="24">
        <f t="shared" si="290"/>
        <v>76.687428783578795</v>
      </c>
      <c r="K1523" s="24" t="str">
        <f t="shared" si="291"/>
        <v>DEJAR</v>
      </c>
      <c r="L1523" s="24" t="str">
        <f t="shared" si="292"/>
        <v>DEJAR</v>
      </c>
      <c r="M1523" s="24" t="str">
        <f t="shared" si="293"/>
        <v>DEJAR</v>
      </c>
    </row>
    <row r="1524" spans="1:13" x14ac:dyDescent="0.25">
      <c r="A1524" t="s">
        <v>326</v>
      </c>
      <c r="B1524">
        <v>1</v>
      </c>
      <c r="C1524" s="55">
        <v>2</v>
      </c>
      <c r="D1524">
        <v>26</v>
      </c>
      <c r="E1524">
        <v>16</v>
      </c>
      <c r="F1524" s="127">
        <f t="shared" si="289"/>
        <v>530.93039999999996</v>
      </c>
      <c r="G1524">
        <v>3.1415999999999999E-2</v>
      </c>
      <c r="H1524" s="55" t="s">
        <v>555</v>
      </c>
      <c r="I1524" s="24">
        <f t="shared" ref="I1524:I1531" si="298">0.13647*D1524^2.38351</f>
        <v>321.84021980583157</v>
      </c>
      <c r="J1524" s="24">
        <f t="shared" si="290"/>
        <v>5.1222342087762849</v>
      </c>
      <c r="K1524" s="24" t="str">
        <f t="shared" si="291"/>
        <v>DEJAR</v>
      </c>
      <c r="L1524" s="24" t="str">
        <f t="shared" si="292"/>
        <v>DEJAR</v>
      </c>
      <c r="M1524" s="24" t="str">
        <f t="shared" si="293"/>
        <v>DEJAR</v>
      </c>
    </row>
    <row r="1525" spans="1:13" x14ac:dyDescent="0.25">
      <c r="A1525" t="s">
        <v>326</v>
      </c>
      <c r="B1525">
        <v>2</v>
      </c>
      <c r="C1525" s="55">
        <v>2</v>
      </c>
      <c r="D1525">
        <v>14</v>
      </c>
      <c r="E1525">
        <v>11</v>
      </c>
      <c r="F1525" s="127">
        <f t="shared" si="289"/>
        <v>153.9384</v>
      </c>
      <c r="G1525">
        <v>3.1415999999999999E-2</v>
      </c>
      <c r="H1525" s="55" t="s">
        <v>555</v>
      </c>
      <c r="I1525" s="24">
        <f t="shared" si="298"/>
        <v>73.59440964790268</v>
      </c>
      <c r="J1525" s="24">
        <f t="shared" si="290"/>
        <v>1.1712886689569435</v>
      </c>
      <c r="K1525" s="24" t="str">
        <f t="shared" si="291"/>
        <v>DEJAR</v>
      </c>
      <c r="L1525" s="24" t="str">
        <f t="shared" si="292"/>
        <v>DEJAR</v>
      </c>
      <c r="M1525" s="24" t="str">
        <f t="shared" si="293"/>
        <v>DEJAR</v>
      </c>
    </row>
    <row r="1526" spans="1:13" x14ac:dyDescent="0.25">
      <c r="A1526" t="s">
        <v>326</v>
      </c>
      <c r="B1526">
        <v>3</v>
      </c>
      <c r="C1526" s="55">
        <v>2</v>
      </c>
      <c r="D1526">
        <v>29</v>
      </c>
      <c r="E1526">
        <v>14</v>
      </c>
      <c r="F1526" s="127">
        <f t="shared" si="289"/>
        <v>660.52139999999997</v>
      </c>
      <c r="G1526">
        <v>3.1415999999999999E-2</v>
      </c>
      <c r="H1526" s="55" t="s">
        <v>555</v>
      </c>
      <c r="I1526" s="24">
        <f t="shared" si="298"/>
        <v>417.52015350701288</v>
      </c>
      <c r="J1526" s="24">
        <f t="shared" si="290"/>
        <v>6.6450240881559219</v>
      </c>
      <c r="K1526" s="24" t="str">
        <f t="shared" si="291"/>
        <v>DEJAR</v>
      </c>
      <c r="L1526" s="24" t="str">
        <f t="shared" si="292"/>
        <v>DEJAR</v>
      </c>
      <c r="M1526" s="24" t="str">
        <f t="shared" si="293"/>
        <v>DEJAR</v>
      </c>
    </row>
    <row r="1527" spans="1:13" x14ac:dyDescent="0.25">
      <c r="A1527" t="s">
        <v>326</v>
      </c>
      <c r="B1527">
        <v>4</v>
      </c>
      <c r="C1527" s="55">
        <v>2</v>
      </c>
      <c r="D1527">
        <v>36</v>
      </c>
      <c r="E1527">
        <v>19</v>
      </c>
      <c r="F1527" s="127">
        <f t="shared" si="289"/>
        <v>1017.8783999999999</v>
      </c>
      <c r="G1527">
        <v>3.1415999999999999E-2</v>
      </c>
      <c r="H1527" s="55" t="s">
        <v>555</v>
      </c>
      <c r="I1527" s="24">
        <f t="shared" si="298"/>
        <v>699.03635875505904</v>
      </c>
      <c r="J1527" s="24">
        <f t="shared" si="290"/>
        <v>11.125483173463508</v>
      </c>
      <c r="K1527" s="24" t="str">
        <f t="shared" si="291"/>
        <v>DEJAR</v>
      </c>
      <c r="L1527" s="24" t="str">
        <f t="shared" si="292"/>
        <v>DEJAR</v>
      </c>
      <c r="M1527" s="24" t="str">
        <f t="shared" si="293"/>
        <v>DEJAR</v>
      </c>
    </row>
    <row r="1528" spans="1:13" x14ac:dyDescent="0.25">
      <c r="A1528" t="s">
        <v>326</v>
      </c>
      <c r="B1528">
        <v>5</v>
      </c>
      <c r="C1528" s="55">
        <v>2</v>
      </c>
      <c r="D1528">
        <v>32</v>
      </c>
      <c r="E1528">
        <v>18</v>
      </c>
      <c r="F1528" s="127">
        <f t="shared" si="289"/>
        <v>804.24959999999999</v>
      </c>
      <c r="G1528">
        <v>3.1415999999999999E-2</v>
      </c>
      <c r="H1528" s="55" t="s">
        <v>555</v>
      </c>
      <c r="I1528" s="24">
        <f t="shared" si="298"/>
        <v>527.931063141393</v>
      </c>
      <c r="J1528" s="24">
        <f t="shared" si="290"/>
        <v>8.4022641829226039</v>
      </c>
      <c r="K1528" s="24" t="str">
        <f t="shared" si="291"/>
        <v>DEJAR</v>
      </c>
      <c r="L1528" s="24" t="str">
        <f t="shared" si="292"/>
        <v>DEJAR</v>
      </c>
      <c r="M1528" s="24" t="str">
        <f t="shared" si="293"/>
        <v>DEJAR</v>
      </c>
    </row>
    <row r="1529" spans="1:13" x14ac:dyDescent="0.25">
      <c r="A1529" t="s">
        <v>326</v>
      </c>
      <c r="B1529">
        <v>6</v>
      </c>
      <c r="C1529" s="55">
        <v>2</v>
      </c>
      <c r="D1529">
        <v>40</v>
      </c>
      <c r="E1529">
        <v>21</v>
      </c>
      <c r="F1529" s="127">
        <f t="shared" si="289"/>
        <v>1256.6399999999999</v>
      </c>
      <c r="G1529">
        <v>3.1415999999999999E-2</v>
      </c>
      <c r="H1529" s="55" t="s">
        <v>555</v>
      </c>
      <c r="I1529" s="24">
        <f t="shared" si="298"/>
        <v>898.59335245759792</v>
      </c>
      <c r="J1529" s="24">
        <f t="shared" si="290"/>
        <v>14.301523944130347</v>
      </c>
      <c r="K1529" s="24" t="str">
        <f t="shared" si="291"/>
        <v>DEJAR</v>
      </c>
      <c r="L1529" s="24" t="str">
        <f t="shared" si="292"/>
        <v>DEJAR</v>
      </c>
      <c r="M1529" s="24" t="str">
        <f t="shared" si="293"/>
        <v>DEJAR</v>
      </c>
    </row>
    <row r="1530" spans="1:13" x14ac:dyDescent="0.25">
      <c r="A1530" t="s">
        <v>326</v>
      </c>
      <c r="B1530">
        <v>7</v>
      </c>
      <c r="C1530" s="55">
        <v>2</v>
      </c>
      <c r="D1530">
        <v>36</v>
      </c>
      <c r="E1530">
        <v>20</v>
      </c>
      <c r="F1530" s="127">
        <f t="shared" si="289"/>
        <v>1017.8783999999999</v>
      </c>
      <c r="G1530">
        <v>3.1415999999999999E-2</v>
      </c>
      <c r="H1530" s="55" t="s">
        <v>555</v>
      </c>
      <c r="I1530" s="24">
        <f t="shared" si="298"/>
        <v>699.03635875505904</v>
      </c>
      <c r="J1530" s="24">
        <f t="shared" si="290"/>
        <v>11.125483173463508</v>
      </c>
      <c r="K1530" s="24" t="str">
        <f t="shared" si="291"/>
        <v>DEJAR</v>
      </c>
      <c r="L1530" s="24" t="str">
        <f t="shared" si="292"/>
        <v>DEJAR</v>
      </c>
      <c r="M1530" s="24" t="str">
        <f t="shared" si="293"/>
        <v>DEJAR</v>
      </c>
    </row>
    <row r="1531" spans="1:13" x14ac:dyDescent="0.25">
      <c r="A1531" t="s">
        <v>326</v>
      </c>
      <c r="B1531">
        <v>8</v>
      </c>
      <c r="C1531" s="55">
        <v>2</v>
      </c>
      <c r="D1531">
        <v>24</v>
      </c>
      <c r="E1531">
        <v>14</v>
      </c>
      <c r="F1531" s="127">
        <f t="shared" si="289"/>
        <v>452.3904</v>
      </c>
      <c r="G1531">
        <v>3.1415999999999999E-2</v>
      </c>
      <c r="H1531" s="55" t="s">
        <v>555</v>
      </c>
      <c r="I1531" s="24">
        <f t="shared" si="298"/>
        <v>265.94050449183845</v>
      </c>
      <c r="J1531" s="24">
        <f t="shared" si="290"/>
        <v>4.2325646882454562</v>
      </c>
      <c r="K1531" s="24" t="str">
        <f t="shared" si="291"/>
        <v>DEJAR</v>
      </c>
      <c r="L1531" s="24" t="str">
        <f t="shared" si="292"/>
        <v>DEJAR</v>
      </c>
      <c r="M1531" s="24" t="str">
        <f t="shared" si="293"/>
        <v>DEJAR</v>
      </c>
    </row>
    <row r="1532" spans="1:13" x14ac:dyDescent="0.25">
      <c r="A1532" t="s">
        <v>327</v>
      </c>
      <c r="B1532">
        <v>1</v>
      </c>
      <c r="C1532" s="55">
        <v>1</v>
      </c>
      <c r="D1532">
        <v>100</v>
      </c>
      <c r="E1532">
        <v>33</v>
      </c>
      <c r="F1532" s="127">
        <f t="shared" si="289"/>
        <v>7854</v>
      </c>
      <c r="G1532">
        <v>3.1415999999999999E-2</v>
      </c>
      <c r="H1532" s="55" t="s">
        <v>553</v>
      </c>
      <c r="I1532" s="24">
        <f t="shared" ref="I1532:I1537" si="299">0.15991*D1532^2.32764</f>
        <v>7230.2884433481404</v>
      </c>
      <c r="J1532" s="24">
        <f t="shared" si="290"/>
        <v>115.07334548236791</v>
      </c>
      <c r="K1532" s="24" t="str">
        <f t="shared" si="291"/>
        <v>DEJAR</v>
      </c>
      <c r="L1532" s="24" t="str">
        <f t="shared" si="292"/>
        <v>DEJAR</v>
      </c>
      <c r="M1532" s="24" t="str">
        <f t="shared" si="293"/>
        <v>DEJAR</v>
      </c>
    </row>
    <row r="1533" spans="1:13" x14ac:dyDescent="0.25">
      <c r="A1533" t="s">
        <v>327</v>
      </c>
      <c r="B1533">
        <v>2</v>
      </c>
      <c r="C1533" s="55">
        <v>1</v>
      </c>
      <c r="D1533">
        <v>75</v>
      </c>
      <c r="E1533">
        <v>26</v>
      </c>
      <c r="F1533" s="127">
        <f t="shared" si="289"/>
        <v>4417.875</v>
      </c>
      <c r="G1533">
        <v>3.1415999999999999E-2</v>
      </c>
      <c r="H1533" s="55" t="s">
        <v>553</v>
      </c>
      <c r="I1533" s="24">
        <f t="shared" si="299"/>
        <v>3701.2057006148193</v>
      </c>
      <c r="J1533" s="24">
        <f t="shared" si="290"/>
        <v>58.906380516533282</v>
      </c>
      <c r="K1533" s="24" t="str">
        <f t="shared" si="291"/>
        <v>DEJAR</v>
      </c>
      <c r="L1533" s="24" t="str">
        <f t="shared" si="292"/>
        <v>DEJAR</v>
      </c>
      <c r="M1533" s="24" t="str">
        <f t="shared" si="293"/>
        <v>DEJAR</v>
      </c>
    </row>
    <row r="1534" spans="1:13" x14ac:dyDescent="0.25">
      <c r="A1534" t="s">
        <v>327</v>
      </c>
      <c r="B1534">
        <v>3</v>
      </c>
      <c r="C1534" s="55">
        <v>1</v>
      </c>
      <c r="D1534">
        <v>94</v>
      </c>
      <c r="E1534">
        <v>29</v>
      </c>
      <c r="F1534" s="127">
        <f t="shared" si="289"/>
        <v>6939.7943999999998</v>
      </c>
      <c r="G1534">
        <v>3.1415999999999999E-2</v>
      </c>
      <c r="H1534" s="55" t="s">
        <v>553</v>
      </c>
      <c r="I1534" s="24">
        <f t="shared" si="299"/>
        <v>6260.4700240663069</v>
      </c>
      <c r="J1534" s="24">
        <f t="shared" si="290"/>
        <v>99.638242043326755</v>
      </c>
      <c r="K1534" s="24" t="str">
        <f t="shared" si="291"/>
        <v>DEJAR</v>
      </c>
      <c r="L1534" s="24" t="str">
        <f t="shared" si="292"/>
        <v>DEJAR</v>
      </c>
      <c r="M1534" s="24" t="str">
        <f t="shared" si="293"/>
        <v>DEJAR</v>
      </c>
    </row>
    <row r="1535" spans="1:13" x14ac:dyDescent="0.25">
      <c r="A1535" t="s">
        <v>327</v>
      </c>
      <c r="B1535">
        <v>4</v>
      </c>
      <c r="C1535" s="55">
        <v>1</v>
      </c>
      <c r="D1535">
        <v>64</v>
      </c>
      <c r="E1535">
        <v>26</v>
      </c>
      <c r="F1535" s="127">
        <f t="shared" si="289"/>
        <v>3216.9983999999999</v>
      </c>
      <c r="G1535">
        <v>3.1415999999999999E-2</v>
      </c>
      <c r="H1535" s="55" t="s">
        <v>553</v>
      </c>
      <c r="I1535" s="24">
        <f t="shared" si="299"/>
        <v>2558.6588107559451</v>
      </c>
      <c r="J1535" s="24">
        <f t="shared" si="290"/>
        <v>40.722224515468952</v>
      </c>
      <c r="K1535" s="24" t="str">
        <f t="shared" si="291"/>
        <v>DEJAR</v>
      </c>
      <c r="L1535" s="24" t="str">
        <f t="shared" si="292"/>
        <v>DEJAR</v>
      </c>
      <c r="M1535" s="24" t="str">
        <f t="shared" si="293"/>
        <v>DEJAR</v>
      </c>
    </row>
    <row r="1536" spans="1:13" x14ac:dyDescent="0.25">
      <c r="A1536" t="s">
        <v>327</v>
      </c>
      <c r="B1536">
        <v>5</v>
      </c>
      <c r="C1536" s="55">
        <v>1</v>
      </c>
      <c r="D1536">
        <v>66</v>
      </c>
      <c r="E1536">
        <v>29</v>
      </c>
      <c r="F1536" s="127">
        <f t="shared" si="289"/>
        <v>3421.2024000000001</v>
      </c>
      <c r="G1536">
        <v>3.1415999999999999E-2</v>
      </c>
      <c r="H1536" s="55" t="s">
        <v>553</v>
      </c>
      <c r="I1536" s="24">
        <f t="shared" si="299"/>
        <v>2748.6463736677997</v>
      </c>
      <c r="J1536" s="24">
        <f t="shared" si="290"/>
        <v>43.745963420992481</v>
      </c>
      <c r="K1536" s="24" t="str">
        <f t="shared" si="291"/>
        <v>DEJAR</v>
      </c>
      <c r="L1536" s="24" t="str">
        <f t="shared" si="292"/>
        <v>DEJAR</v>
      </c>
      <c r="M1536" s="24" t="str">
        <f t="shared" si="293"/>
        <v>DEJAR</v>
      </c>
    </row>
    <row r="1537" spans="1:13" x14ac:dyDescent="0.25">
      <c r="A1537" t="s">
        <v>327</v>
      </c>
      <c r="B1537">
        <v>6</v>
      </c>
      <c r="C1537" s="55">
        <v>1</v>
      </c>
      <c r="D1537">
        <v>54</v>
      </c>
      <c r="E1537">
        <v>20</v>
      </c>
      <c r="F1537" s="127">
        <f t="shared" si="289"/>
        <v>2290.2264</v>
      </c>
      <c r="G1537">
        <v>3.1415999999999999E-2</v>
      </c>
      <c r="H1537" s="55" t="s">
        <v>553</v>
      </c>
      <c r="I1537" s="24">
        <f t="shared" si="299"/>
        <v>1722.9181036317825</v>
      </c>
      <c r="J1537" s="24">
        <f t="shared" si="290"/>
        <v>27.421029151257041</v>
      </c>
      <c r="K1537" s="24" t="str">
        <f t="shared" si="291"/>
        <v>DEJAR</v>
      </c>
      <c r="L1537" s="24" t="str">
        <f t="shared" si="292"/>
        <v>DEJAR</v>
      </c>
      <c r="M1537" s="24" t="str">
        <f t="shared" si="293"/>
        <v>DEJAR</v>
      </c>
    </row>
    <row r="1538" spans="1:13" x14ac:dyDescent="0.25">
      <c r="A1538" t="s">
        <v>327</v>
      </c>
      <c r="B1538">
        <v>7</v>
      </c>
      <c r="C1538" s="55">
        <v>2</v>
      </c>
      <c r="D1538">
        <v>73</v>
      </c>
      <c r="E1538">
        <v>23</v>
      </c>
      <c r="F1538" s="127">
        <f t="shared" si="289"/>
        <v>4185.3966</v>
      </c>
      <c r="G1538">
        <v>3.1415999999999999E-2</v>
      </c>
      <c r="H1538" s="55" t="s">
        <v>555</v>
      </c>
      <c r="I1538" s="24">
        <f t="shared" ref="I1538:I1541" si="300">0.13647*D1538^2.38351</f>
        <v>3769.518350678316</v>
      </c>
      <c r="J1538" s="24">
        <f t="shared" si="290"/>
        <v>59.993607567454738</v>
      </c>
      <c r="K1538" s="24" t="str">
        <f t="shared" si="291"/>
        <v>DEJAR</v>
      </c>
      <c r="L1538" s="24" t="str">
        <f t="shared" si="292"/>
        <v>DEJAR</v>
      </c>
      <c r="M1538" s="24" t="str">
        <f t="shared" si="293"/>
        <v>DEJAR</v>
      </c>
    </row>
    <row r="1539" spans="1:13" x14ac:dyDescent="0.25">
      <c r="A1539" t="s">
        <v>327</v>
      </c>
      <c r="B1539">
        <v>8</v>
      </c>
      <c r="C1539" s="55">
        <v>2</v>
      </c>
      <c r="D1539">
        <v>49</v>
      </c>
      <c r="E1539">
        <v>18</v>
      </c>
      <c r="F1539" s="127">
        <f t="shared" ref="F1539:F1602" si="301">(3.1416/4)*D1539^2</f>
        <v>1885.7454</v>
      </c>
      <c r="G1539">
        <v>3.1415999999999999E-2</v>
      </c>
      <c r="H1539" s="55" t="s">
        <v>555</v>
      </c>
      <c r="I1539" s="24">
        <f t="shared" si="300"/>
        <v>1457.5935916929586</v>
      </c>
      <c r="J1539" s="24">
        <f t="shared" ref="J1539:J1602" si="302">((I1539/1000)*0.5)/G1539</f>
        <v>23.198268266058037</v>
      </c>
      <c r="K1539" s="24" t="str">
        <f t="shared" ref="K1539:K1602" si="303">+IF(D1539&gt;=10,"DEJAR","DEPURAR")</f>
        <v>DEJAR</v>
      </c>
      <c r="L1539" s="24" t="str">
        <f t="shared" ref="L1539:L1602" si="304">+IF(E1539&gt;=5,"DEJAR","DEPURAR")</f>
        <v>DEJAR</v>
      </c>
      <c r="M1539" s="24" t="str">
        <f t="shared" ref="M1539:M1602" si="305">+IF(AND(K1539="DEJAR",L1539="DEJAR"),"DEJAR","DEPURAR")</f>
        <v>DEJAR</v>
      </c>
    </row>
    <row r="1540" spans="1:13" x14ac:dyDescent="0.25">
      <c r="A1540" t="s">
        <v>327</v>
      </c>
      <c r="B1540">
        <v>9</v>
      </c>
      <c r="C1540" s="55">
        <v>2</v>
      </c>
      <c r="D1540">
        <v>27</v>
      </c>
      <c r="E1540">
        <v>15</v>
      </c>
      <c r="F1540" s="127">
        <f t="shared" si="301"/>
        <v>572.5566</v>
      </c>
      <c r="G1540">
        <v>3.1415999999999999E-2</v>
      </c>
      <c r="H1540" s="55" t="s">
        <v>555</v>
      </c>
      <c r="I1540" s="24">
        <f t="shared" si="300"/>
        <v>352.13325163946445</v>
      </c>
      <c r="J1540" s="24">
        <f t="shared" si="302"/>
        <v>5.6043616571088695</v>
      </c>
      <c r="K1540" s="24" t="str">
        <f t="shared" si="303"/>
        <v>DEJAR</v>
      </c>
      <c r="L1540" s="24" t="str">
        <f t="shared" si="304"/>
        <v>DEJAR</v>
      </c>
      <c r="M1540" s="24" t="str">
        <f t="shared" si="305"/>
        <v>DEJAR</v>
      </c>
    </row>
    <row r="1541" spans="1:13" x14ac:dyDescent="0.25">
      <c r="A1541" t="s">
        <v>327</v>
      </c>
      <c r="B1541">
        <v>10</v>
      </c>
      <c r="C1541" s="55">
        <v>2</v>
      </c>
      <c r="D1541">
        <v>14</v>
      </c>
      <c r="E1541">
        <v>12</v>
      </c>
      <c r="F1541" s="127">
        <f t="shared" si="301"/>
        <v>153.9384</v>
      </c>
      <c r="G1541">
        <v>3.1415999999999999E-2</v>
      </c>
      <c r="H1541" s="55" t="s">
        <v>555</v>
      </c>
      <c r="I1541" s="24">
        <f t="shared" si="300"/>
        <v>73.59440964790268</v>
      </c>
      <c r="J1541" s="24">
        <f t="shared" si="302"/>
        <v>1.1712886689569435</v>
      </c>
      <c r="K1541" s="24" t="str">
        <f t="shared" si="303"/>
        <v>DEJAR</v>
      </c>
      <c r="L1541" s="24" t="str">
        <f t="shared" si="304"/>
        <v>DEJAR</v>
      </c>
      <c r="M1541" s="24" t="str">
        <f t="shared" si="305"/>
        <v>DEJAR</v>
      </c>
    </row>
    <row r="1542" spans="1:13" x14ac:dyDescent="0.25">
      <c r="A1542" t="s">
        <v>328</v>
      </c>
      <c r="B1542">
        <v>1</v>
      </c>
      <c r="C1542" s="55">
        <v>1</v>
      </c>
      <c r="D1542">
        <v>73</v>
      </c>
      <c r="E1542">
        <v>34</v>
      </c>
      <c r="F1542" s="127">
        <f t="shared" si="301"/>
        <v>4185.3966</v>
      </c>
      <c r="G1542">
        <v>3.1415999999999999E-2</v>
      </c>
      <c r="H1542" s="55" t="s">
        <v>553</v>
      </c>
      <c r="I1542" s="24">
        <f t="shared" ref="I1542:I1545" si="306">0.15991*D1542^2.32764</f>
        <v>3475.5252288966076</v>
      </c>
      <c r="J1542" s="24">
        <f t="shared" si="302"/>
        <v>55.314572652416089</v>
      </c>
      <c r="K1542" s="24" t="str">
        <f t="shared" si="303"/>
        <v>DEJAR</v>
      </c>
      <c r="L1542" s="24" t="str">
        <f t="shared" si="304"/>
        <v>DEJAR</v>
      </c>
      <c r="M1542" s="24" t="str">
        <f t="shared" si="305"/>
        <v>DEJAR</v>
      </c>
    </row>
    <row r="1543" spans="1:13" x14ac:dyDescent="0.25">
      <c r="A1543" t="s">
        <v>328</v>
      </c>
      <c r="B1543">
        <v>2</v>
      </c>
      <c r="C1543" s="55">
        <v>1</v>
      </c>
      <c r="D1543">
        <v>65</v>
      </c>
      <c r="E1543">
        <v>27</v>
      </c>
      <c r="F1543" s="127">
        <f t="shared" si="301"/>
        <v>3318.3150000000001</v>
      </c>
      <c r="G1543">
        <v>3.1415999999999999E-2</v>
      </c>
      <c r="H1543" s="55" t="s">
        <v>553</v>
      </c>
      <c r="I1543" s="24">
        <f t="shared" si="306"/>
        <v>2652.6824781200198</v>
      </c>
      <c r="J1543" s="24">
        <f t="shared" si="302"/>
        <v>42.218654159027565</v>
      </c>
      <c r="K1543" s="24" t="str">
        <f t="shared" si="303"/>
        <v>DEJAR</v>
      </c>
      <c r="L1543" s="24" t="str">
        <f t="shared" si="304"/>
        <v>DEJAR</v>
      </c>
      <c r="M1543" s="24" t="str">
        <f t="shared" si="305"/>
        <v>DEJAR</v>
      </c>
    </row>
    <row r="1544" spans="1:13" x14ac:dyDescent="0.25">
      <c r="A1544" t="s">
        <v>328</v>
      </c>
      <c r="B1544">
        <v>3</v>
      </c>
      <c r="C1544" s="55">
        <v>1</v>
      </c>
      <c r="D1544">
        <v>42</v>
      </c>
      <c r="E1544">
        <v>24</v>
      </c>
      <c r="F1544" s="127">
        <f t="shared" si="301"/>
        <v>1385.4456</v>
      </c>
      <c r="G1544">
        <v>3.1415999999999999E-2</v>
      </c>
      <c r="H1544" s="55" t="s">
        <v>553</v>
      </c>
      <c r="I1544" s="24">
        <f t="shared" si="306"/>
        <v>959.87703555110068</v>
      </c>
      <c r="J1544" s="24">
        <f t="shared" si="302"/>
        <v>15.276881772840284</v>
      </c>
      <c r="K1544" s="24" t="str">
        <f t="shared" si="303"/>
        <v>DEJAR</v>
      </c>
      <c r="L1544" s="24" t="str">
        <f t="shared" si="304"/>
        <v>DEJAR</v>
      </c>
      <c r="M1544" s="24" t="str">
        <f t="shared" si="305"/>
        <v>DEJAR</v>
      </c>
    </row>
    <row r="1545" spans="1:13" x14ac:dyDescent="0.25">
      <c r="A1545" t="s">
        <v>328</v>
      </c>
      <c r="B1545">
        <v>4</v>
      </c>
      <c r="C1545" s="55">
        <v>1</v>
      </c>
      <c r="D1545">
        <v>96</v>
      </c>
      <c r="E1545">
        <v>38</v>
      </c>
      <c r="F1545" s="127">
        <f t="shared" si="301"/>
        <v>7238.2464</v>
      </c>
      <c r="G1545">
        <v>3.1415999999999999E-2</v>
      </c>
      <c r="H1545" s="55" t="s">
        <v>553</v>
      </c>
      <c r="I1545" s="24">
        <f t="shared" si="306"/>
        <v>6574.9043037506517</v>
      </c>
      <c r="J1545" s="24">
        <f t="shared" si="302"/>
        <v>104.64260732987414</v>
      </c>
      <c r="K1545" s="24" t="str">
        <f t="shared" si="303"/>
        <v>DEJAR</v>
      </c>
      <c r="L1545" s="24" t="str">
        <f t="shared" si="304"/>
        <v>DEJAR</v>
      </c>
      <c r="M1545" s="24" t="str">
        <f t="shared" si="305"/>
        <v>DEJAR</v>
      </c>
    </row>
    <row r="1546" spans="1:13" x14ac:dyDescent="0.25">
      <c r="A1546" t="s">
        <v>328</v>
      </c>
      <c r="B1546">
        <v>5</v>
      </c>
      <c r="C1546" s="55">
        <v>2</v>
      </c>
      <c r="D1546">
        <v>19.5</v>
      </c>
      <c r="E1546">
        <v>11</v>
      </c>
      <c r="F1546" s="127">
        <f t="shared" si="301"/>
        <v>298.64834999999999</v>
      </c>
      <c r="G1546">
        <v>3.1415999999999999E-2</v>
      </c>
      <c r="H1546" s="55" t="s">
        <v>555</v>
      </c>
      <c r="I1546" s="24">
        <f t="shared" ref="I1546:I1549" si="307">0.13647*D1546^2.38351</f>
        <v>162.12410368814335</v>
      </c>
      <c r="J1546" s="24">
        <f t="shared" si="302"/>
        <v>2.5802792158158794</v>
      </c>
      <c r="K1546" s="24" t="str">
        <f t="shared" si="303"/>
        <v>DEJAR</v>
      </c>
      <c r="L1546" s="24" t="str">
        <f t="shared" si="304"/>
        <v>DEJAR</v>
      </c>
      <c r="M1546" s="24" t="str">
        <f t="shared" si="305"/>
        <v>DEJAR</v>
      </c>
    </row>
    <row r="1547" spans="1:13" x14ac:dyDescent="0.25">
      <c r="A1547" t="s">
        <v>328</v>
      </c>
      <c r="B1547">
        <v>6</v>
      </c>
      <c r="C1547" s="55">
        <v>2</v>
      </c>
      <c r="D1547">
        <v>28</v>
      </c>
      <c r="E1547">
        <v>14</v>
      </c>
      <c r="F1547" s="127">
        <f t="shared" si="301"/>
        <v>615.75360000000001</v>
      </c>
      <c r="G1547">
        <v>3.1415999999999999E-2</v>
      </c>
      <c r="H1547" s="55" t="s">
        <v>555</v>
      </c>
      <c r="I1547" s="24">
        <f t="shared" si="307"/>
        <v>384.0191047547313</v>
      </c>
      <c r="J1547" s="24">
        <f t="shared" si="302"/>
        <v>6.1118395842044064</v>
      </c>
      <c r="K1547" s="24" t="str">
        <f t="shared" si="303"/>
        <v>DEJAR</v>
      </c>
      <c r="L1547" s="24" t="str">
        <f t="shared" si="304"/>
        <v>DEJAR</v>
      </c>
      <c r="M1547" s="24" t="str">
        <f t="shared" si="305"/>
        <v>DEJAR</v>
      </c>
    </row>
    <row r="1548" spans="1:13" x14ac:dyDescent="0.25">
      <c r="A1548" t="s">
        <v>328</v>
      </c>
      <c r="B1548">
        <v>7</v>
      </c>
      <c r="C1548" s="55">
        <v>2</v>
      </c>
      <c r="D1548">
        <v>32</v>
      </c>
      <c r="E1548">
        <v>14</v>
      </c>
      <c r="F1548" s="127">
        <f t="shared" si="301"/>
        <v>804.24959999999999</v>
      </c>
      <c r="G1548">
        <v>3.1415999999999999E-2</v>
      </c>
      <c r="H1548" s="55" t="s">
        <v>555</v>
      </c>
      <c r="I1548" s="24">
        <f t="shared" si="307"/>
        <v>527.931063141393</v>
      </c>
      <c r="J1548" s="24">
        <f t="shared" si="302"/>
        <v>8.4022641829226039</v>
      </c>
      <c r="K1548" s="24" t="str">
        <f t="shared" si="303"/>
        <v>DEJAR</v>
      </c>
      <c r="L1548" s="24" t="str">
        <f t="shared" si="304"/>
        <v>DEJAR</v>
      </c>
      <c r="M1548" s="24" t="str">
        <f t="shared" si="305"/>
        <v>DEJAR</v>
      </c>
    </row>
    <row r="1549" spans="1:13" x14ac:dyDescent="0.25">
      <c r="A1549" t="s">
        <v>328</v>
      </c>
      <c r="B1549">
        <v>8</v>
      </c>
      <c r="C1549" s="55">
        <v>2</v>
      </c>
      <c r="D1549">
        <v>20</v>
      </c>
      <c r="E1549">
        <v>9</v>
      </c>
      <c r="F1549" s="127">
        <f t="shared" si="301"/>
        <v>314.15999999999997</v>
      </c>
      <c r="G1549">
        <v>3.1415999999999999E-2</v>
      </c>
      <c r="H1549" s="55" t="s">
        <v>555</v>
      </c>
      <c r="I1549" s="24">
        <f t="shared" si="307"/>
        <v>172.20874292148596</v>
      </c>
      <c r="J1549" s="24">
        <f t="shared" si="302"/>
        <v>2.7407808588217146</v>
      </c>
      <c r="K1549" s="24" t="str">
        <f t="shared" si="303"/>
        <v>DEJAR</v>
      </c>
      <c r="L1549" s="24" t="str">
        <f t="shared" si="304"/>
        <v>DEJAR</v>
      </c>
      <c r="M1549" s="24" t="str">
        <f t="shared" si="305"/>
        <v>DEJAR</v>
      </c>
    </row>
    <row r="1550" spans="1:13" x14ac:dyDescent="0.25">
      <c r="A1550" t="s">
        <v>329</v>
      </c>
      <c r="B1550">
        <v>1</v>
      </c>
      <c r="C1550" s="55">
        <v>1</v>
      </c>
      <c r="D1550">
        <v>82</v>
      </c>
      <c r="E1550">
        <v>31</v>
      </c>
      <c r="F1550" s="127">
        <f t="shared" si="301"/>
        <v>5281.0295999999998</v>
      </c>
      <c r="G1550">
        <v>3.1415999999999999E-2</v>
      </c>
      <c r="H1550" s="55" t="s">
        <v>553</v>
      </c>
      <c r="I1550" s="24">
        <f t="shared" ref="I1550:I1555" si="308">0.15991*D1550^2.32764</f>
        <v>4555.5970037427105</v>
      </c>
      <c r="J1550" s="24">
        <f t="shared" si="302"/>
        <v>72.504408641181413</v>
      </c>
      <c r="K1550" s="24" t="str">
        <f t="shared" si="303"/>
        <v>DEJAR</v>
      </c>
      <c r="L1550" s="24" t="str">
        <f t="shared" si="304"/>
        <v>DEJAR</v>
      </c>
      <c r="M1550" s="24" t="str">
        <f t="shared" si="305"/>
        <v>DEJAR</v>
      </c>
    </row>
    <row r="1551" spans="1:13" x14ac:dyDescent="0.25">
      <c r="A1551" t="s">
        <v>329</v>
      </c>
      <c r="B1551">
        <v>2</v>
      </c>
      <c r="C1551" s="55">
        <v>1</v>
      </c>
      <c r="D1551">
        <v>64</v>
      </c>
      <c r="E1551">
        <v>28</v>
      </c>
      <c r="F1551" s="127">
        <f t="shared" si="301"/>
        <v>3216.9983999999999</v>
      </c>
      <c r="G1551">
        <v>3.1415999999999999E-2</v>
      </c>
      <c r="H1551" s="55" t="s">
        <v>553</v>
      </c>
      <c r="I1551" s="24">
        <f t="shared" si="308"/>
        <v>2558.6588107559451</v>
      </c>
      <c r="J1551" s="24">
        <f t="shared" si="302"/>
        <v>40.722224515468952</v>
      </c>
      <c r="K1551" s="24" t="str">
        <f t="shared" si="303"/>
        <v>DEJAR</v>
      </c>
      <c r="L1551" s="24" t="str">
        <f t="shared" si="304"/>
        <v>DEJAR</v>
      </c>
      <c r="M1551" s="24" t="str">
        <f t="shared" si="305"/>
        <v>DEJAR</v>
      </c>
    </row>
    <row r="1552" spans="1:13" x14ac:dyDescent="0.25">
      <c r="A1552" t="s">
        <v>329</v>
      </c>
      <c r="B1552">
        <v>3</v>
      </c>
      <c r="C1552" s="55">
        <v>1</v>
      </c>
      <c r="D1552">
        <v>101</v>
      </c>
      <c r="E1552">
        <v>35</v>
      </c>
      <c r="F1552" s="127">
        <f t="shared" si="301"/>
        <v>8011.8653999999997</v>
      </c>
      <c r="G1552">
        <v>3.1415999999999999E-2</v>
      </c>
      <c r="H1552" s="55" t="s">
        <v>553</v>
      </c>
      <c r="I1552" s="24">
        <f t="shared" si="308"/>
        <v>7399.701923771845</v>
      </c>
      <c r="J1552" s="24">
        <f t="shared" si="302"/>
        <v>117.76963846084551</v>
      </c>
      <c r="K1552" s="24" t="str">
        <f t="shared" si="303"/>
        <v>DEJAR</v>
      </c>
      <c r="L1552" s="24" t="str">
        <f t="shared" si="304"/>
        <v>DEJAR</v>
      </c>
      <c r="M1552" s="24" t="str">
        <f t="shared" si="305"/>
        <v>DEJAR</v>
      </c>
    </row>
    <row r="1553" spans="1:13" x14ac:dyDescent="0.25">
      <c r="A1553" t="s">
        <v>329</v>
      </c>
      <c r="B1553">
        <v>4</v>
      </c>
      <c r="C1553" s="55">
        <v>1</v>
      </c>
      <c r="D1553">
        <v>95</v>
      </c>
      <c r="E1553">
        <v>32</v>
      </c>
      <c r="F1553" s="127">
        <f t="shared" si="301"/>
        <v>7088.2349999999997</v>
      </c>
      <c r="G1553">
        <v>3.1415999999999999E-2</v>
      </c>
      <c r="H1553" s="55" t="s">
        <v>553</v>
      </c>
      <c r="I1553" s="24">
        <f t="shared" si="308"/>
        <v>6416.588607791351</v>
      </c>
      <c r="J1553" s="24">
        <f t="shared" si="302"/>
        <v>102.12294066385523</v>
      </c>
      <c r="K1553" s="24" t="str">
        <f t="shared" si="303"/>
        <v>DEJAR</v>
      </c>
      <c r="L1553" s="24" t="str">
        <f t="shared" si="304"/>
        <v>DEJAR</v>
      </c>
      <c r="M1553" s="24" t="str">
        <f t="shared" si="305"/>
        <v>DEJAR</v>
      </c>
    </row>
    <row r="1554" spans="1:13" x14ac:dyDescent="0.25">
      <c r="A1554" t="s">
        <v>329</v>
      </c>
      <c r="B1554">
        <v>5</v>
      </c>
      <c r="C1554" s="55">
        <v>1</v>
      </c>
      <c r="D1554">
        <v>26</v>
      </c>
      <c r="E1554">
        <v>10</v>
      </c>
      <c r="F1554" s="127">
        <f t="shared" si="301"/>
        <v>530.93039999999996</v>
      </c>
      <c r="G1554">
        <v>3.1415999999999999E-2</v>
      </c>
      <c r="H1554" s="55" t="s">
        <v>553</v>
      </c>
      <c r="I1554" s="24">
        <f t="shared" si="308"/>
        <v>314.35776105795452</v>
      </c>
      <c r="J1554" s="24">
        <f t="shared" si="302"/>
        <v>5.0031474576323296</v>
      </c>
      <c r="K1554" s="24" t="str">
        <f t="shared" si="303"/>
        <v>DEJAR</v>
      </c>
      <c r="L1554" s="24" t="str">
        <f t="shared" si="304"/>
        <v>DEJAR</v>
      </c>
      <c r="M1554" s="24" t="str">
        <f t="shared" si="305"/>
        <v>DEJAR</v>
      </c>
    </row>
    <row r="1555" spans="1:13" x14ac:dyDescent="0.25">
      <c r="A1555" t="s">
        <v>329</v>
      </c>
      <c r="B1555">
        <v>6</v>
      </c>
      <c r="C1555" s="55">
        <v>1</v>
      </c>
      <c r="D1555">
        <v>49</v>
      </c>
      <c r="E1555">
        <v>18</v>
      </c>
      <c r="F1555" s="127">
        <f t="shared" si="301"/>
        <v>1885.7454</v>
      </c>
      <c r="G1555">
        <v>3.1415999999999999E-2</v>
      </c>
      <c r="H1555" s="55" t="s">
        <v>553</v>
      </c>
      <c r="I1555" s="24">
        <f t="shared" si="308"/>
        <v>1374.1800111509867</v>
      </c>
      <c r="J1555" s="24">
        <f t="shared" si="302"/>
        <v>21.870703004058232</v>
      </c>
      <c r="K1555" s="24" t="str">
        <f t="shared" si="303"/>
        <v>DEJAR</v>
      </c>
      <c r="L1555" s="24" t="str">
        <f t="shared" si="304"/>
        <v>DEJAR</v>
      </c>
      <c r="M1555" s="24" t="str">
        <f t="shared" si="305"/>
        <v>DEJAR</v>
      </c>
    </row>
    <row r="1556" spans="1:13" x14ac:dyDescent="0.25">
      <c r="A1556" t="s">
        <v>329</v>
      </c>
      <c r="B1556">
        <v>7</v>
      </c>
      <c r="C1556" s="55">
        <v>2</v>
      </c>
      <c r="D1556">
        <v>33</v>
      </c>
      <c r="E1556">
        <v>14</v>
      </c>
      <c r="F1556" s="127">
        <f t="shared" si="301"/>
        <v>855.30060000000003</v>
      </c>
      <c r="G1556">
        <v>3.1415999999999999E-2</v>
      </c>
      <c r="H1556" s="55" t="s">
        <v>555</v>
      </c>
      <c r="I1556" s="24">
        <f t="shared" ref="I1556:I1559" si="309">0.13647*D1556^2.38351</f>
        <v>568.10727714388111</v>
      </c>
      <c r="J1556" s="24">
        <f t="shared" si="302"/>
        <v>9.0416869929953059</v>
      </c>
      <c r="K1556" s="24" t="str">
        <f t="shared" si="303"/>
        <v>DEJAR</v>
      </c>
      <c r="L1556" s="24" t="str">
        <f t="shared" si="304"/>
        <v>DEJAR</v>
      </c>
      <c r="M1556" s="24" t="str">
        <f t="shared" si="305"/>
        <v>DEJAR</v>
      </c>
    </row>
    <row r="1557" spans="1:13" x14ac:dyDescent="0.25">
      <c r="A1557" t="s">
        <v>329</v>
      </c>
      <c r="B1557">
        <v>8</v>
      </c>
      <c r="C1557" s="55">
        <v>2</v>
      </c>
      <c r="D1557">
        <v>25</v>
      </c>
      <c r="E1557">
        <v>10</v>
      </c>
      <c r="F1557" s="127">
        <f t="shared" si="301"/>
        <v>490.875</v>
      </c>
      <c r="G1557">
        <v>3.1415999999999999E-2</v>
      </c>
      <c r="H1557" s="55" t="s">
        <v>555</v>
      </c>
      <c r="I1557" s="24">
        <f t="shared" si="309"/>
        <v>293.11711779854511</v>
      </c>
      <c r="J1557" s="24">
        <f t="shared" si="302"/>
        <v>4.6650929112322563</v>
      </c>
      <c r="K1557" s="24" t="str">
        <f t="shared" si="303"/>
        <v>DEJAR</v>
      </c>
      <c r="L1557" s="24" t="str">
        <f t="shared" si="304"/>
        <v>DEJAR</v>
      </c>
      <c r="M1557" s="24" t="str">
        <f t="shared" si="305"/>
        <v>DEJAR</v>
      </c>
    </row>
    <row r="1558" spans="1:13" x14ac:dyDescent="0.25">
      <c r="A1558" t="s">
        <v>330</v>
      </c>
      <c r="B1558">
        <v>1</v>
      </c>
      <c r="C1558" s="55">
        <v>2</v>
      </c>
      <c r="D1558">
        <v>50</v>
      </c>
      <c r="E1558">
        <v>19</v>
      </c>
      <c r="F1558" s="127">
        <f t="shared" si="301"/>
        <v>1963.5</v>
      </c>
      <c r="G1558">
        <v>3.1415999999999999E-2</v>
      </c>
      <c r="H1558" s="55" t="s">
        <v>555</v>
      </c>
      <c r="I1558" s="24">
        <f t="shared" si="309"/>
        <v>1529.4989619974792</v>
      </c>
      <c r="J1558" s="24">
        <f t="shared" si="302"/>
        <v>24.342675101818806</v>
      </c>
      <c r="K1558" s="24" t="str">
        <f t="shared" si="303"/>
        <v>DEJAR</v>
      </c>
      <c r="L1558" s="24" t="str">
        <f t="shared" si="304"/>
        <v>DEJAR</v>
      </c>
      <c r="M1558" s="24" t="str">
        <f t="shared" si="305"/>
        <v>DEJAR</v>
      </c>
    </row>
    <row r="1559" spans="1:13" x14ac:dyDescent="0.25">
      <c r="A1559" t="s">
        <v>330</v>
      </c>
      <c r="B1559">
        <v>2</v>
      </c>
      <c r="C1559" s="55">
        <v>2</v>
      </c>
      <c r="D1559">
        <v>20</v>
      </c>
      <c r="E1559">
        <v>8</v>
      </c>
      <c r="F1559" s="127">
        <f t="shared" si="301"/>
        <v>314.15999999999997</v>
      </c>
      <c r="G1559">
        <v>3.1415999999999999E-2</v>
      </c>
      <c r="H1559" s="55" t="s">
        <v>555</v>
      </c>
      <c r="I1559" s="24">
        <f t="shared" si="309"/>
        <v>172.20874292148596</v>
      </c>
      <c r="J1559" s="24">
        <f t="shared" si="302"/>
        <v>2.7407808588217146</v>
      </c>
      <c r="K1559" s="24" t="str">
        <f t="shared" si="303"/>
        <v>DEJAR</v>
      </c>
      <c r="L1559" s="24" t="str">
        <f t="shared" si="304"/>
        <v>DEJAR</v>
      </c>
      <c r="M1559" s="24" t="str">
        <f t="shared" si="305"/>
        <v>DEJAR</v>
      </c>
    </row>
    <row r="1560" spans="1:13" x14ac:dyDescent="0.25">
      <c r="A1560" t="s">
        <v>330</v>
      </c>
      <c r="B1560">
        <v>3</v>
      </c>
      <c r="C1560" s="55">
        <v>1</v>
      </c>
      <c r="D1560">
        <v>100</v>
      </c>
      <c r="E1560">
        <v>30</v>
      </c>
      <c r="F1560" s="127">
        <f t="shared" si="301"/>
        <v>7854</v>
      </c>
      <c r="G1560">
        <v>3.1415999999999999E-2</v>
      </c>
      <c r="H1560" s="55" t="s">
        <v>553</v>
      </c>
      <c r="I1560" s="24">
        <f t="shared" ref="I1560:I1572" si="310">0.15991*D1560^2.32764</f>
        <v>7230.2884433481404</v>
      </c>
      <c r="J1560" s="24">
        <f t="shared" si="302"/>
        <v>115.07334548236791</v>
      </c>
      <c r="K1560" s="24" t="str">
        <f t="shared" si="303"/>
        <v>DEJAR</v>
      </c>
      <c r="L1560" s="24" t="str">
        <f t="shared" si="304"/>
        <v>DEJAR</v>
      </c>
      <c r="M1560" s="24" t="str">
        <f t="shared" si="305"/>
        <v>DEJAR</v>
      </c>
    </row>
    <row r="1561" spans="1:13" x14ac:dyDescent="0.25">
      <c r="A1561" t="s">
        <v>330</v>
      </c>
      <c r="B1561">
        <v>4</v>
      </c>
      <c r="C1561" s="55">
        <v>1</v>
      </c>
      <c r="D1561">
        <v>60.2</v>
      </c>
      <c r="E1561">
        <v>22</v>
      </c>
      <c r="F1561" s="127">
        <f t="shared" si="301"/>
        <v>2846.3210160000003</v>
      </c>
      <c r="G1561">
        <v>3.1415999999999999E-2</v>
      </c>
      <c r="H1561" s="55" t="s">
        <v>553</v>
      </c>
      <c r="I1561" s="24">
        <f t="shared" si="310"/>
        <v>2218.8891175621247</v>
      </c>
      <c r="J1561" s="24">
        <f t="shared" si="302"/>
        <v>35.314634542305271</v>
      </c>
      <c r="K1561" s="24" t="str">
        <f t="shared" si="303"/>
        <v>DEJAR</v>
      </c>
      <c r="L1561" s="24" t="str">
        <f t="shared" si="304"/>
        <v>DEJAR</v>
      </c>
      <c r="M1561" s="24" t="str">
        <f t="shared" si="305"/>
        <v>DEJAR</v>
      </c>
    </row>
    <row r="1562" spans="1:13" x14ac:dyDescent="0.25">
      <c r="A1562" t="s">
        <v>330</v>
      </c>
      <c r="B1562">
        <v>5</v>
      </c>
      <c r="C1562" s="55">
        <v>1</v>
      </c>
      <c r="D1562">
        <v>117</v>
      </c>
      <c r="E1562">
        <v>35</v>
      </c>
      <c r="F1562" s="127">
        <f t="shared" si="301"/>
        <v>10751.3406</v>
      </c>
      <c r="G1562">
        <v>3.1415999999999999E-2</v>
      </c>
      <c r="H1562" s="55" t="s">
        <v>553</v>
      </c>
      <c r="I1562" s="24">
        <f t="shared" si="310"/>
        <v>10420.001044860397</v>
      </c>
      <c r="J1562" s="24">
        <f t="shared" si="302"/>
        <v>165.83907952731724</v>
      </c>
      <c r="K1562" s="24" t="str">
        <f t="shared" si="303"/>
        <v>DEJAR</v>
      </c>
      <c r="L1562" s="24" t="str">
        <f t="shared" si="304"/>
        <v>DEJAR</v>
      </c>
      <c r="M1562" s="24" t="str">
        <f t="shared" si="305"/>
        <v>DEJAR</v>
      </c>
    </row>
    <row r="1563" spans="1:13" x14ac:dyDescent="0.25">
      <c r="A1563" t="s">
        <v>330</v>
      </c>
      <c r="B1563">
        <v>6</v>
      </c>
      <c r="C1563" s="55">
        <v>1</v>
      </c>
      <c r="D1563">
        <v>29</v>
      </c>
      <c r="E1563">
        <v>18</v>
      </c>
      <c r="F1563" s="127">
        <f t="shared" si="301"/>
        <v>660.52139999999997</v>
      </c>
      <c r="G1563">
        <v>3.1415999999999999E-2</v>
      </c>
      <c r="H1563" s="55" t="s">
        <v>553</v>
      </c>
      <c r="I1563" s="24">
        <f t="shared" si="310"/>
        <v>405.3327536426039</v>
      </c>
      <c r="J1563" s="24">
        <f t="shared" si="302"/>
        <v>6.4510560485517559</v>
      </c>
      <c r="K1563" s="24" t="str">
        <f t="shared" si="303"/>
        <v>DEJAR</v>
      </c>
      <c r="L1563" s="24" t="str">
        <f t="shared" si="304"/>
        <v>DEJAR</v>
      </c>
      <c r="M1563" s="24" t="str">
        <f t="shared" si="305"/>
        <v>DEJAR</v>
      </c>
    </row>
    <row r="1564" spans="1:13" x14ac:dyDescent="0.25">
      <c r="A1564" t="s">
        <v>330</v>
      </c>
      <c r="B1564">
        <v>7</v>
      </c>
      <c r="C1564" s="55">
        <v>1</v>
      </c>
      <c r="D1564">
        <v>51</v>
      </c>
      <c r="E1564">
        <v>26</v>
      </c>
      <c r="F1564" s="127">
        <f t="shared" si="301"/>
        <v>2042.8253999999999</v>
      </c>
      <c r="G1564">
        <v>3.1415999999999999E-2</v>
      </c>
      <c r="H1564" s="55" t="s">
        <v>553</v>
      </c>
      <c r="I1564" s="24">
        <f t="shared" si="310"/>
        <v>1508.287972817684</v>
      </c>
      <c r="J1564" s="24">
        <f t="shared" si="302"/>
        <v>24.005092513650435</v>
      </c>
      <c r="K1564" s="24" t="str">
        <f t="shared" si="303"/>
        <v>DEJAR</v>
      </c>
      <c r="L1564" s="24" t="str">
        <f t="shared" si="304"/>
        <v>DEJAR</v>
      </c>
      <c r="M1564" s="24" t="str">
        <f t="shared" si="305"/>
        <v>DEJAR</v>
      </c>
    </row>
    <row r="1565" spans="1:13" x14ac:dyDescent="0.25">
      <c r="A1565" t="s">
        <v>330</v>
      </c>
      <c r="B1565">
        <v>8</v>
      </c>
      <c r="C1565" s="55">
        <v>1</v>
      </c>
      <c r="D1565">
        <v>62</v>
      </c>
      <c r="E1565">
        <v>24</v>
      </c>
      <c r="F1565" s="127">
        <f t="shared" si="301"/>
        <v>3019.0776000000001</v>
      </c>
      <c r="G1565">
        <v>3.1415999999999999E-2</v>
      </c>
      <c r="H1565" s="55" t="s">
        <v>553</v>
      </c>
      <c r="I1565" s="24">
        <f t="shared" si="310"/>
        <v>2376.3927318249489</v>
      </c>
      <c r="J1565" s="24">
        <f t="shared" si="302"/>
        <v>37.821376556928776</v>
      </c>
      <c r="K1565" s="24" t="str">
        <f t="shared" si="303"/>
        <v>DEJAR</v>
      </c>
      <c r="L1565" s="24" t="str">
        <f t="shared" si="304"/>
        <v>DEJAR</v>
      </c>
      <c r="M1565" s="24" t="str">
        <f t="shared" si="305"/>
        <v>DEJAR</v>
      </c>
    </row>
    <row r="1566" spans="1:13" x14ac:dyDescent="0.25">
      <c r="A1566" t="s">
        <v>330</v>
      </c>
      <c r="B1566">
        <v>9</v>
      </c>
      <c r="C1566" s="55">
        <v>1</v>
      </c>
      <c r="D1566">
        <v>70</v>
      </c>
      <c r="E1566">
        <v>32</v>
      </c>
      <c r="F1566" s="127">
        <f t="shared" si="301"/>
        <v>3848.46</v>
      </c>
      <c r="G1566">
        <v>3.1415999999999999E-2</v>
      </c>
      <c r="H1566" s="55" t="s">
        <v>553</v>
      </c>
      <c r="I1566" s="24">
        <f t="shared" si="310"/>
        <v>3152.0973737663971</v>
      </c>
      <c r="J1566" s="24">
        <f t="shared" si="302"/>
        <v>50.167070501757024</v>
      </c>
      <c r="K1566" s="24" t="str">
        <f t="shared" si="303"/>
        <v>DEJAR</v>
      </c>
      <c r="L1566" s="24" t="str">
        <f t="shared" si="304"/>
        <v>DEJAR</v>
      </c>
      <c r="M1566" s="24" t="str">
        <f t="shared" si="305"/>
        <v>DEJAR</v>
      </c>
    </row>
    <row r="1567" spans="1:13" x14ac:dyDescent="0.25">
      <c r="A1567" t="s">
        <v>330</v>
      </c>
      <c r="B1567">
        <v>10</v>
      </c>
      <c r="C1567" s="55">
        <v>1</v>
      </c>
      <c r="D1567">
        <v>43</v>
      </c>
      <c r="E1567">
        <v>28</v>
      </c>
      <c r="F1567" s="127">
        <f t="shared" si="301"/>
        <v>1452.2046</v>
      </c>
      <c r="G1567">
        <v>3.1415999999999999E-2</v>
      </c>
      <c r="H1567" s="55" t="s">
        <v>553</v>
      </c>
      <c r="I1567" s="24">
        <f t="shared" si="310"/>
        <v>1013.9163800149536</v>
      </c>
      <c r="J1567" s="24">
        <f t="shared" si="302"/>
        <v>16.136942640930634</v>
      </c>
      <c r="K1567" s="24" t="str">
        <f t="shared" si="303"/>
        <v>DEJAR</v>
      </c>
      <c r="L1567" s="24" t="str">
        <f t="shared" si="304"/>
        <v>DEJAR</v>
      </c>
      <c r="M1567" s="24" t="str">
        <f t="shared" si="305"/>
        <v>DEJAR</v>
      </c>
    </row>
    <row r="1568" spans="1:13" x14ac:dyDescent="0.25">
      <c r="A1568" t="s">
        <v>331</v>
      </c>
      <c r="B1568">
        <v>1</v>
      </c>
      <c r="C1568" s="55">
        <v>1</v>
      </c>
      <c r="D1568">
        <v>108</v>
      </c>
      <c r="E1568">
        <v>35</v>
      </c>
      <c r="F1568" s="127">
        <f t="shared" si="301"/>
        <v>9160.9056</v>
      </c>
      <c r="G1568">
        <v>3.1415999999999999E-2</v>
      </c>
      <c r="H1568" s="55" t="s">
        <v>553</v>
      </c>
      <c r="I1568" s="24">
        <f t="shared" si="310"/>
        <v>8648.7649336331961</v>
      </c>
      <c r="J1568" s="24">
        <f t="shared" si="302"/>
        <v>137.64904719940787</v>
      </c>
      <c r="K1568" s="24" t="str">
        <f t="shared" si="303"/>
        <v>DEJAR</v>
      </c>
      <c r="L1568" s="24" t="str">
        <f t="shared" si="304"/>
        <v>DEJAR</v>
      </c>
      <c r="M1568" s="24" t="str">
        <f t="shared" si="305"/>
        <v>DEJAR</v>
      </c>
    </row>
    <row r="1569" spans="1:13" x14ac:dyDescent="0.25">
      <c r="A1569" t="s">
        <v>331</v>
      </c>
      <c r="B1569">
        <v>2</v>
      </c>
      <c r="C1569" s="55">
        <v>1</v>
      </c>
      <c r="D1569">
        <v>106</v>
      </c>
      <c r="E1569">
        <v>38</v>
      </c>
      <c r="F1569" s="127">
        <f t="shared" si="301"/>
        <v>8824.7543999999998</v>
      </c>
      <c r="G1569">
        <v>3.1415999999999999E-2</v>
      </c>
      <c r="H1569" s="55" t="s">
        <v>553</v>
      </c>
      <c r="I1569" s="24">
        <f t="shared" si="310"/>
        <v>8280.5382475412935</v>
      </c>
      <c r="J1569" s="24">
        <f t="shared" si="302"/>
        <v>131.78855117680951</v>
      </c>
      <c r="K1569" s="24" t="str">
        <f t="shared" si="303"/>
        <v>DEJAR</v>
      </c>
      <c r="L1569" s="24" t="str">
        <f t="shared" si="304"/>
        <v>DEJAR</v>
      </c>
      <c r="M1569" s="24" t="str">
        <f t="shared" si="305"/>
        <v>DEJAR</v>
      </c>
    </row>
    <row r="1570" spans="1:13" x14ac:dyDescent="0.25">
      <c r="A1570" t="s">
        <v>331</v>
      </c>
      <c r="B1570">
        <v>3</v>
      </c>
      <c r="C1570" s="55">
        <v>1</v>
      </c>
      <c r="D1570">
        <v>66.5</v>
      </c>
      <c r="E1570">
        <v>36</v>
      </c>
      <c r="F1570" s="127">
        <f t="shared" si="301"/>
        <v>3473.23515</v>
      </c>
      <c r="G1570">
        <v>3.1415999999999999E-2</v>
      </c>
      <c r="H1570" s="55" t="s">
        <v>553</v>
      </c>
      <c r="I1570" s="24">
        <f t="shared" si="310"/>
        <v>2797.3589515320282</v>
      </c>
      <c r="J1570" s="24">
        <f t="shared" si="302"/>
        <v>44.5212463638278</v>
      </c>
      <c r="K1570" s="24" t="str">
        <f t="shared" si="303"/>
        <v>DEJAR</v>
      </c>
      <c r="L1570" s="24" t="str">
        <f t="shared" si="304"/>
        <v>DEJAR</v>
      </c>
      <c r="M1570" s="24" t="str">
        <f t="shared" si="305"/>
        <v>DEJAR</v>
      </c>
    </row>
    <row r="1571" spans="1:13" x14ac:dyDescent="0.25">
      <c r="A1571" t="s">
        <v>331</v>
      </c>
      <c r="B1571">
        <v>4</v>
      </c>
      <c r="C1571" s="55">
        <v>1</v>
      </c>
      <c r="D1571">
        <v>60</v>
      </c>
      <c r="E1571">
        <v>35</v>
      </c>
      <c r="F1571" s="127">
        <f t="shared" si="301"/>
        <v>2827.44</v>
      </c>
      <c r="G1571">
        <v>3.1415999999999999E-2</v>
      </c>
      <c r="H1571" s="55" t="s">
        <v>553</v>
      </c>
      <c r="I1571" s="24">
        <f t="shared" si="310"/>
        <v>2201.7682242118208</v>
      </c>
      <c r="J1571" s="24">
        <f t="shared" si="302"/>
        <v>35.042147698813032</v>
      </c>
      <c r="K1571" s="24" t="str">
        <f t="shared" si="303"/>
        <v>DEJAR</v>
      </c>
      <c r="L1571" s="24" t="str">
        <f t="shared" si="304"/>
        <v>DEJAR</v>
      </c>
      <c r="M1571" s="24" t="str">
        <f t="shared" si="305"/>
        <v>DEJAR</v>
      </c>
    </row>
    <row r="1572" spans="1:13" x14ac:dyDescent="0.25">
      <c r="A1572" t="s">
        <v>331</v>
      </c>
      <c r="B1572">
        <v>5</v>
      </c>
      <c r="C1572" s="55">
        <v>1</v>
      </c>
      <c r="D1572">
        <v>146</v>
      </c>
      <c r="E1572">
        <v>37</v>
      </c>
      <c r="F1572" s="127">
        <f t="shared" si="301"/>
        <v>16741.5864</v>
      </c>
      <c r="G1572">
        <v>3.1415999999999999E-2</v>
      </c>
      <c r="H1572" s="55" t="s">
        <v>553</v>
      </c>
      <c r="I1572" s="24">
        <f t="shared" si="310"/>
        <v>17446.563862946437</v>
      </c>
      <c r="J1572" s="24">
        <f t="shared" si="302"/>
        <v>277.67003856230008</v>
      </c>
      <c r="K1572" s="24" t="str">
        <f t="shared" si="303"/>
        <v>DEJAR</v>
      </c>
      <c r="L1572" s="24" t="str">
        <f t="shared" si="304"/>
        <v>DEJAR</v>
      </c>
      <c r="M1572" s="24" t="str">
        <f t="shared" si="305"/>
        <v>DEJAR</v>
      </c>
    </row>
    <row r="1573" spans="1:13" x14ac:dyDescent="0.25">
      <c r="A1573" t="s">
        <v>332</v>
      </c>
      <c r="B1573">
        <v>1</v>
      </c>
      <c r="C1573" s="55">
        <v>2</v>
      </c>
      <c r="D1573">
        <v>63</v>
      </c>
      <c r="E1573">
        <v>13</v>
      </c>
      <c r="F1573" s="127">
        <f t="shared" si="301"/>
        <v>3117.2525999999998</v>
      </c>
      <c r="G1573">
        <v>3.1415999999999999E-2</v>
      </c>
      <c r="H1573" s="55" t="s">
        <v>555</v>
      </c>
      <c r="I1573" s="24">
        <f t="shared" ref="I1573:I1581" si="311">0.13647*D1573^2.38351</f>
        <v>2653.2818400598117</v>
      </c>
      <c r="J1573" s="24">
        <f t="shared" si="302"/>
        <v>42.228193278262857</v>
      </c>
      <c r="K1573" s="24" t="str">
        <f t="shared" si="303"/>
        <v>DEJAR</v>
      </c>
      <c r="L1573" s="24" t="str">
        <f t="shared" si="304"/>
        <v>DEJAR</v>
      </c>
      <c r="M1573" s="24" t="str">
        <f t="shared" si="305"/>
        <v>DEJAR</v>
      </c>
    </row>
    <row r="1574" spans="1:13" x14ac:dyDescent="0.25">
      <c r="A1574" t="s">
        <v>332</v>
      </c>
      <c r="B1574">
        <v>2</v>
      </c>
      <c r="C1574" s="55">
        <v>2</v>
      </c>
      <c r="D1574">
        <v>71</v>
      </c>
      <c r="E1574">
        <v>14</v>
      </c>
      <c r="F1574" s="127">
        <f t="shared" si="301"/>
        <v>3959.2013999999999</v>
      </c>
      <c r="G1574">
        <v>3.1415999999999999E-2</v>
      </c>
      <c r="H1574" s="55" t="s">
        <v>555</v>
      </c>
      <c r="I1574" s="24">
        <f t="shared" si="311"/>
        <v>3528.0113879365035</v>
      </c>
      <c r="J1574" s="24">
        <f t="shared" si="302"/>
        <v>56.149913864535648</v>
      </c>
      <c r="K1574" s="24" t="str">
        <f t="shared" si="303"/>
        <v>DEJAR</v>
      </c>
      <c r="L1574" s="24" t="str">
        <f t="shared" si="304"/>
        <v>DEJAR</v>
      </c>
      <c r="M1574" s="24" t="str">
        <f t="shared" si="305"/>
        <v>DEJAR</v>
      </c>
    </row>
    <row r="1575" spans="1:13" x14ac:dyDescent="0.25">
      <c r="A1575" t="s">
        <v>332</v>
      </c>
      <c r="B1575">
        <v>3</v>
      </c>
      <c r="C1575" s="55">
        <v>2</v>
      </c>
      <c r="D1575">
        <v>44</v>
      </c>
      <c r="E1575">
        <v>12</v>
      </c>
      <c r="F1575" s="127">
        <f t="shared" si="301"/>
        <v>1520.5344</v>
      </c>
      <c r="G1575">
        <v>3.1415999999999999E-2</v>
      </c>
      <c r="H1575" s="55" t="s">
        <v>555</v>
      </c>
      <c r="I1575" s="24">
        <f t="shared" si="311"/>
        <v>1127.7766031692836</v>
      </c>
      <c r="J1575" s="24">
        <f t="shared" si="302"/>
        <v>17.949080137020683</v>
      </c>
      <c r="K1575" s="24" t="str">
        <f t="shared" si="303"/>
        <v>DEJAR</v>
      </c>
      <c r="L1575" s="24" t="str">
        <f t="shared" si="304"/>
        <v>DEJAR</v>
      </c>
      <c r="M1575" s="24" t="str">
        <f t="shared" si="305"/>
        <v>DEJAR</v>
      </c>
    </row>
    <row r="1576" spans="1:13" x14ac:dyDescent="0.25">
      <c r="A1576" t="s">
        <v>332</v>
      </c>
      <c r="B1576">
        <v>4</v>
      </c>
      <c r="C1576" s="55">
        <v>2</v>
      </c>
      <c r="D1576">
        <v>38</v>
      </c>
      <c r="E1576">
        <v>10</v>
      </c>
      <c r="F1576" s="127">
        <f t="shared" si="301"/>
        <v>1134.1176</v>
      </c>
      <c r="G1576">
        <v>3.1415999999999999E-2</v>
      </c>
      <c r="H1576" s="55" t="s">
        <v>555</v>
      </c>
      <c r="I1576" s="24">
        <f t="shared" si="311"/>
        <v>795.18319242881773</v>
      </c>
      <c r="J1576" s="24">
        <f t="shared" si="302"/>
        <v>12.65570397932292</v>
      </c>
      <c r="K1576" s="24" t="str">
        <f t="shared" si="303"/>
        <v>DEJAR</v>
      </c>
      <c r="L1576" s="24" t="str">
        <f t="shared" si="304"/>
        <v>DEJAR</v>
      </c>
      <c r="M1576" s="24" t="str">
        <f t="shared" si="305"/>
        <v>DEJAR</v>
      </c>
    </row>
    <row r="1577" spans="1:13" x14ac:dyDescent="0.25">
      <c r="A1577" t="s">
        <v>332</v>
      </c>
      <c r="B1577">
        <v>5</v>
      </c>
      <c r="C1577" s="55">
        <v>2</v>
      </c>
      <c r="D1577">
        <v>35</v>
      </c>
      <c r="E1577">
        <v>11</v>
      </c>
      <c r="F1577" s="127">
        <f t="shared" si="301"/>
        <v>962.11500000000001</v>
      </c>
      <c r="G1577">
        <v>3.1415999999999999E-2</v>
      </c>
      <c r="H1577" s="55" t="s">
        <v>555</v>
      </c>
      <c r="I1577" s="24">
        <f t="shared" si="311"/>
        <v>653.64029291244719</v>
      </c>
      <c r="J1577" s="24">
        <f t="shared" si="302"/>
        <v>10.402984035403094</v>
      </c>
      <c r="K1577" s="24" t="str">
        <f t="shared" si="303"/>
        <v>DEJAR</v>
      </c>
      <c r="L1577" s="24" t="str">
        <f t="shared" si="304"/>
        <v>DEJAR</v>
      </c>
      <c r="M1577" s="24" t="str">
        <f t="shared" si="305"/>
        <v>DEJAR</v>
      </c>
    </row>
    <row r="1578" spans="1:13" x14ac:dyDescent="0.25">
      <c r="A1578" t="s">
        <v>332</v>
      </c>
      <c r="B1578">
        <v>6</v>
      </c>
      <c r="C1578" s="55">
        <v>2</v>
      </c>
      <c r="D1578">
        <v>36</v>
      </c>
      <c r="E1578">
        <v>10</v>
      </c>
      <c r="F1578" s="127">
        <f t="shared" si="301"/>
        <v>1017.8783999999999</v>
      </c>
      <c r="G1578">
        <v>3.1415999999999999E-2</v>
      </c>
      <c r="H1578" s="55" t="s">
        <v>555</v>
      </c>
      <c r="I1578" s="24">
        <f t="shared" si="311"/>
        <v>699.03635875505904</v>
      </c>
      <c r="J1578" s="24">
        <f t="shared" si="302"/>
        <v>11.125483173463508</v>
      </c>
      <c r="K1578" s="24" t="str">
        <f t="shared" si="303"/>
        <v>DEJAR</v>
      </c>
      <c r="L1578" s="24" t="str">
        <f t="shared" si="304"/>
        <v>DEJAR</v>
      </c>
      <c r="M1578" s="24" t="str">
        <f t="shared" si="305"/>
        <v>DEJAR</v>
      </c>
    </row>
    <row r="1579" spans="1:13" x14ac:dyDescent="0.25">
      <c r="A1579" t="s">
        <v>332</v>
      </c>
      <c r="B1579">
        <v>7</v>
      </c>
      <c r="C1579" s="55">
        <v>2</v>
      </c>
      <c r="D1579">
        <v>20</v>
      </c>
      <c r="E1579">
        <v>9</v>
      </c>
      <c r="F1579" s="127">
        <f t="shared" si="301"/>
        <v>314.15999999999997</v>
      </c>
      <c r="G1579">
        <v>3.1415999999999999E-2</v>
      </c>
      <c r="H1579" s="55" t="s">
        <v>555</v>
      </c>
      <c r="I1579" s="24">
        <f t="shared" si="311"/>
        <v>172.20874292148596</v>
      </c>
      <c r="J1579" s="24">
        <f t="shared" si="302"/>
        <v>2.7407808588217146</v>
      </c>
      <c r="K1579" s="24" t="str">
        <f t="shared" si="303"/>
        <v>DEJAR</v>
      </c>
      <c r="L1579" s="24" t="str">
        <f t="shared" si="304"/>
        <v>DEJAR</v>
      </c>
      <c r="M1579" s="24" t="str">
        <f t="shared" si="305"/>
        <v>DEJAR</v>
      </c>
    </row>
    <row r="1580" spans="1:13" x14ac:dyDescent="0.25">
      <c r="A1580" t="s">
        <v>332</v>
      </c>
      <c r="B1580">
        <v>8</v>
      </c>
      <c r="C1580" s="55">
        <v>2</v>
      </c>
      <c r="D1580">
        <v>17</v>
      </c>
      <c r="E1580">
        <v>9</v>
      </c>
      <c r="F1580" s="127">
        <f t="shared" si="301"/>
        <v>226.98060000000001</v>
      </c>
      <c r="G1580">
        <v>3.1415999999999999E-2</v>
      </c>
      <c r="H1580" s="55" t="s">
        <v>555</v>
      </c>
      <c r="I1580" s="24">
        <f t="shared" si="311"/>
        <v>116.90268878718483</v>
      </c>
      <c r="J1580" s="24">
        <f t="shared" si="302"/>
        <v>1.8605597273234151</v>
      </c>
      <c r="K1580" s="24" t="str">
        <f t="shared" si="303"/>
        <v>DEJAR</v>
      </c>
      <c r="L1580" s="24" t="str">
        <f t="shared" si="304"/>
        <v>DEJAR</v>
      </c>
      <c r="M1580" s="24" t="str">
        <f t="shared" si="305"/>
        <v>DEJAR</v>
      </c>
    </row>
    <row r="1581" spans="1:13" x14ac:dyDescent="0.25">
      <c r="A1581" t="s">
        <v>332</v>
      </c>
      <c r="B1581">
        <v>9</v>
      </c>
      <c r="C1581" s="55">
        <v>2</v>
      </c>
      <c r="D1581">
        <v>14</v>
      </c>
      <c r="E1581">
        <v>7</v>
      </c>
      <c r="F1581" s="127">
        <f t="shared" si="301"/>
        <v>153.9384</v>
      </c>
      <c r="G1581">
        <v>3.1415999999999999E-2</v>
      </c>
      <c r="H1581" s="55" t="s">
        <v>555</v>
      </c>
      <c r="I1581" s="24">
        <f t="shared" si="311"/>
        <v>73.59440964790268</v>
      </c>
      <c r="J1581" s="24">
        <f t="shared" si="302"/>
        <v>1.1712886689569435</v>
      </c>
      <c r="K1581" s="24" t="str">
        <f t="shared" si="303"/>
        <v>DEJAR</v>
      </c>
      <c r="L1581" s="24" t="str">
        <f t="shared" si="304"/>
        <v>DEJAR</v>
      </c>
      <c r="M1581" s="24" t="str">
        <f t="shared" si="305"/>
        <v>DEJAR</v>
      </c>
    </row>
    <row r="1582" spans="1:13" x14ac:dyDescent="0.25">
      <c r="A1582" t="s">
        <v>333</v>
      </c>
      <c r="B1582">
        <v>1</v>
      </c>
      <c r="C1582" s="55">
        <v>1</v>
      </c>
      <c r="D1582">
        <v>60</v>
      </c>
      <c r="E1582">
        <v>30</v>
      </c>
      <c r="F1582" s="127">
        <f t="shared" si="301"/>
        <v>2827.44</v>
      </c>
      <c r="G1582">
        <v>3.1415999999999999E-2</v>
      </c>
      <c r="H1582" s="55" t="s">
        <v>553</v>
      </c>
      <c r="I1582" s="24">
        <f t="shared" ref="I1582:I1586" si="312">0.15991*D1582^2.32764</f>
        <v>2201.7682242118208</v>
      </c>
      <c r="J1582" s="24">
        <f t="shared" si="302"/>
        <v>35.042147698813032</v>
      </c>
      <c r="K1582" s="24" t="str">
        <f t="shared" si="303"/>
        <v>DEJAR</v>
      </c>
      <c r="L1582" s="24" t="str">
        <f t="shared" si="304"/>
        <v>DEJAR</v>
      </c>
      <c r="M1582" s="24" t="str">
        <f t="shared" si="305"/>
        <v>DEJAR</v>
      </c>
    </row>
    <row r="1583" spans="1:13" x14ac:dyDescent="0.25">
      <c r="A1583" t="s">
        <v>333</v>
      </c>
      <c r="B1583">
        <v>2</v>
      </c>
      <c r="C1583" s="55">
        <v>1</v>
      </c>
      <c r="D1583">
        <v>34.5</v>
      </c>
      <c r="E1583">
        <v>28</v>
      </c>
      <c r="F1583" s="127">
        <f t="shared" si="301"/>
        <v>934.82235000000003</v>
      </c>
      <c r="G1583">
        <v>3.1415999999999999E-2</v>
      </c>
      <c r="H1583" s="55" t="s">
        <v>553</v>
      </c>
      <c r="I1583" s="24">
        <f t="shared" si="312"/>
        <v>607.2462782424343</v>
      </c>
      <c r="J1583" s="24">
        <f t="shared" si="302"/>
        <v>9.6646020856002401</v>
      </c>
      <c r="K1583" s="24" t="str">
        <f t="shared" si="303"/>
        <v>DEJAR</v>
      </c>
      <c r="L1583" s="24" t="str">
        <f t="shared" si="304"/>
        <v>DEJAR</v>
      </c>
      <c r="M1583" s="24" t="str">
        <f t="shared" si="305"/>
        <v>DEJAR</v>
      </c>
    </row>
    <row r="1584" spans="1:13" x14ac:dyDescent="0.25">
      <c r="A1584" t="s">
        <v>333</v>
      </c>
      <c r="B1584">
        <v>3</v>
      </c>
      <c r="C1584" s="55">
        <v>1</v>
      </c>
      <c r="D1584">
        <v>49.5</v>
      </c>
      <c r="E1584">
        <v>30</v>
      </c>
      <c r="F1584" s="127">
        <f t="shared" si="301"/>
        <v>1924.42635</v>
      </c>
      <c r="G1584">
        <v>3.1415999999999999E-2</v>
      </c>
      <c r="H1584" s="55" t="s">
        <v>553</v>
      </c>
      <c r="I1584" s="24">
        <f t="shared" si="312"/>
        <v>1407.0400796461972</v>
      </c>
      <c r="J1584" s="24">
        <f t="shared" si="302"/>
        <v>22.393686014231559</v>
      </c>
      <c r="K1584" s="24" t="str">
        <f t="shared" si="303"/>
        <v>DEJAR</v>
      </c>
      <c r="L1584" s="24" t="str">
        <f t="shared" si="304"/>
        <v>DEJAR</v>
      </c>
      <c r="M1584" s="24" t="str">
        <f t="shared" si="305"/>
        <v>DEJAR</v>
      </c>
    </row>
    <row r="1585" spans="1:13" x14ac:dyDescent="0.25">
      <c r="A1585" t="s">
        <v>333</v>
      </c>
      <c r="B1585">
        <v>4</v>
      </c>
      <c r="C1585" s="55">
        <v>1</v>
      </c>
      <c r="D1585">
        <v>14.5</v>
      </c>
      <c r="E1585">
        <v>23</v>
      </c>
      <c r="F1585" s="127">
        <f t="shared" si="301"/>
        <v>165.13034999999999</v>
      </c>
      <c r="G1585">
        <v>3.1415999999999999E-2</v>
      </c>
      <c r="H1585" s="55" t="s">
        <v>553</v>
      </c>
      <c r="I1585" s="24">
        <f t="shared" si="312"/>
        <v>80.746227305821435</v>
      </c>
      <c r="J1585" s="24">
        <f t="shared" si="302"/>
        <v>1.2851131160208404</v>
      </c>
      <c r="K1585" s="24" t="str">
        <f t="shared" si="303"/>
        <v>DEJAR</v>
      </c>
      <c r="L1585" s="24" t="str">
        <f t="shared" si="304"/>
        <v>DEJAR</v>
      </c>
      <c r="M1585" s="24" t="str">
        <f t="shared" si="305"/>
        <v>DEJAR</v>
      </c>
    </row>
    <row r="1586" spans="1:13" x14ac:dyDescent="0.25">
      <c r="A1586" t="s">
        <v>333</v>
      </c>
      <c r="B1586">
        <v>5</v>
      </c>
      <c r="C1586" s="55">
        <v>1</v>
      </c>
      <c r="D1586">
        <v>52</v>
      </c>
      <c r="E1586">
        <v>18</v>
      </c>
      <c r="F1586" s="127">
        <f t="shared" si="301"/>
        <v>2123.7215999999999</v>
      </c>
      <c r="G1586">
        <v>3.1415999999999999E-2</v>
      </c>
      <c r="H1586" s="55" t="s">
        <v>553</v>
      </c>
      <c r="I1586" s="24">
        <f t="shared" si="312"/>
        <v>1578.0241525830156</v>
      </c>
      <c r="J1586" s="24">
        <f t="shared" si="302"/>
        <v>25.114975690460525</v>
      </c>
      <c r="K1586" s="24" t="str">
        <f t="shared" si="303"/>
        <v>DEJAR</v>
      </c>
      <c r="L1586" s="24" t="str">
        <f t="shared" si="304"/>
        <v>DEJAR</v>
      </c>
      <c r="M1586" s="24" t="str">
        <f t="shared" si="305"/>
        <v>DEJAR</v>
      </c>
    </row>
    <row r="1587" spans="1:13" x14ac:dyDescent="0.25">
      <c r="A1587" t="s">
        <v>334</v>
      </c>
      <c r="B1587">
        <v>1</v>
      </c>
      <c r="C1587" s="55">
        <v>2</v>
      </c>
      <c r="D1587">
        <v>23</v>
      </c>
      <c r="E1587">
        <v>12</v>
      </c>
      <c r="F1587" s="127">
        <f t="shared" si="301"/>
        <v>415.47660000000002</v>
      </c>
      <c r="G1587">
        <v>3.1415999999999999E-2</v>
      </c>
      <c r="H1587" s="55" t="s">
        <v>555</v>
      </c>
      <c r="I1587" s="24">
        <f t="shared" ref="I1587:I1589" si="313">0.13647*D1587^2.38351</f>
        <v>240.28635306200815</v>
      </c>
      <c r="J1587" s="24">
        <f t="shared" si="302"/>
        <v>3.8242671419341763</v>
      </c>
      <c r="K1587" s="24" t="str">
        <f t="shared" si="303"/>
        <v>DEJAR</v>
      </c>
      <c r="L1587" s="24" t="str">
        <f t="shared" si="304"/>
        <v>DEJAR</v>
      </c>
      <c r="M1587" s="24" t="str">
        <f t="shared" si="305"/>
        <v>DEJAR</v>
      </c>
    </row>
    <row r="1588" spans="1:13" x14ac:dyDescent="0.25">
      <c r="A1588" t="s">
        <v>334</v>
      </c>
      <c r="B1588">
        <v>2</v>
      </c>
      <c r="C1588" s="55">
        <v>2</v>
      </c>
      <c r="D1588">
        <v>20</v>
      </c>
      <c r="E1588">
        <v>10</v>
      </c>
      <c r="F1588" s="127">
        <f t="shared" si="301"/>
        <v>314.15999999999997</v>
      </c>
      <c r="G1588">
        <v>3.1415999999999999E-2</v>
      </c>
      <c r="H1588" s="55" t="s">
        <v>555</v>
      </c>
      <c r="I1588" s="24">
        <f t="shared" si="313"/>
        <v>172.20874292148596</v>
      </c>
      <c r="J1588" s="24">
        <f t="shared" si="302"/>
        <v>2.7407808588217146</v>
      </c>
      <c r="K1588" s="24" t="str">
        <f t="shared" si="303"/>
        <v>DEJAR</v>
      </c>
      <c r="L1588" s="24" t="str">
        <f t="shared" si="304"/>
        <v>DEJAR</v>
      </c>
      <c r="M1588" s="24" t="str">
        <f t="shared" si="305"/>
        <v>DEJAR</v>
      </c>
    </row>
    <row r="1589" spans="1:13" x14ac:dyDescent="0.25">
      <c r="A1589" t="s">
        <v>334</v>
      </c>
      <c r="B1589">
        <v>3</v>
      </c>
      <c r="C1589" s="55">
        <v>2</v>
      </c>
      <c r="D1589">
        <v>14</v>
      </c>
      <c r="E1589">
        <v>5</v>
      </c>
      <c r="F1589" s="127">
        <f t="shared" si="301"/>
        <v>153.9384</v>
      </c>
      <c r="G1589">
        <v>3.1415999999999999E-2</v>
      </c>
      <c r="H1589" s="55" t="s">
        <v>555</v>
      </c>
      <c r="I1589" s="24">
        <f t="shared" si="313"/>
        <v>73.59440964790268</v>
      </c>
      <c r="J1589" s="24">
        <f t="shared" si="302"/>
        <v>1.1712886689569435</v>
      </c>
      <c r="K1589" s="24" t="str">
        <f t="shared" si="303"/>
        <v>DEJAR</v>
      </c>
      <c r="L1589" s="24" t="str">
        <f t="shared" si="304"/>
        <v>DEJAR</v>
      </c>
      <c r="M1589" s="24" t="str">
        <f t="shared" si="305"/>
        <v>DEJAR</v>
      </c>
    </row>
    <row r="1590" spans="1:13" x14ac:dyDescent="0.25">
      <c r="A1590" t="s">
        <v>335</v>
      </c>
      <c r="B1590">
        <v>1</v>
      </c>
      <c r="C1590" s="55">
        <v>1</v>
      </c>
      <c r="D1590">
        <v>115.5</v>
      </c>
      <c r="E1590">
        <v>48</v>
      </c>
      <c r="F1590" s="127">
        <f t="shared" si="301"/>
        <v>10477.432349999999</v>
      </c>
      <c r="G1590">
        <v>3.1415999999999999E-2</v>
      </c>
      <c r="H1590" s="55" t="s">
        <v>553</v>
      </c>
      <c r="I1590" s="24">
        <f t="shared" ref="I1590:I1592" si="314">0.15991*D1590^2.32764</f>
        <v>10111.694803847315</v>
      </c>
      <c r="J1590" s="24">
        <f t="shared" si="302"/>
        <v>160.93224477730001</v>
      </c>
      <c r="K1590" s="24" t="str">
        <f t="shared" si="303"/>
        <v>DEJAR</v>
      </c>
      <c r="L1590" s="24" t="str">
        <f t="shared" si="304"/>
        <v>DEJAR</v>
      </c>
      <c r="M1590" s="24" t="str">
        <f t="shared" si="305"/>
        <v>DEJAR</v>
      </c>
    </row>
    <row r="1591" spans="1:13" x14ac:dyDescent="0.25">
      <c r="A1591" t="s">
        <v>335</v>
      </c>
      <c r="B1591">
        <v>2</v>
      </c>
      <c r="C1591" s="55">
        <v>1</v>
      </c>
      <c r="D1591">
        <v>94.2</v>
      </c>
      <c r="E1591">
        <v>27</v>
      </c>
      <c r="F1591" s="127">
        <f t="shared" si="301"/>
        <v>6969.3568560000012</v>
      </c>
      <c r="G1591">
        <v>3.1415999999999999E-2</v>
      </c>
      <c r="H1591" s="55" t="s">
        <v>553</v>
      </c>
      <c r="I1591" s="24">
        <f t="shared" si="314"/>
        <v>6291.518336071561</v>
      </c>
      <c r="J1591" s="24">
        <f t="shared" si="302"/>
        <v>100.13239012082316</v>
      </c>
      <c r="K1591" s="24" t="str">
        <f t="shared" si="303"/>
        <v>DEJAR</v>
      </c>
      <c r="L1591" s="24" t="str">
        <f t="shared" si="304"/>
        <v>DEJAR</v>
      </c>
      <c r="M1591" s="24" t="str">
        <f t="shared" si="305"/>
        <v>DEJAR</v>
      </c>
    </row>
    <row r="1592" spans="1:13" x14ac:dyDescent="0.25">
      <c r="A1592" t="s">
        <v>335</v>
      </c>
      <c r="B1592">
        <v>3</v>
      </c>
      <c r="C1592" s="55">
        <v>1</v>
      </c>
      <c r="D1592">
        <v>93.1</v>
      </c>
      <c r="E1592">
        <v>27</v>
      </c>
      <c r="F1592" s="127">
        <f t="shared" si="301"/>
        <v>6807.5408939999988</v>
      </c>
      <c r="G1592">
        <v>3.1415999999999999E-2</v>
      </c>
      <c r="H1592" s="55" t="s">
        <v>553</v>
      </c>
      <c r="I1592" s="24">
        <f t="shared" si="314"/>
        <v>6121.8355456274121</v>
      </c>
      <c r="J1592" s="24">
        <f t="shared" si="302"/>
        <v>97.431810950270759</v>
      </c>
      <c r="K1592" s="24" t="str">
        <f t="shared" si="303"/>
        <v>DEJAR</v>
      </c>
      <c r="L1592" s="24" t="str">
        <f t="shared" si="304"/>
        <v>DEJAR</v>
      </c>
      <c r="M1592" s="24" t="str">
        <f t="shared" si="305"/>
        <v>DEJAR</v>
      </c>
    </row>
    <row r="1593" spans="1:13" x14ac:dyDescent="0.25">
      <c r="A1593" t="s">
        <v>335</v>
      </c>
      <c r="B1593">
        <v>4</v>
      </c>
      <c r="C1593" s="55">
        <v>2</v>
      </c>
      <c r="D1593">
        <v>54.3</v>
      </c>
      <c r="E1593">
        <v>30</v>
      </c>
      <c r="F1593" s="127">
        <f t="shared" si="301"/>
        <v>2315.7440459999998</v>
      </c>
      <c r="G1593">
        <v>3.1415999999999999E-2</v>
      </c>
      <c r="H1593" s="55" t="s">
        <v>555</v>
      </c>
      <c r="I1593" s="24">
        <f>0.13647*D1593^2.38351</f>
        <v>1861.8724826607458</v>
      </c>
      <c r="J1593" s="24">
        <f t="shared" si="302"/>
        <v>29.632551608427963</v>
      </c>
      <c r="K1593" s="24" t="str">
        <f t="shared" si="303"/>
        <v>DEJAR</v>
      </c>
      <c r="L1593" s="24" t="str">
        <f t="shared" si="304"/>
        <v>DEJAR</v>
      </c>
      <c r="M1593" s="24" t="str">
        <f t="shared" si="305"/>
        <v>DEJAR</v>
      </c>
    </row>
    <row r="1594" spans="1:13" x14ac:dyDescent="0.25">
      <c r="A1594" t="s">
        <v>336</v>
      </c>
      <c r="B1594">
        <v>1</v>
      </c>
      <c r="C1594" s="55">
        <v>1</v>
      </c>
      <c r="D1594">
        <v>63</v>
      </c>
      <c r="E1594">
        <v>18</v>
      </c>
      <c r="F1594" s="127">
        <f t="shared" si="301"/>
        <v>3117.2525999999998</v>
      </c>
      <c r="G1594">
        <v>3.1415999999999999E-2</v>
      </c>
      <c r="H1594" s="55" t="s">
        <v>553</v>
      </c>
      <c r="I1594" s="24">
        <f t="shared" ref="I1594:I1599" si="315">0.15991*D1594^2.32764</f>
        <v>2466.565540347191</v>
      </c>
      <c r="J1594" s="24">
        <f t="shared" si="302"/>
        <v>39.256518021823133</v>
      </c>
      <c r="K1594" s="24" t="str">
        <f t="shared" si="303"/>
        <v>DEJAR</v>
      </c>
      <c r="L1594" s="24" t="str">
        <f t="shared" si="304"/>
        <v>DEJAR</v>
      </c>
      <c r="M1594" s="24" t="str">
        <f t="shared" si="305"/>
        <v>DEJAR</v>
      </c>
    </row>
    <row r="1595" spans="1:13" x14ac:dyDescent="0.25">
      <c r="A1595" t="s">
        <v>336</v>
      </c>
      <c r="B1595">
        <v>2</v>
      </c>
      <c r="C1595" s="55">
        <v>1</v>
      </c>
      <c r="D1595">
        <v>20</v>
      </c>
      <c r="E1595">
        <v>8</v>
      </c>
      <c r="F1595" s="127">
        <f t="shared" si="301"/>
        <v>314.15999999999997</v>
      </c>
      <c r="G1595">
        <v>3.1415999999999999E-2</v>
      </c>
      <c r="H1595" s="55" t="s">
        <v>553</v>
      </c>
      <c r="I1595" s="24">
        <f t="shared" si="315"/>
        <v>170.68882248683826</v>
      </c>
      <c r="J1595" s="24">
        <f t="shared" si="302"/>
        <v>2.7165906303609346</v>
      </c>
      <c r="K1595" s="24" t="str">
        <f t="shared" si="303"/>
        <v>DEJAR</v>
      </c>
      <c r="L1595" s="24" t="str">
        <f t="shared" si="304"/>
        <v>DEJAR</v>
      </c>
      <c r="M1595" s="24" t="str">
        <f t="shared" si="305"/>
        <v>DEJAR</v>
      </c>
    </row>
    <row r="1596" spans="1:13" x14ac:dyDescent="0.25">
      <c r="A1596" t="s">
        <v>336</v>
      </c>
      <c r="B1596">
        <v>3</v>
      </c>
      <c r="C1596" s="55">
        <v>1</v>
      </c>
      <c r="D1596">
        <v>56</v>
      </c>
      <c r="E1596">
        <v>20</v>
      </c>
      <c r="F1596" s="127">
        <f t="shared" si="301"/>
        <v>2463.0144</v>
      </c>
      <c r="G1596">
        <v>3.1415999999999999E-2</v>
      </c>
      <c r="H1596" s="55" t="s">
        <v>553</v>
      </c>
      <c r="I1596" s="24">
        <f t="shared" si="315"/>
        <v>1875.1154079405869</v>
      </c>
      <c r="J1596" s="24">
        <f t="shared" si="302"/>
        <v>29.843318817490879</v>
      </c>
      <c r="K1596" s="24" t="str">
        <f t="shared" si="303"/>
        <v>DEJAR</v>
      </c>
      <c r="L1596" s="24" t="str">
        <f t="shared" si="304"/>
        <v>DEJAR</v>
      </c>
      <c r="M1596" s="24" t="str">
        <f t="shared" si="305"/>
        <v>DEJAR</v>
      </c>
    </row>
    <row r="1597" spans="1:13" x14ac:dyDescent="0.25">
      <c r="A1597" t="s">
        <v>336</v>
      </c>
      <c r="B1597">
        <v>4</v>
      </c>
      <c r="C1597" s="55">
        <v>1</v>
      </c>
      <c r="D1597">
        <v>43</v>
      </c>
      <c r="E1597">
        <v>33</v>
      </c>
      <c r="F1597" s="127">
        <f t="shared" si="301"/>
        <v>1452.2046</v>
      </c>
      <c r="G1597">
        <v>3.1415999999999999E-2</v>
      </c>
      <c r="H1597" s="55" t="s">
        <v>553</v>
      </c>
      <c r="I1597" s="24">
        <f t="shared" si="315"/>
        <v>1013.9163800149536</v>
      </c>
      <c r="J1597" s="24">
        <f t="shared" si="302"/>
        <v>16.136942640930634</v>
      </c>
      <c r="K1597" s="24" t="str">
        <f t="shared" si="303"/>
        <v>DEJAR</v>
      </c>
      <c r="L1597" s="24" t="str">
        <f t="shared" si="304"/>
        <v>DEJAR</v>
      </c>
      <c r="M1597" s="24" t="str">
        <f t="shared" si="305"/>
        <v>DEJAR</v>
      </c>
    </row>
    <row r="1598" spans="1:13" x14ac:dyDescent="0.25">
      <c r="A1598" t="s">
        <v>336</v>
      </c>
      <c r="B1598">
        <v>5</v>
      </c>
      <c r="C1598" s="55">
        <v>1</v>
      </c>
      <c r="D1598">
        <v>72</v>
      </c>
      <c r="E1598">
        <v>28</v>
      </c>
      <c r="F1598" s="127">
        <f t="shared" si="301"/>
        <v>4071.5135999999998</v>
      </c>
      <c r="G1598">
        <v>3.1415999999999999E-2</v>
      </c>
      <c r="H1598" s="55" t="s">
        <v>553</v>
      </c>
      <c r="I1598" s="24">
        <f t="shared" si="315"/>
        <v>3365.712651813657</v>
      </c>
      <c r="J1598" s="24">
        <f t="shared" si="302"/>
        <v>53.566855293698389</v>
      </c>
      <c r="K1598" s="24" t="str">
        <f t="shared" si="303"/>
        <v>DEJAR</v>
      </c>
      <c r="L1598" s="24" t="str">
        <f t="shared" si="304"/>
        <v>DEJAR</v>
      </c>
      <c r="M1598" s="24" t="str">
        <f t="shared" si="305"/>
        <v>DEJAR</v>
      </c>
    </row>
    <row r="1599" spans="1:13" x14ac:dyDescent="0.25">
      <c r="A1599" t="s">
        <v>337</v>
      </c>
      <c r="B1599">
        <v>1</v>
      </c>
      <c r="C1599" s="55">
        <v>1</v>
      </c>
      <c r="D1599">
        <v>172</v>
      </c>
      <c r="E1599">
        <v>43</v>
      </c>
      <c r="F1599" s="127">
        <f t="shared" si="301"/>
        <v>23235.2736</v>
      </c>
      <c r="G1599">
        <v>3.1415999999999999E-2</v>
      </c>
      <c r="H1599" s="55" t="s">
        <v>553</v>
      </c>
      <c r="I1599" s="24">
        <f t="shared" si="315"/>
        <v>25549.4206952553</v>
      </c>
      <c r="J1599" s="24">
        <f t="shared" si="302"/>
        <v>406.6307087989448</v>
      </c>
      <c r="K1599" s="24" t="str">
        <f t="shared" si="303"/>
        <v>DEJAR</v>
      </c>
      <c r="L1599" s="24" t="str">
        <f t="shared" si="304"/>
        <v>DEJAR</v>
      </c>
      <c r="M1599" s="24" t="str">
        <f t="shared" si="305"/>
        <v>DEJAR</v>
      </c>
    </row>
    <row r="1600" spans="1:13" x14ac:dyDescent="0.25">
      <c r="A1600" t="s">
        <v>337</v>
      </c>
      <c r="B1600">
        <v>2</v>
      </c>
      <c r="C1600" s="55">
        <v>2</v>
      </c>
      <c r="D1600">
        <v>16.3</v>
      </c>
      <c r="E1600">
        <v>15</v>
      </c>
      <c r="F1600" s="127">
        <f t="shared" si="301"/>
        <v>208.67292599999999</v>
      </c>
      <c r="G1600">
        <v>3.1415999999999999E-2</v>
      </c>
      <c r="H1600" s="55" t="s">
        <v>555</v>
      </c>
      <c r="I1600" s="24">
        <f t="shared" ref="I1600:I1633" si="316">0.13647*D1600^2.38351</f>
        <v>105.75440558010409</v>
      </c>
      <c r="J1600" s="24">
        <f t="shared" si="302"/>
        <v>1.6831297042924638</v>
      </c>
      <c r="K1600" s="24" t="str">
        <f t="shared" si="303"/>
        <v>DEJAR</v>
      </c>
      <c r="L1600" s="24" t="str">
        <f t="shared" si="304"/>
        <v>DEJAR</v>
      </c>
      <c r="M1600" s="24" t="str">
        <f t="shared" si="305"/>
        <v>DEJAR</v>
      </c>
    </row>
    <row r="1601" spans="1:13" x14ac:dyDescent="0.25">
      <c r="A1601" t="s">
        <v>337</v>
      </c>
      <c r="B1601">
        <v>3</v>
      </c>
      <c r="C1601" s="55">
        <v>2</v>
      </c>
      <c r="D1601">
        <v>12.3</v>
      </c>
      <c r="E1601">
        <v>17</v>
      </c>
      <c r="F1601" s="127">
        <f t="shared" si="301"/>
        <v>118.82316600000001</v>
      </c>
      <c r="G1601">
        <v>3.1415999999999999E-2</v>
      </c>
      <c r="H1601" s="55" t="s">
        <v>555</v>
      </c>
      <c r="I1601" s="24">
        <f t="shared" si="316"/>
        <v>54.055130942699968</v>
      </c>
      <c r="J1601" s="24">
        <f t="shared" si="302"/>
        <v>0.86031211711707356</v>
      </c>
      <c r="K1601" s="24" t="str">
        <f t="shared" si="303"/>
        <v>DEJAR</v>
      </c>
      <c r="L1601" s="24" t="str">
        <f t="shared" si="304"/>
        <v>DEJAR</v>
      </c>
      <c r="M1601" s="24" t="str">
        <f t="shared" si="305"/>
        <v>DEJAR</v>
      </c>
    </row>
    <row r="1602" spans="1:13" x14ac:dyDescent="0.25">
      <c r="A1602" t="s">
        <v>337</v>
      </c>
      <c r="B1602">
        <v>4</v>
      </c>
      <c r="C1602" s="55">
        <v>2</v>
      </c>
      <c r="D1602">
        <v>14</v>
      </c>
      <c r="E1602">
        <v>10</v>
      </c>
      <c r="F1602" s="127">
        <f t="shared" si="301"/>
        <v>153.9384</v>
      </c>
      <c r="G1602">
        <v>3.1415999999999999E-2</v>
      </c>
      <c r="H1602" s="55" t="s">
        <v>555</v>
      </c>
      <c r="I1602" s="24">
        <f t="shared" si="316"/>
        <v>73.59440964790268</v>
      </c>
      <c r="J1602" s="24">
        <f t="shared" si="302"/>
        <v>1.1712886689569435</v>
      </c>
      <c r="K1602" s="24" t="str">
        <f t="shared" si="303"/>
        <v>DEJAR</v>
      </c>
      <c r="L1602" s="24" t="str">
        <f t="shared" si="304"/>
        <v>DEJAR</v>
      </c>
      <c r="M1602" s="24" t="str">
        <f t="shared" si="305"/>
        <v>DEJAR</v>
      </c>
    </row>
    <row r="1603" spans="1:13" x14ac:dyDescent="0.25">
      <c r="A1603" t="s">
        <v>337</v>
      </c>
      <c r="B1603">
        <v>5</v>
      </c>
      <c r="C1603" s="55">
        <v>2</v>
      </c>
      <c r="D1603">
        <v>12.5</v>
      </c>
      <c r="E1603">
        <v>13</v>
      </c>
      <c r="F1603" s="127">
        <f t="shared" ref="F1603:F1666" si="317">(3.1416/4)*D1603^2</f>
        <v>122.71875</v>
      </c>
      <c r="G1603">
        <v>3.1415999999999999E-2</v>
      </c>
      <c r="H1603" s="55" t="s">
        <v>555</v>
      </c>
      <c r="I1603" s="24">
        <f t="shared" si="316"/>
        <v>56.173718898324978</v>
      </c>
      <c r="J1603" s="24">
        <f t="shared" ref="J1603:J1666" si="318">((I1603/1000)*0.5)/G1603</f>
        <v>0.89403041282029827</v>
      </c>
      <c r="K1603" s="24" t="str">
        <f t="shared" ref="K1603:K1666" si="319">+IF(D1603&gt;=10,"DEJAR","DEPURAR")</f>
        <v>DEJAR</v>
      </c>
      <c r="L1603" s="24" t="str">
        <f t="shared" ref="L1603:L1666" si="320">+IF(E1603&gt;=5,"DEJAR","DEPURAR")</f>
        <v>DEJAR</v>
      </c>
      <c r="M1603" s="24" t="str">
        <f t="shared" ref="M1603:M1666" si="321">+IF(AND(K1603="DEJAR",L1603="DEJAR"),"DEJAR","DEPURAR")</f>
        <v>DEJAR</v>
      </c>
    </row>
    <row r="1604" spans="1:13" x14ac:dyDescent="0.25">
      <c r="A1604" t="s">
        <v>338</v>
      </c>
      <c r="B1604">
        <v>1</v>
      </c>
      <c r="C1604" s="55">
        <v>2</v>
      </c>
      <c r="D1604">
        <v>38.200000000000003</v>
      </c>
      <c r="E1604">
        <v>29</v>
      </c>
      <c r="F1604" s="127">
        <f t="shared" si="317"/>
        <v>1146.0870960000002</v>
      </c>
      <c r="G1604">
        <v>3.1415999999999999E-2</v>
      </c>
      <c r="H1604" s="55" t="s">
        <v>555</v>
      </c>
      <c r="I1604" s="24">
        <f t="shared" si="316"/>
        <v>805.19494120184959</v>
      </c>
      <c r="J1604" s="24">
        <f t="shared" si="318"/>
        <v>12.815045537335267</v>
      </c>
      <c r="K1604" s="24" t="str">
        <f t="shared" si="319"/>
        <v>DEJAR</v>
      </c>
      <c r="L1604" s="24" t="str">
        <f t="shared" si="320"/>
        <v>DEJAR</v>
      </c>
      <c r="M1604" s="24" t="str">
        <f t="shared" si="321"/>
        <v>DEJAR</v>
      </c>
    </row>
    <row r="1605" spans="1:13" x14ac:dyDescent="0.25">
      <c r="A1605" t="s">
        <v>338</v>
      </c>
      <c r="B1605">
        <v>2</v>
      </c>
      <c r="C1605" s="55">
        <v>2</v>
      </c>
      <c r="D1605">
        <v>49</v>
      </c>
      <c r="E1605">
        <v>18</v>
      </c>
      <c r="F1605" s="127">
        <f t="shared" si="317"/>
        <v>1885.7454</v>
      </c>
      <c r="G1605">
        <v>3.1415999999999999E-2</v>
      </c>
      <c r="H1605" s="55" t="s">
        <v>555</v>
      </c>
      <c r="I1605" s="24">
        <f t="shared" si="316"/>
        <v>1457.5935916929586</v>
      </c>
      <c r="J1605" s="24">
        <f t="shared" si="318"/>
        <v>23.198268266058037</v>
      </c>
      <c r="K1605" s="24" t="str">
        <f t="shared" si="319"/>
        <v>DEJAR</v>
      </c>
      <c r="L1605" s="24" t="str">
        <f t="shared" si="320"/>
        <v>DEJAR</v>
      </c>
      <c r="M1605" s="24" t="str">
        <f t="shared" si="321"/>
        <v>DEJAR</v>
      </c>
    </row>
    <row r="1606" spans="1:13" x14ac:dyDescent="0.25">
      <c r="A1606" t="s">
        <v>338</v>
      </c>
      <c r="B1606">
        <v>3</v>
      </c>
      <c r="C1606" s="55">
        <v>2</v>
      </c>
      <c r="D1606">
        <v>17</v>
      </c>
      <c r="E1606">
        <v>15</v>
      </c>
      <c r="F1606" s="127">
        <f t="shared" si="317"/>
        <v>226.98060000000001</v>
      </c>
      <c r="G1606">
        <v>3.1415999999999999E-2</v>
      </c>
      <c r="H1606" s="55" t="s">
        <v>555</v>
      </c>
      <c r="I1606" s="24">
        <f t="shared" si="316"/>
        <v>116.90268878718483</v>
      </c>
      <c r="J1606" s="24">
        <f t="shared" si="318"/>
        <v>1.8605597273234151</v>
      </c>
      <c r="K1606" s="24" t="str">
        <f t="shared" si="319"/>
        <v>DEJAR</v>
      </c>
      <c r="L1606" s="24" t="str">
        <f t="shared" si="320"/>
        <v>DEJAR</v>
      </c>
      <c r="M1606" s="24" t="str">
        <f t="shared" si="321"/>
        <v>DEJAR</v>
      </c>
    </row>
    <row r="1607" spans="1:13" x14ac:dyDescent="0.25">
      <c r="A1607" t="s">
        <v>338</v>
      </c>
      <c r="B1607">
        <v>4</v>
      </c>
      <c r="C1607" s="55">
        <v>2</v>
      </c>
      <c r="D1607">
        <v>10.5</v>
      </c>
      <c r="E1607">
        <v>17</v>
      </c>
      <c r="F1607" s="127">
        <f t="shared" si="317"/>
        <v>86.590350000000001</v>
      </c>
      <c r="G1607">
        <v>3.1415999999999999E-2</v>
      </c>
      <c r="H1607" s="55" t="s">
        <v>555</v>
      </c>
      <c r="I1607" s="24">
        <f t="shared" si="316"/>
        <v>37.072519114679302</v>
      </c>
      <c r="J1607" s="24">
        <f t="shared" si="318"/>
        <v>0.59002608725934713</v>
      </c>
      <c r="K1607" s="24" t="str">
        <f t="shared" si="319"/>
        <v>DEJAR</v>
      </c>
      <c r="L1607" s="24" t="str">
        <f t="shared" si="320"/>
        <v>DEJAR</v>
      </c>
      <c r="M1607" s="24" t="str">
        <f t="shared" si="321"/>
        <v>DEJAR</v>
      </c>
    </row>
    <row r="1608" spans="1:13" x14ac:dyDescent="0.25">
      <c r="A1608" t="s">
        <v>338</v>
      </c>
      <c r="B1608">
        <v>5</v>
      </c>
      <c r="C1608" s="55">
        <v>2</v>
      </c>
      <c r="D1608">
        <v>17.2</v>
      </c>
      <c r="E1608">
        <v>14</v>
      </c>
      <c r="F1608" s="127">
        <f t="shared" si="317"/>
        <v>232.35273599999996</v>
      </c>
      <c r="G1608">
        <v>3.1415999999999999E-2</v>
      </c>
      <c r="H1608" s="55" t="s">
        <v>555</v>
      </c>
      <c r="I1608" s="24">
        <f t="shared" si="316"/>
        <v>120.20750968079929</v>
      </c>
      <c r="J1608" s="24">
        <f t="shared" si="318"/>
        <v>1.9131574624522425</v>
      </c>
      <c r="K1608" s="24" t="str">
        <f t="shared" si="319"/>
        <v>DEJAR</v>
      </c>
      <c r="L1608" s="24" t="str">
        <f t="shared" si="320"/>
        <v>DEJAR</v>
      </c>
      <c r="M1608" s="24" t="str">
        <f t="shared" si="321"/>
        <v>DEJAR</v>
      </c>
    </row>
    <row r="1609" spans="1:13" x14ac:dyDescent="0.25">
      <c r="A1609" t="s">
        <v>339</v>
      </c>
      <c r="B1609">
        <v>1</v>
      </c>
      <c r="C1609" s="55">
        <v>2</v>
      </c>
      <c r="D1609">
        <v>38</v>
      </c>
      <c r="E1609">
        <v>9</v>
      </c>
      <c r="F1609" s="127">
        <f t="shared" si="317"/>
        <v>1134.1176</v>
      </c>
      <c r="G1609">
        <v>3.1415999999999999E-2</v>
      </c>
      <c r="H1609" s="55" t="s">
        <v>555</v>
      </c>
      <c r="I1609" s="24">
        <f t="shared" si="316"/>
        <v>795.18319242881773</v>
      </c>
      <c r="J1609" s="24">
        <f t="shared" si="318"/>
        <v>12.65570397932292</v>
      </c>
      <c r="K1609" s="24" t="str">
        <f t="shared" si="319"/>
        <v>DEJAR</v>
      </c>
      <c r="L1609" s="24" t="str">
        <f t="shared" si="320"/>
        <v>DEJAR</v>
      </c>
      <c r="M1609" s="24" t="str">
        <f t="shared" si="321"/>
        <v>DEJAR</v>
      </c>
    </row>
    <row r="1610" spans="1:13" x14ac:dyDescent="0.25">
      <c r="A1610" t="s">
        <v>339</v>
      </c>
      <c r="B1610">
        <v>2</v>
      </c>
      <c r="C1610" s="55">
        <v>2</v>
      </c>
      <c r="D1610">
        <v>36</v>
      </c>
      <c r="E1610">
        <v>18</v>
      </c>
      <c r="F1610" s="127">
        <f t="shared" si="317"/>
        <v>1017.8783999999999</v>
      </c>
      <c r="G1610">
        <v>3.1415999999999999E-2</v>
      </c>
      <c r="H1610" s="55" t="s">
        <v>555</v>
      </c>
      <c r="I1610" s="24">
        <f t="shared" si="316"/>
        <v>699.03635875505904</v>
      </c>
      <c r="J1610" s="24">
        <f t="shared" si="318"/>
        <v>11.125483173463508</v>
      </c>
      <c r="K1610" s="24" t="str">
        <f t="shared" si="319"/>
        <v>DEJAR</v>
      </c>
      <c r="L1610" s="24" t="str">
        <f t="shared" si="320"/>
        <v>DEJAR</v>
      </c>
      <c r="M1610" s="24" t="str">
        <f t="shared" si="321"/>
        <v>DEJAR</v>
      </c>
    </row>
    <row r="1611" spans="1:13" x14ac:dyDescent="0.25">
      <c r="A1611" t="s">
        <v>339</v>
      </c>
      <c r="B1611">
        <v>3</v>
      </c>
      <c r="C1611" s="55">
        <v>2</v>
      </c>
      <c r="D1611">
        <v>55</v>
      </c>
      <c r="E1611">
        <v>15</v>
      </c>
      <c r="F1611" s="127">
        <f t="shared" si="317"/>
        <v>2375.835</v>
      </c>
      <c r="G1611">
        <v>3.1415999999999999E-2</v>
      </c>
      <c r="H1611" s="55" t="s">
        <v>555</v>
      </c>
      <c r="I1611" s="24">
        <f t="shared" si="316"/>
        <v>1919.5925934627444</v>
      </c>
      <c r="J1611" s="24">
        <f t="shared" si="318"/>
        <v>30.551193555238484</v>
      </c>
      <c r="K1611" s="24" t="str">
        <f t="shared" si="319"/>
        <v>DEJAR</v>
      </c>
      <c r="L1611" s="24" t="str">
        <f t="shared" si="320"/>
        <v>DEJAR</v>
      </c>
      <c r="M1611" s="24" t="str">
        <f t="shared" si="321"/>
        <v>DEJAR</v>
      </c>
    </row>
    <row r="1612" spans="1:13" x14ac:dyDescent="0.25">
      <c r="A1612" t="s">
        <v>339</v>
      </c>
      <c r="B1612">
        <v>4</v>
      </c>
      <c r="C1612" s="55">
        <v>2</v>
      </c>
      <c r="D1612">
        <v>26</v>
      </c>
      <c r="E1612">
        <v>13</v>
      </c>
      <c r="F1612" s="127">
        <f t="shared" si="317"/>
        <v>530.93039999999996</v>
      </c>
      <c r="G1612">
        <v>3.1415999999999999E-2</v>
      </c>
      <c r="H1612" s="55" t="s">
        <v>555</v>
      </c>
      <c r="I1612" s="24">
        <f t="shared" si="316"/>
        <v>321.84021980583157</v>
      </c>
      <c r="J1612" s="24">
        <f t="shared" si="318"/>
        <v>5.1222342087762849</v>
      </c>
      <c r="K1612" s="24" t="str">
        <f t="shared" si="319"/>
        <v>DEJAR</v>
      </c>
      <c r="L1612" s="24" t="str">
        <f t="shared" si="320"/>
        <v>DEJAR</v>
      </c>
      <c r="M1612" s="24" t="str">
        <f t="shared" si="321"/>
        <v>DEJAR</v>
      </c>
    </row>
    <row r="1613" spans="1:13" x14ac:dyDescent="0.25">
      <c r="A1613" t="s">
        <v>339</v>
      </c>
      <c r="B1613">
        <v>5</v>
      </c>
      <c r="C1613" s="55">
        <v>2</v>
      </c>
      <c r="D1613">
        <v>47</v>
      </c>
      <c r="E1613">
        <v>15</v>
      </c>
      <c r="F1613" s="127">
        <f t="shared" si="317"/>
        <v>1734.9485999999999</v>
      </c>
      <c r="G1613">
        <v>3.1415999999999999E-2</v>
      </c>
      <c r="H1613" s="55" t="s">
        <v>555</v>
      </c>
      <c r="I1613" s="24">
        <f t="shared" si="316"/>
        <v>1319.7727496718996</v>
      </c>
      <c r="J1613" s="24">
        <f t="shared" si="318"/>
        <v>21.004786568498531</v>
      </c>
      <c r="K1613" s="24" t="str">
        <f t="shared" si="319"/>
        <v>DEJAR</v>
      </c>
      <c r="L1613" s="24" t="str">
        <f t="shared" si="320"/>
        <v>DEJAR</v>
      </c>
      <c r="M1613" s="24" t="str">
        <f t="shared" si="321"/>
        <v>DEJAR</v>
      </c>
    </row>
    <row r="1614" spans="1:13" x14ac:dyDescent="0.25">
      <c r="A1614" t="s">
        <v>339</v>
      </c>
      <c r="B1614">
        <v>6</v>
      </c>
      <c r="C1614" s="55">
        <v>2</v>
      </c>
      <c r="D1614">
        <v>28</v>
      </c>
      <c r="E1614">
        <v>12</v>
      </c>
      <c r="F1614" s="127">
        <f t="shared" si="317"/>
        <v>615.75360000000001</v>
      </c>
      <c r="G1614">
        <v>3.1415999999999999E-2</v>
      </c>
      <c r="H1614" s="55" t="s">
        <v>555</v>
      </c>
      <c r="I1614" s="24">
        <f t="shared" si="316"/>
        <v>384.0191047547313</v>
      </c>
      <c r="J1614" s="24">
        <f t="shared" si="318"/>
        <v>6.1118395842044064</v>
      </c>
      <c r="K1614" s="24" t="str">
        <f t="shared" si="319"/>
        <v>DEJAR</v>
      </c>
      <c r="L1614" s="24" t="str">
        <f t="shared" si="320"/>
        <v>DEJAR</v>
      </c>
      <c r="M1614" s="24" t="str">
        <f t="shared" si="321"/>
        <v>DEJAR</v>
      </c>
    </row>
    <row r="1615" spans="1:13" x14ac:dyDescent="0.25">
      <c r="A1615" t="s">
        <v>339</v>
      </c>
      <c r="B1615">
        <v>7</v>
      </c>
      <c r="C1615" s="55">
        <v>2</v>
      </c>
      <c r="D1615">
        <v>19</v>
      </c>
      <c r="E1615">
        <v>10</v>
      </c>
      <c r="F1615" s="127">
        <f t="shared" si="317"/>
        <v>283.52940000000001</v>
      </c>
      <c r="G1615">
        <v>3.1415999999999999E-2</v>
      </c>
      <c r="H1615" s="55" t="s">
        <v>555</v>
      </c>
      <c r="I1615" s="24">
        <f t="shared" si="316"/>
        <v>152.39095368994771</v>
      </c>
      <c r="J1615" s="24">
        <f t="shared" si="318"/>
        <v>2.4253716846503011</v>
      </c>
      <c r="K1615" s="24" t="str">
        <f t="shared" si="319"/>
        <v>DEJAR</v>
      </c>
      <c r="L1615" s="24" t="str">
        <f t="shared" si="320"/>
        <v>DEJAR</v>
      </c>
      <c r="M1615" s="24" t="str">
        <f t="shared" si="321"/>
        <v>DEJAR</v>
      </c>
    </row>
    <row r="1616" spans="1:13" x14ac:dyDescent="0.25">
      <c r="A1616" t="s">
        <v>340</v>
      </c>
      <c r="B1616">
        <v>1</v>
      </c>
      <c r="C1616" s="55">
        <v>2</v>
      </c>
      <c r="D1616">
        <v>40</v>
      </c>
      <c r="E1616">
        <v>12</v>
      </c>
      <c r="F1616" s="127">
        <f t="shared" si="317"/>
        <v>1256.6399999999999</v>
      </c>
      <c r="G1616">
        <v>3.1415999999999999E-2</v>
      </c>
      <c r="H1616" s="55" t="s">
        <v>555</v>
      </c>
      <c r="I1616" s="24">
        <f t="shared" si="316"/>
        <v>898.59335245759792</v>
      </c>
      <c r="J1616" s="24">
        <f t="shared" si="318"/>
        <v>14.301523944130347</v>
      </c>
      <c r="K1616" s="24" t="str">
        <f t="shared" si="319"/>
        <v>DEJAR</v>
      </c>
      <c r="L1616" s="24" t="str">
        <f t="shared" si="320"/>
        <v>DEJAR</v>
      </c>
      <c r="M1616" s="24" t="str">
        <f t="shared" si="321"/>
        <v>DEJAR</v>
      </c>
    </row>
    <row r="1617" spans="1:13" x14ac:dyDescent="0.25">
      <c r="A1617" t="s">
        <v>340</v>
      </c>
      <c r="B1617">
        <v>2</v>
      </c>
      <c r="C1617" s="55">
        <v>2</v>
      </c>
      <c r="D1617">
        <v>43</v>
      </c>
      <c r="E1617">
        <v>15</v>
      </c>
      <c r="F1617" s="127">
        <f t="shared" si="317"/>
        <v>1452.2046</v>
      </c>
      <c r="G1617">
        <v>3.1415999999999999E-2</v>
      </c>
      <c r="H1617" s="55" t="s">
        <v>555</v>
      </c>
      <c r="I1617" s="24">
        <f t="shared" si="316"/>
        <v>1067.6418523356226</v>
      </c>
      <c r="J1617" s="24">
        <f t="shared" si="318"/>
        <v>16.992008090393789</v>
      </c>
      <c r="K1617" s="24" t="str">
        <f t="shared" si="319"/>
        <v>DEJAR</v>
      </c>
      <c r="L1617" s="24" t="str">
        <f t="shared" si="320"/>
        <v>DEJAR</v>
      </c>
      <c r="M1617" s="24" t="str">
        <f t="shared" si="321"/>
        <v>DEJAR</v>
      </c>
    </row>
    <row r="1618" spans="1:13" x14ac:dyDescent="0.25">
      <c r="A1618" t="s">
        <v>340</v>
      </c>
      <c r="B1618">
        <v>3</v>
      </c>
      <c r="C1618" s="55">
        <v>2</v>
      </c>
      <c r="D1618">
        <v>27</v>
      </c>
      <c r="E1618">
        <v>8</v>
      </c>
      <c r="F1618" s="127">
        <f t="shared" si="317"/>
        <v>572.5566</v>
      </c>
      <c r="G1618">
        <v>3.1415999999999999E-2</v>
      </c>
      <c r="H1618" s="55" t="s">
        <v>555</v>
      </c>
      <c r="I1618" s="24">
        <f t="shared" si="316"/>
        <v>352.13325163946445</v>
      </c>
      <c r="J1618" s="24">
        <f t="shared" si="318"/>
        <v>5.6043616571088695</v>
      </c>
      <c r="K1618" s="24" t="str">
        <f t="shared" si="319"/>
        <v>DEJAR</v>
      </c>
      <c r="L1618" s="24" t="str">
        <f t="shared" si="320"/>
        <v>DEJAR</v>
      </c>
      <c r="M1618" s="24" t="str">
        <f t="shared" si="321"/>
        <v>DEJAR</v>
      </c>
    </row>
    <row r="1619" spans="1:13" x14ac:dyDescent="0.25">
      <c r="A1619" t="s">
        <v>340</v>
      </c>
      <c r="B1619">
        <v>4</v>
      </c>
      <c r="C1619" s="55">
        <v>2</v>
      </c>
      <c r="D1619">
        <v>56</v>
      </c>
      <c r="E1619">
        <v>21</v>
      </c>
      <c r="F1619" s="127">
        <f t="shared" si="317"/>
        <v>2463.0144</v>
      </c>
      <c r="G1619">
        <v>3.1415999999999999E-2</v>
      </c>
      <c r="H1619" s="55" t="s">
        <v>555</v>
      </c>
      <c r="I1619" s="24">
        <f t="shared" si="316"/>
        <v>2003.8298224303778</v>
      </c>
      <c r="J1619" s="24">
        <f t="shared" si="318"/>
        <v>31.89186755841574</v>
      </c>
      <c r="K1619" s="24" t="str">
        <f t="shared" si="319"/>
        <v>DEJAR</v>
      </c>
      <c r="L1619" s="24" t="str">
        <f t="shared" si="320"/>
        <v>DEJAR</v>
      </c>
      <c r="M1619" s="24" t="str">
        <f t="shared" si="321"/>
        <v>DEJAR</v>
      </c>
    </row>
    <row r="1620" spans="1:13" x14ac:dyDescent="0.25">
      <c r="A1620" t="s">
        <v>340</v>
      </c>
      <c r="B1620">
        <v>5</v>
      </c>
      <c r="C1620" s="55">
        <v>2</v>
      </c>
      <c r="D1620">
        <v>39</v>
      </c>
      <c r="E1620">
        <v>18</v>
      </c>
      <c r="F1620" s="127">
        <f t="shared" si="317"/>
        <v>1194.5934</v>
      </c>
      <c r="G1620">
        <v>3.1415999999999999E-2</v>
      </c>
      <c r="H1620" s="55" t="s">
        <v>555</v>
      </c>
      <c r="I1620" s="24">
        <f t="shared" si="316"/>
        <v>845.97122872984858</v>
      </c>
      <c r="J1620" s="24">
        <f t="shared" si="318"/>
        <v>13.464018791855242</v>
      </c>
      <c r="K1620" s="24" t="str">
        <f t="shared" si="319"/>
        <v>DEJAR</v>
      </c>
      <c r="L1620" s="24" t="str">
        <f t="shared" si="320"/>
        <v>DEJAR</v>
      </c>
      <c r="M1620" s="24" t="str">
        <f t="shared" si="321"/>
        <v>DEJAR</v>
      </c>
    </row>
    <row r="1621" spans="1:13" x14ac:dyDescent="0.25">
      <c r="A1621" t="s">
        <v>340</v>
      </c>
      <c r="B1621">
        <v>6</v>
      </c>
      <c r="C1621" s="55">
        <v>2</v>
      </c>
      <c r="D1621">
        <v>24</v>
      </c>
      <c r="E1621">
        <v>12</v>
      </c>
      <c r="F1621" s="127">
        <f t="shared" si="317"/>
        <v>452.3904</v>
      </c>
      <c r="G1621">
        <v>3.1415999999999999E-2</v>
      </c>
      <c r="H1621" s="55" t="s">
        <v>555</v>
      </c>
      <c r="I1621" s="24">
        <f t="shared" si="316"/>
        <v>265.94050449183845</v>
      </c>
      <c r="J1621" s="24">
        <f t="shared" si="318"/>
        <v>4.2325646882454562</v>
      </c>
      <c r="K1621" s="24" t="str">
        <f t="shared" si="319"/>
        <v>DEJAR</v>
      </c>
      <c r="L1621" s="24" t="str">
        <f t="shared" si="320"/>
        <v>DEJAR</v>
      </c>
      <c r="M1621" s="24" t="str">
        <f t="shared" si="321"/>
        <v>DEJAR</v>
      </c>
    </row>
    <row r="1622" spans="1:13" x14ac:dyDescent="0.25">
      <c r="A1622" t="s">
        <v>341</v>
      </c>
      <c r="B1622">
        <v>1</v>
      </c>
      <c r="C1622" s="55">
        <v>2</v>
      </c>
      <c r="D1622">
        <v>32</v>
      </c>
      <c r="E1622">
        <v>13</v>
      </c>
      <c r="F1622" s="127">
        <f t="shared" si="317"/>
        <v>804.24959999999999</v>
      </c>
      <c r="G1622">
        <v>3.1415999999999999E-2</v>
      </c>
      <c r="H1622" s="55" t="s">
        <v>555</v>
      </c>
      <c r="I1622" s="24">
        <f t="shared" si="316"/>
        <v>527.931063141393</v>
      </c>
      <c r="J1622" s="24">
        <f t="shared" si="318"/>
        <v>8.4022641829226039</v>
      </c>
      <c r="K1622" s="24" t="str">
        <f t="shared" si="319"/>
        <v>DEJAR</v>
      </c>
      <c r="L1622" s="24" t="str">
        <f t="shared" si="320"/>
        <v>DEJAR</v>
      </c>
      <c r="M1622" s="24" t="str">
        <f t="shared" si="321"/>
        <v>DEJAR</v>
      </c>
    </row>
    <row r="1623" spans="1:13" x14ac:dyDescent="0.25">
      <c r="A1623" t="s">
        <v>341</v>
      </c>
      <c r="B1623">
        <v>2</v>
      </c>
      <c r="C1623" s="55">
        <v>2</v>
      </c>
      <c r="D1623">
        <v>26</v>
      </c>
      <c r="E1623">
        <v>8</v>
      </c>
      <c r="F1623" s="127">
        <f t="shared" si="317"/>
        <v>530.93039999999996</v>
      </c>
      <c r="G1623">
        <v>3.1415999999999999E-2</v>
      </c>
      <c r="H1623" s="55" t="s">
        <v>555</v>
      </c>
      <c r="I1623" s="24">
        <f t="shared" si="316"/>
        <v>321.84021980583157</v>
      </c>
      <c r="J1623" s="24">
        <f t="shared" si="318"/>
        <v>5.1222342087762849</v>
      </c>
      <c r="K1623" s="24" t="str">
        <f t="shared" si="319"/>
        <v>DEJAR</v>
      </c>
      <c r="L1623" s="24" t="str">
        <f t="shared" si="320"/>
        <v>DEJAR</v>
      </c>
      <c r="M1623" s="24" t="str">
        <f t="shared" si="321"/>
        <v>DEJAR</v>
      </c>
    </row>
    <row r="1624" spans="1:13" x14ac:dyDescent="0.25">
      <c r="A1624" t="s">
        <v>341</v>
      </c>
      <c r="B1624">
        <v>3</v>
      </c>
      <c r="C1624" s="55">
        <v>2</v>
      </c>
      <c r="D1624">
        <v>34</v>
      </c>
      <c r="E1624">
        <v>15</v>
      </c>
      <c r="F1624" s="127">
        <f t="shared" si="317"/>
        <v>907.92240000000004</v>
      </c>
      <c r="G1624">
        <v>3.1415999999999999E-2</v>
      </c>
      <c r="H1624" s="55" t="s">
        <v>555</v>
      </c>
      <c r="I1624" s="24">
        <f t="shared" si="316"/>
        <v>610.00375036985031</v>
      </c>
      <c r="J1624" s="24">
        <f t="shared" si="318"/>
        <v>9.7084885149263176</v>
      </c>
      <c r="K1624" s="24" t="str">
        <f t="shared" si="319"/>
        <v>DEJAR</v>
      </c>
      <c r="L1624" s="24" t="str">
        <f t="shared" si="320"/>
        <v>DEJAR</v>
      </c>
      <c r="M1624" s="24" t="str">
        <f t="shared" si="321"/>
        <v>DEJAR</v>
      </c>
    </row>
    <row r="1625" spans="1:13" x14ac:dyDescent="0.25">
      <c r="A1625" t="s">
        <v>341</v>
      </c>
      <c r="B1625">
        <v>4</v>
      </c>
      <c r="C1625" s="55">
        <v>2</v>
      </c>
      <c r="D1625">
        <v>21</v>
      </c>
      <c r="E1625">
        <v>13</v>
      </c>
      <c r="F1625" s="127">
        <f t="shared" si="317"/>
        <v>346.3614</v>
      </c>
      <c r="G1625">
        <v>3.1415999999999999E-2</v>
      </c>
      <c r="H1625" s="55" t="s">
        <v>555</v>
      </c>
      <c r="I1625" s="24">
        <f t="shared" si="316"/>
        <v>193.44615534703902</v>
      </c>
      <c r="J1625" s="24">
        <f t="shared" si="318"/>
        <v>3.0787839850241761</v>
      </c>
      <c r="K1625" s="24" t="str">
        <f t="shared" si="319"/>
        <v>DEJAR</v>
      </c>
      <c r="L1625" s="24" t="str">
        <f t="shared" si="320"/>
        <v>DEJAR</v>
      </c>
      <c r="M1625" s="24" t="str">
        <f t="shared" si="321"/>
        <v>DEJAR</v>
      </c>
    </row>
    <row r="1626" spans="1:13" x14ac:dyDescent="0.25">
      <c r="A1626" t="s">
        <v>341</v>
      </c>
      <c r="B1626">
        <v>5</v>
      </c>
      <c r="C1626" s="55">
        <v>2</v>
      </c>
      <c r="D1626">
        <v>89</v>
      </c>
      <c r="E1626">
        <v>20</v>
      </c>
      <c r="F1626" s="127">
        <f t="shared" si="317"/>
        <v>6221.1534000000001</v>
      </c>
      <c r="G1626">
        <v>3.1415999999999999E-2</v>
      </c>
      <c r="H1626" s="55" t="s">
        <v>555</v>
      </c>
      <c r="I1626" s="24">
        <f t="shared" si="316"/>
        <v>6045.4379267801514</v>
      </c>
      <c r="J1626" s="24">
        <f t="shared" si="318"/>
        <v>96.215907925581732</v>
      </c>
      <c r="K1626" s="24" t="str">
        <f t="shared" si="319"/>
        <v>DEJAR</v>
      </c>
      <c r="L1626" s="24" t="str">
        <f t="shared" si="320"/>
        <v>DEJAR</v>
      </c>
      <c r="M1626" s="24" t="str">
        <f t="shared" si="321"/>
        <v>DEJAR</v>
      </c>
    </row>
    <row r="1627" spans="1:13" x14ac:dyDescent="0.25">
      <c r="A1627" t="s">
        <v>341</v>
      </c>
      <c r="B1627">
        <v>6</v>
      </c>
      <c r="C1627" s="55">
        <v>2</v>
      </c>
      <c r="D1627">
        <v>73</v>
      </c>
      <c r="E1627">
        <v>15</v>
      </c>
      <c r="F1627" s="127">
        <f t="shared" si="317"/>
        <v>4185.3966</v>
      </c>
      <c r="G1627">
        <v>3.1415999999999999E-2</v>
      </c>
      <c r="H1627" s="55" t="s">
        <v>555</v>
      </c>
      <c r="I1627" s="24">
        <f t="shared" si="316"/>
        <v>3769.518350678316</v>
      </c>
      <c r="J1627" s="24">
        <f t="shared" si="318"/>
        <v>59.993607567454738</v>
      </c>
      <c r="K1627" s="24" t="str">
        <f t="shared" si="319"/>
        <v>DEJAR</v>
      </c>
      <c r="L1627" s="24" t="str">
        <f t="shared" si="320"/>
        <v>DEJAR</v>
      </c>
      <c r="M1627" s="24" t="str">
        <f t="shared" si="321"/>
        <v>DEJAR</v>
      </c>
    </row>
    <row r="1628" spans="1:13" x14ac:dyDescent="0.25">
      <c r="A1628" t="s">
        <v>341</v>
      </c>
      <c r="B1628">
        <v>7</v>
      </c>
      <c r="C1628" s="55">
        <v>2</v>
      </c>
      <c r="D1628">
        <v>76</v>
      </c>
      <c r="E1628">
        <v>15</v>
      </c>
      <c r="F1628" s="127">
        <f t="shared" si="317"/>
        <v>4536.4704000000002</v>
      </c>
      <c r="G1628">
        <v>3.1415999999999999E-2</v>
      </c>
      <c r="H1628" s="55" t="s">
        <v>555</v>
      </c>
      <c r="I1628" s="24">
        <f t="shared" si="316"/>
        <v>4149.3034475510067</v>
      </c>
      <c r="J1628" s="24">
        <f t="shared" si="318"/>
        <v>66.038060980885646</v>
      </c>
      <c r="K1628" s="24" t="str">
        <f t="shared" si="319"/>
        <v>DEJAR</v>
      </c>
      <c r="L1628" s="24" t="str">
        <f t="shared" si="320"/>
        <v>DEJAR</v>
      </c>
      <c r="M1628" s="24" t="str">
        <f t="shared" si="321"/>
        <v>DEJAR</v>
      </c>
    </row>
    <row r="1629" spans="1:13" x14ac:dyDescent="0.25">
      <c r="A1629" t="s">
        <v>342</v>
      </c>
      <c r="B1629">
        <v>1</v>
      </c>
      <c r="C1629" s="55">
        <v>2</v>
      </c>
      <c r="D1629">
        <v>12</v>
      </c>
      <c r="E1629">
        <v>13</v>
      </c>
      <c r="F1629" s="127">
        <f t="shared" si="317"/>
        <v>113.0976</v>
      </c>
      <c r="G1629">
        <v>3.1415999999999999E-2</v>
      </c>
      <c r="H1629" s="55" t="s">
        <v>555</v>
      </c>
      <c r="I1629" s="24">
        <f t="shared" si="316"/>
        <v>50.965522775338236</v>
      </c>
      <c r="J1629" s="24">
        <f t="shared" si="318"/>
        <v>0.81113959089855869</v>
      </c>
      <c r="K1629" s="24" t="str">
        <f t="shared" si="319"/>
        <v>DEJAR</v>
      </c>
      <c r="L1629" s="24" t="str">
        <f t="shared" si="320"/>
        <v>DEJAR</v>
      </c>
      <c r="M1629" s="24" t="str">
        <f t="shared" si="321"/>
        <v>DEJAR</v>
      </c>
    </row>
    <row r="1630" spans="1:13" x14ac:dyDescent="0.25">
      <c r="A1630" t="s">
        <v>342</v>
      </c>
      <c r="B1630">
        <v>2</v>
      </c>
      <c r="C1630" s="55">
        <v>2</v>
      </c>
      <c r="D1630">
        <v>10.5</v>
      </c>
      <c r="E1630">
        <v>10</v>
      </c>
      <c r="F1630" s="127">
        <f t="shared" si="317"/>
        <v>86.590350000000001</v>
      </c>
      <c r="G1630">
        <v>3.1415999999999999E-2</v>
      </c>
      <c r="H1630" s="55" t="s">
        <v>555</v>
      </c>
      <c r="I1630" s="24">
        <f t="shared" si="316"/>
        <v>37.072519114679302</v>
      </c>
      <c r="J1630" s="24">
        <f t="shared" si="318"/>
        <v>0.59002608725934713</v>
      </c>
      <c r="K1630" s="24" t="str">
        <f t="shared" si="319"/>
        <v>DEJAR</v>
      </c>
      <c r="L1630" s="24" t="str">
        <f t="shared" si="320"/>
        <v>DEJAR</v>
      </c>
      <c r="M1630" s="24" t="str">
        <f t="shared" si="321"/>
        <v>DEJAR</v>
      </c>
    </row>
    <row r="1631" spans="1:13" x14ac:dyDescent="0.25">
      <c r="A1631" t="s">
        <v>342</v>
      </c>
      <c r="B1631">
        <v>3</v>
      </c>
      <c r="C1631" s="55">
        <v>2</v>
      </c>
      <c r="D1631">
        <v>14</v>
      </c>
      <c r="E1631">
        <v>16</v>
      </c>
      <c r="F1631" s="127">
        <f t="shared" si="317"/>
        <v>153.9384</v>
      </c>
      <c r="G1631">
        <v>3.1415999999999999E-2</v>
      </c>
      <c r="H1631" s="55" t="s">
        <v>555</v>
      </c>
      <c r="I1631" s="24">
        <f t="shared" si="316"/>
        <v>73.59440964790268</v>
      </c>
      <c r="J1631" s="24">
        <f t="shared" si="318"/>
        <v>1.1712886689569435</v>
      </c>
      <c r="K1631" s="24" t="str">
        <f t="shared" si="319"/>
        <v>DEJAR</v>
      </c>
      <c r="L1631" s="24" t="str">
        <f t="shared" si="320"/>
        <v>DEJAR</v>
      </c>
      <c r="M1631" s="24" t="str">
        <f t="shared" si="321"/>
        <v>DEJAR</v>
      </c>
    </row>
    <row r="1632" spans="1:13" x14ac:dyDescent="0.25">
      <c r="A1632" t="s">
        <v>342</v>
      </c>
      <c r="B1632">
        <v>4</v>
      </c>
      <c r="C1632" s="55">
        <v>2</v>
      </c>
      <c r="D1632">
        <v>15</v>
      </c>
      <c r="E1632">
        <v>12</v>
      </c>
      <c r="F1632" s="127">
        <f t="shared" si="317"/>
        <v>176.715</v>
      </c>
      <c r="G1632">
        <v>3.1415999999999999E-2</v>
      </c>
      <c r="H1632" s="55" t="s">
        <v>555</v>
      </c>
      <c r="I1632" s="24">
        <f t="shared" si="316"/>
        <v>86.748598761993364</v>
      </c>
      <c r="J1632" s="24">
        <f t="shared" si="318"/>
        <v>1.3806436013813561</v>
      </c>
      <c r="K1632" s="24" t="str">
        <f t="shared" si="319"/>
        <v>DEJAR</v>
      </c>
      <c r="L1632" s="24" t="str">
        <f t="shared" si="320"/>
        <v>DEJAR</v>
      </c>
      <c r="M1632" s="24" t="str">
        <f t="shared" si="321"/>
        <v>DEJAR</v>
      </c>
    </row>
    <row r="1633" spans="1:13" x14ac:dyDescent="0.25">
      <c r="A1633" t="s">
        <v>342</v>
      </c>
      <c r="B1633">
        <v>5</v>
      </c>
      <c r="C1633" s="55">
        <v>2</v>
      </c>
      <c r="D1633">
        <v>13.3</v>
      </c>
      <c r="E1633">
        <v>9</v>
      </c>
      <c r="F1633" s="127">
        <f t="shared" si="317"/>
        <v>138.929406</v>
      </c>
      <c r="G1633">
        <v>3.1415999999999999E-2</v>
      </c>
      <c r="H1633" s="55" t="s">
        <v>555</v>
      </c>
      <c r="I1633" s="24">
        <f t="shared" si="316"/>
        <v>65.125161953048021</v>
      </c>
      <c r="J1633" s="24">
        <f t="shared" si="318"/>
        <v>1.0364967206685769</v>
      </c>
      <c r="K1633" s="24" t="str">
        <f t="shared" si="319"/>
        <v>DEJAR</v>
      </c>
      <c r="L1633" s="24" t="str">
        <f t="shared" si="320"/>
        <v>DEJAR</v>
      </c>
      <c r="M1633" s="24" t="str">
        <f t="shared" si="321"/>
        <v>DEJAR</v>
      </c>
    </row>
    <row r="1634" spans="1:13" x14ac:dyDescent="0.25">
      <c r="A1634" t="s">
        <v>342</v>
      </c>
      <c r="B1634">
        <v>6</v>
      </c>
      <c r="C1634" s="55">
        <v>1</v>
      </c>
      <c r="D1634">
        <v>126</v>
      </c>
      <c r="E1634">
        <v>29</v>
      </c>
      <c r="F1634" s="127">
        <f t="shared" si="317"/>
        <v>12469.010399999999</v>
      </c>
      <c r="G1634">
        <v>3.1415999999999999E-2</v>
      </c>
      <c r="H1634" s="55" t="s">
        <v>553</v>
      </c>
      <c r="I1634" s="24">
        <f t="shared" ref="I1634:I1638" si="322">0.15991*D1634^2.32764</f>
        <v>12381.752508662463</v>
      </c>
      <c r="J1634" s="24">
        <f t="shared" si="318"/>
        <v>197.06125077448533</v>
      </c>
      <c r="K1634" s="24" t="str">
        <f t="shared" si="319"/>
        <v>DEJAR</v>
      </c>
      <c r="L1634" s="24" t="str">
        <f t="shared" si="320"/>
        <v>DEJAR</v>
      </c>
      <c r="M1634" s="24" t="str">
        <f t="shared" si="321"/>
        <v>DEJAR</v>
      </c>
    </row>
    <row r="1635" spans="1:13" x14ac:dyDescent="0.25">
      <c r="A1635" t="s">
        <v>343</v>
      </c>
      <c r="B1635">
        <v>1</v>
      </c>
      <c r="C1635" s="55">
        <v>1</v>
      </c>
      <c r="D1635">
        <v>85</v>
      </c>
      <c r="E1635">
        <v>39</v>
      </c>
      <c r="F1635" s="127">
        <f t="shared" si="317"/>
        <v>5674.5150000000003</v>
      </c>
      <c r="G1635">
        <v>3.1415999999999999E-2</v>
      </c>
      <c r="H1635" s="55" t="s">
        <v>553</v>
      </c>
      <c r="I1635" s="24">
        <f t="shared" si="322"/>
        <v>4952.9995842357694</v>
      </c>
      <c r="J1635" s="24">
        <f t="shared" si="318"/>
        <v>78.82925235924003</v>
      </c>
      <c r="K1635" s="24" t="str">
        <f t="shared" si="319"/>
        <v>DEJAR</v>
      </c>
      <c r="L1635" s="24" t="str">
        <f t="shared" si="320"/>
        <v>DEJAR</v>
      </c>
      <c r="M1635" s="24" t="str">
        <f t="shared" si="321"/>
        <v>DEJAR</v>
      </c>
    </row>
    <row r="1636" spans="1:13" x14ac:dyDescent="0.25">
      <c r="A1636" t="s">
        <v>343</v>
      </c>
      <c r="B1636">
        <v>2</v>
      </c>
      <c r="C1636" s="55">
        <v>1</v>
      </c>
      <c r="D1636">
        <v>70.5</v>
      </c>
      <c r="E1636">
        <v>35</v>
      </c>
      <c r="F1636" s="127">
        <f t="shared" si="317"/>
        <v>3903.6343499999998</v>
      </c>
      <c r="G1636">
        <v>3.1415999999999999E-2</v>
      </c>
      <c r="H1636" s="55" t="s">
        <v>553</v>
      </c>
      <c r="I1636" s="24">
        <f t="shared" si="322"/>
        <v>3204.7528287643986</v>
      </c>
      <c r="J1636" s="24">
        <f t="shared" si="318"/>
        <v>51.005106136433639</v>
      </c>
      <c r="K1636" s="24" t="str">
        <f t="shared" si="319"/>
        <v>DEJAR</v>
      </c>
      <c r="L1636" s="24" t="str">
        <f t="shared" si="320"/>
        <v>DEJAR</v>
      </c>
      <c r="M1636" s="24" t="str">
        <f t="shared" si="321"/>
        <v>DEJAR</v>
      </c>
    </row>
    <row r="1637" spans="1:13" x14ac:dyDescent="0.25">
      <c r="A1637" t="s">
        <v>343</v>
      </c>
      <c r="B1637">
        <v>3</v>
      </c>
      <c r="C1637" s="55">
        <v>1</v>
      </c>
      <c r="D1637">
        <v>80.3</v>
      </c>
      <c r="E1637">
        <v>29</v>
      </c>
      <c r="F1637" s="127">
        <f t="shared" si="317"/>
        <v>5064.3298859999995</v>
      </c>
      <c r="G1637">
        <v>3.1415999999999999E-2</v>
      </c>
      <c r="H1637" s="55" t="s">
        <v>553</v>
      </c>
      <c r="I1637" s="24">
        <f t="shared" si="322"/>
        <v>4338.7808543823212</v>
      </c>
      <c r="J1637" s="24">
        <f t="shared" si="318"/>
        <v>69.053680519199148</v>
      </c>
      <c r="K1637" s="24" t="str">
        <f t="shared" si="319"/>
        <v>DEJAR</v>
      </c>
      <c r="L1637" s="24" t="str">
        <f t="shared" si="320"/>
        <v>DEJAR</v>
      </c>
      <c r="M1637" s="24" t="str">
        <f t="shared" si="321"/>
        <v>DEJAR</v>
      </c>
    </row>
    <row r="1638" spans="1:13" x14ac:dyDescent="0.25">
      <c r="A1638" t="s">
        <v>344</v>
      </c>
      <c r="B1638">
        <v>1</v>
      </c>
      <c r="C1638" s="55">
        <v>1</v>
      </c>
      <c r="D1638">
        <v>118</v>
      </c>
      <c r="E1638">
        <v>40</v>
      </c>
      <c r="F1638" s="127">
        <f t="shared" si="317"/>
        <v>10935.909599999999</v>
      </c>
      <c r="G1638">
        <v>3.1415999999999999E-2</v>
      </c>
      <c r="H1638" s="55" t="s">
        <v>553</v>
      </c>
      <c r="I1638" s="24">
        <f t="shared" si="322"/>
        <v>10628.477531027142</v>
      </c>
      <c r="J1638" s="24">
        <f t="shared" si="318"/>
        <v>169.15707809757993</v>
      </c>
      <c r="K1638" s="24" t="str">
        <f t="shared" si="319"/>
        <v>DEJAR</v>
      </c>
      <c r="L1638" s="24" t="str">
        <f t="shared" si="320"/>
        <v>DEJAR</v>
      </c>
      <c r="M1638" s="24" t="str">
        <f t="shared" si="321"/>
        <v>DEJAR</v>
      </c>
    </row>
    <row r="1639" spans="1:13" x14ac:dyDescent="0.25">
      <c r="A1639" t="s">
        <v>344</v>
      </c>
      <c r="B1639">
        <v>2</v>
      </c>
      <c r="C1639" s="55">
        <v>2</v>
      </c>
      <c r="D1639">
        <v>96</v>
      </c>
      <c r="E1639">
        <v>16</v>
      </c>
      <c r="F1639" s="127">
        <f t="shared" si="317"/>
        <v>7238.2464</v>
      </c>
      <c r="G1639">
        <v>3.1415999999999999E-2</v>
      </c>
      <c r="H1639" s="55" t="s">
        <v>555</v>
      </c>
      <c r="I1639" s="24">
        <f t="shared" ref="I1639:I1648" si="323">0.13647*D1639^2.38351</f>
        <v>7241.0325246506218</v>
      </c>
      <c r="J1639" s="24">
        <f t="shared" si="318"/>
        <v>115.24434244732974</v>
      </c>
      <c r="K1639" s="24" t="str">
        <f t="shared" si="319"/>
        <v>DEJAR</v>
      </c>
      <c r="L1639" s="24" t="str">
        <f t="shared" si="320"/>
        <v>DEJAR</v>
      </c>
      <c r="M1639" s="24" t="str">
        <f t="shared" si="321"/>
        <v>DEJAR</v>
      </c>
    </row>
    <row r="1640" spans="1:13" x14ac:dyDescent="0.25">
      <c r="A1640" t="s">
        <v>344</v>
      </c>
      <c r="B1640">
        <v>3</v>
      </c>
      <c r="C1640" s="55">
        <v>2</v>
      </c>
      <c r="D1640">
        <v>40</v>
      </c>
      <c r="E1640">
        <v>19</v>
      </c>
      <c r="F1640" s="127">
        <f t="shared" si="317"/>
        <v>1256.6399999999999</v>
      </c>
      <c r="G1640">
        <v>3.1415999999999999E-2</v>
      </c>
      <c r="H1640" s="55" t="s">
        <v>555</v>
      </c>
      <c r="I1640" s="24">
        <f t="shared" si="323"/>
        <v>898.59335245759792</v>
      </c>
      <c r="J1640" s="24">
        <f t="shared" si="318"/>
        <v>14.301523944130347</v>
      </c>
      <c r="K1640" s="24" t="str">
        <f t="shared" si="319"/>
        <v>DEJAR</v>
      </c>
      <c r="L1640" s="24" t="str">
        <f t="shared" si="320"/>
        <v>DEJAR</v>
      </c>
      <c r="M1640" s="24" t="str">
        <f t="shared" si="321"/>
        <v>DEJAR</v>
      </c>
    </row>
    <row r="1641" spans="1:13" x14ac:dyDescent="0.25">
      <c r="A1641" t="s">
        <v>344</v>
      </c>
      <c r="B1641">
        <v>4</v>
      </c>
      <c r="C1641" s="55">
        <v>2</v>
      </c>
      <c r="D1641">
        <v>38</v>
      </c>
      <c r="E1641">
        <v>14</v>
      </c>
      <c r="F1641" s="127">
        <f t="shared" si="317"/>
        <v>1134.1176</v>
      </c>
      <c r="G1641">
        <v>3.1415999999999999E-2</v>
      </c>
      <c r="H1641" s="55" t="s">
        <v>555</v>
      </c>
      <c r="I1641" s="24">
        <f t="shared" si="323"/>
        <v>795.18319242881773</v>
      </c>
      <c r="J1641" s="24">
        <f t="shared" si="318"/>
        <v>12.65570397932292</v>
      </c>
      <c r="K1641" s="24" t="str">
        <f t="shared" si="319"/>
        <v>DEJAR</v>
      </c>
      <c r="L1641" s="24" t="str">
        <f t="shared" si="320"/>
        <v>DEJAR</v>
      </c>
      <c r="M1641" s="24" t="str">
        <f t="shared" si="321"/>
        <v>DEJAR</v>
      </c>
    </row>
    <row r="1642" spans="1:13" x14ac:dyDescent="0.25">
      <c r="A1642" t="s">
        <v>345</v>
      </c>
      <c r="B1642">
        <v>1</v>
      </c>
      <c r="C1642" s="55">
        <v>2</v>
      </c>
      <c r="D1642">
        <v>22</v>
      </c>
      <c r="E1642">
        <v>3.5</v>
      </c>
      <c r="F1642" s="127">
        <f t="shared" si="317"/>
        <v>380.1336</v>
      </c>
      <c r="G1642">
        <v>3.1415999999999999E-2</v>
      </c>
      <c r="H1642" s="55" t="s">
        <v>555</v>
      </c>
      <c r="I1642" s="24">
        <f t="shared" si="323"/>
        <v>216.13001097424697</v>
      </c>
      <c r="J1642" s="24">
        <f t="shared" si="318"/>
        <v>3.4398079159384864</v>
      </c>
      <c r="K1642" s="24" t="str">
        <f t="shared" si="319"/>
        <v>DEJAR</v>
      </c>
      <c r="L1642" s="24" t="str">
        <f t="shared" si="320"/>
        <v>DEPURAR</v>
      </c>
      <c r="M1642" s="24" t="str">
        <f t="shared" si="321"/>
        <v>DEPURAR</v>
      </c>
    </row>
    <row r="1643" spans="1:13" x14ac:dyDescent="0.25">
      <c r="A1643" t="s">
        <v>345</v>
      </c>
      <c r="B1643">
        <v>2</v>
      </c>
      <c r="C1643" s="55">
        <v>2</v>
      </c>
      <c r="D1643">
        <v>17</v>
      </c>
      <c r="E1643">
        <v>11</v>
      </c>
      <c r="F1643" s="127">
        <f t="shared" si="317"/>
        <v>226.98060000000001</v>
      </c>
      <c r="G1643">
        <v>3.1415999999999999E-2</v>
      </c>
      <c r="H1643" s="55" t="s">
        <v>555</v>
      </c>
      <c r="I1643" s="24">
        <f t="shared" si="323"/>
        <v>116.90268878718483</v>
      </c>
      <c r="J1643" s="24">
        <f t="shared" si="318"/>
        <v>1.8605597273234151</v>
      </c>
      <c r="K1643" s="24" t="str">
        <f t="shared" si="319"/>
        <v>DEJAR</v>
      </c>
      <c r="L1643" s="24" t="str">
        <f t="shared" si="320"/>
        <v>DEJAR</v>
      </c>
      <c r="M1643" s="24" t="str">
        <f t="shared" si="321"/>
        <v>DEJAR</v>
      </c>
    </row>
    <row r="1644" spans="1:13" x14ac:dyDescent="0.25">
      <c r="A1644" t="s">
        <v>345</v>
      </c>
      <c r="B1644">
        <v>3</v>
      </c>
      <c r="C1644" s="55">
        <v>2</v>
      </c>
      <c r="D1644">
        <v>20</v>
      </c>
      <c r="E1644">
        <v>10</v>
      </c>
      <c r="F1644" s="127">
        <f t="shared" si="317"/>
        <v>314.15999999999997</v>
      </c>
      <c r="G1644">
        <v>3.1415999999999999E-2</v>
      </c>
      <c r="H1644" s="55" t="s">
        <v>555</v>
      </c>
      <c r="I1644" s="24">
        <f t="shared" si="323"/>
        <v>172.20874292148596</v>
      </c>
      <c r="J1644" s="24">
        <f t="shared" si="318"/>
        <v>2.7407808588217146</v>
      </c>
      <c r="K1644" s="24" t="str">
        <f t="shared" si="319"/>
        <v>DEJAR</v>
      </c>
      <c r="L1644" s="24" t="str">
        <f t="shared" si="320"/>
        <v>DEJAR</v>
      </c>
      <c r="M1644" s="24" t="str">
        <f t="shared" si="321"/>
        <v>DEJAR</v>
      </c>
    </row>
    <row r="1645" spans="1:13" x14ac:dyDescent="0.25">
      <c r="A1645" t="s">
        <v>345</v>
      </c>
      <c r="B1645">
        <v>4</v>
      </c>
      <c r="C1645" s="55">
        <v>2</v>
      </c>
      <c r="D1645">
        <v>26</v>
      </c>
      <c r="E1645">
        <v>14</v>
      </c>
      <c r="F1645" s="127">
        <f t="shared" si="317"/>
        <v>530.93039999999996</v>
      </c>
      <c r="G1645">
        <v>3.1415999999999999E-2</v>
      </c>
      <c r="H1645" s="55" t="s">
        <v>555</v>
      </c>
      <c r="I1645" s="24">
        <f t="shared" si="323"/>
        <v>321.84021980583157</v>
      </c>
      <c r="J1645" s="24">
        <f t="shared" si="318"/>
        <v>5.1222342087762849</v>
      </c>
      <c r="K1645" s="24" t="str">
        <f t="shared" si="319"/>
        <v>DEJAR</v>
      </c>
      <c r="L1645" s="24" t="str">
        <f t="shared" si="320"/>
        <v>DEJAR</v>
      </c>
      <c r="M1645" s="24" t="str">
        <f t="shared" si="321"/>
        <v>DEJAR</v>
      </c>
    </row>
    <row r="1646" spans="1:13" x14ac:dyDescent="0.25">
      <c r="A1646" t="s">
        <v>345</v>
      </c>
      <c r="B1646">
        <v>5</v>
      </c>
      <c r="C1646" s="55">
        <v>2</v>
      </c>
      <c r="D1646">
        <v>34</v>
      </c>
      <c r="E1646">
        <v>10</v>
      </c>
      <c r="F1646" s="127">
        <f t="shared" si="317"/>
        <v>907.92240000000004</v>
      </c>
      <c r="G1646">
        <v>3.1415999999999999E-2</v>
      </c>
      <c r="H1646" s="55" t="s">
        <v>555</v>
      </c>
      <c r="I1646" s="24">
        <f t="shared" si="323"/>
        <v>610.00375036985031</v>
      </c>
      <c r="J1646" s="24">
        <f t="shared" si="318"/>
        <v>9.7084885149263176</v>
      </c>
      <c r="K1646" s="24" t="str">
        <f t="shared" si="319"/>
        <v>DEJAR</v>
      </c>
      <c r="L1646" s="24" t="str">
        <f t="shared" si="320"/>
        <v>DEJAR</v>
      </c>
      <c r="M1646" s="24" t="str">
        <f t="shared" si="321"/>
        <v>DEJAR</v>
      </c>
    </row>
    <row r="1647" spans="1:13" x14ac:dyDescent="0.25">
      <c r="A1647" t="s">
        <v>345</v>
      </c>
      <c r="B1647">
        <v>6</v>
      </c>
      <c r="C1647" s="55">
        <v>2</v>
      </c>
      <c r="D1647">
        <v>21</v>
      </c>
      <c r="E1647">
        <v>10</v>
      </c>
      <c r="F1647" s="127">
        <f t="shared" si="317"/>
        <v>346.3614</v>
      </c>
      <c r="G1647">
        <v>3.1415999999999999E-2</v>
      </c>
      <c r="H1647" s="55" t="s">
        <v>555</v>
      </c>
      <c r="I1647" s="24">
        <f t="shared" si="323"/>
        <v>193.44615534703902</v>
      </c>
      <c r="J1647" s="24">
        <f t="shared" si="318"/>
        <v>3.0787839850241761</v>
      </c>
      <c r="K1647" s="24" t="str">
        <f t="shared" si="319"/>
        <v>DEJAR</v>
      </c>
      <c r="L1647" s="24" t="str">
        <f t="shared" si="320"/>
        <v>DEJAR</v>
      </c>
      <c r="M1647" s="24" t="str">
        <f t="shared" si="321"/>
        <v>DEJAR</v>
      </c>
    </row>
    <row r="1648" spans="1:13" x14ac:dyDescent="0.25">
      <c r="A1648" t="s">
        <v>345</v>
      </c>
      <c r="B1648">
        <v>7</v>
      </c>
      <c r="C1648" s="55">
        <v>2</v>
      </c>
      <c r="D1648">
        <v>18</v>
      </c>
      <c r="E1648">
        <v>11</v>
      </c>
      <c r="F1648" s="127">
        <f t="shared" si="317"/>
        <v>254.46959999999999</v>
      </c>
      <c r="G1648">
        <v>3.1415999999999999E-2</v>
      </c>
      <c r="H1648" s="55" t="s">
        <v>555</v>
      </c>
      <c r="I1648" s="24">
        <f t="shared" si="323"/>
        <v>133.96512701589552</v>
      </c>
      <c r="J1648" s="24">
        <f t="shared" si="318"/>
        <v>2.132116230836127</v>
      </c>
      <c r="K1648" s="24" t="str">
        <f t="shared" si="319"/>
        <v>DEJAR</v>
      </c>
      <c r="L1648" s="24" t="str">
        <f t="shared" si="320"/>
        <v>DEJAR</v>
      </c>
      <c r="M1648" s="24" t="str">
        <f t="shared" si="321"/>
        <v>DEJAR</v>
      </c>
    </row>
    <row r="1649" spans="1:13" x14ac:dyDescent="0.25">
      <c r="A1649" t="s">
        <v>346</v>
      </c>
      <c r="B1649">
        <v>1</v>
      </c>
      <c r="C1649" s="55">
        <v>1</v>
      </c>
      <c r="D1649">
        <v>24.6</v>
      </c>
      <c r="E1649">
        <v>15</v>
      </c>
      <c r="F1649" s="127">
        <f t="shared" si="317"/>
        <v>475.29266400000006</v>
      </c>
      <c r="G1649">
        <v>3.1415999999999999E-2</v>
      </c>
      <c r="H1649" s="55" t="s">
        <v>553</v>
      </c>
      <c r="I1649" s="24">
        <f t="shared" ref="I1649:I1650" si="324">0.15991*D1649^2.32764</f>
        <v>276.3578567838818</v>
      </c>
      <c r="J1649" s="24">
        <f t="shared" si="318"/>
        <v>4.3983616116609658</v>
      </c>
      <c r="K1649" s="24" t="str">
        <f t="shared" si="319"/>
        <v>DEJAR</v>
      </c>
      <c r="L1649" s="24" t="str">
        <f t="shared" si="320"/>
        <v>DEJAR</v>
      </c>
      <c r="M1649" s="24" t="str">
        <f t="shared" si="321"/>
        <v>DEJAR</v>
      </c>
    </row>
    <row r="1650" spans="1:13" x14ac:dyDescent="0.25">
      <c r="A1650" t="s">
        <v>346</v>
      </c>
      <c r="B1650">
        <v>2</v>
      </c>
      <c r="C1650" s="55">
        <v>1</v>
      </c>
      <c r="D1650">
        <v>187</v>
      </c>
      <c r="E1650">
        <v>40</v>
      </c>
      <c r="F1650" s="127">
        <f t="shared" si="317"/>
        <v>27464.652600000001</v>
      </c>
      <c r="G1650">
        <v>3.1415999999999999E-2</v>
      </c>
      <c r="H1650" s="55" t="s">
        <v>553</v>
      </c>
      <c r="I1650" s="24">
        <f t="shared" si="324"/>
        <v>31038.806988963745</v>
      </c>
      <c r="J1650" s="24">
        <f t="shared" si="318"/>
        <v>493.99680081747749</v>
      </c>
      <c r="K1650" s="24" t="str">
        <f t="shared" si="319"/>
        <v>DEJAR</v>
      </c>
      <c r="L1650" s="24" t="str">
        <f t="shared" si="320"/>
        <v>DEJAR</v>
      </c>
      <c r="M1650" s="24" t="str">
        <f t="shared" si="321"/>
        <v>DEJAR</v>
      </c>
    </row>
    <row r="1651" spans="1:13" x14ac:dyDescent="0.25">
      <c r="A1651" t="s">
        <v>346</v>
      </c>
      <c r="B1651">
        <v>3</v>
      </c>
      <c r="C1651" s="55">
        <v>2</v>
      </c>
      <c r="D1651">
        <v>14</v>
      </c>
      <c r="E1651">
        <v>10</v>
      </c>
      <c r="F1651" s="127">
        <f t="shared" si="317"/>
        <v>153.9384</v>
      </c>
      <c r="G1651">
        <v>3.1415999999999999E-2</v>
      </c>
      <c r="H1651" s="55" t="s">
        <v>555</v>
      </c>
      <c r="I1651" s="24">
        <f t="shared" ref="I1651:I1659" si="325">0.13647*D1651^2.38351</f>
        <v>73.59440964790268</v>
      </c>
      <c r="J1651" s="24">
        <f t="shared" si="318"/>
        <v>1.1712886689569435</v>
      </c>
      <c r="K1651" s="24" t="str">
        <f t="shared" si="319"/>
        <v>DEJAR</v>
      </c>
      <c r="L1651" s="24" t="str">
        <f t="shared" si="320"/>
        <v>DEJAR</v>
      </c>
      <c r="M1651" s="24" t="str">
        <f t="shared" si="321"/>
        <v>DEJAR</v>
      </c>
    </row>
    <row r="1652" spans="1:13" x14ac:dyDescent="0.25">
      <c r="A1652" t="s">
        <v>346</v>
      </c>
      <c r="B1652">
        <v>4</v>
      </c>
      <c r="C1652" s="55">
        <v>2</v>
      </c>
      <c r="D1652">
        <v>12.8</v>
      </c>
      <c r="E1652">
        <v>11</v>
      </c>
      <c r="F1652" s="127">
        <f t="shared" si="317"/>
        <v>128.67993600000003</v>
      </c>
      <c r="G1652">
        <v>3.1415999999999999E-2</v>
      </c>
      <c r="H1652" s="55" t="s">
        <v>555</v>
      </c>
      <c r="I1652" s="24">
        <f t="shared" si="325"/>
        <v>59.440605709239286</v>
      </c>
      <c r="J1652" s="24">
        <f t="shared" si="318"/>
        <v>0.94602440968358936</v>
      </c>
      <c r="K1652" s="24" t="str">
        <f t="shared" si="319"/>
        <v>DEJAR</v>
      </c>
      <c r="L1652" s="24" t="str">
        <f t="shared" si="320"/>
        <v>DEJAR</v>
      </c>
      <c r="M1652" s="24" t="str">
        <f t="shared" si="321"/>
        <v>DEJAR</v>
      </c>
    </row>
    <row r="1653" spans="1:13" x14ac:dyDescent="0.25">
      <c r="A1653" t="s">
        <v>346</v>
      </c>
      <c r="B1653">
        <v>5</v>
      </c>
      <c r="C1653" s="55">
        <v>2</v>
      </c>
      <c r="D1653">
        <v>69.599999999999994</v>
      </c>
      <c r="E1653">
        <v>35</v>
      </c>
      <c r="F1653" s="127">
        <f t="shared" si="317"/>
        <v>3804.6032639999989</v>
      </c>
      <c r="G1653">
        <v>3.1415999999999999E-2</v>
      </c>
      <c r="H1653" s="55" t="s">
        <v>555</v>
      </c>
      <c r="I1653" s="24">
        <f t="shared" si="325"/>
        <v>3364.4551264183324</v>
      </c>
      <c r="J1653" s="24">
        <f t="shared" si="318"/>
        <v>53.546841202227085</v>
      </c>
      <c r="K1653" s="24" t="str">
        <f t="shared" si="319"/>
        <v>DEJAR</v>
      </c>
      <c r="L1653" s="24" t="str">
        <f t="shared" si="320"/>
        <v>DEJAR</v>
      </c>
      <c r="M1653" s="24" t="str">
        <f t="shared" si="321"/>
        <v>DEJAR</v>
      </c>
    </row>
    <row r="1654" spans="1:13" x14ac:dyDescent="0.25">
      <c r="A1654" t="s">
        <v>346</v>
      </c>
      <c r="B1654">
        <v>6</v>
      </c>
      <c r="C1654" s="55">
        <v>2</v>
      </c>
      <c r="D1654">
        <v>12.1</v>
      </c>
      <c r="E1654">
        <v>9</v>
      </c>
      <c r="F1654" s="127">
        <f t="shared" si="317"/>
        <v>114.990414</v>
      </c>
      <c r="G1654">
        <v>3.1415999999999999E-2</v>
      </c>
      <c r="H1654" s="55" t="s">
        <v>555</v>
      </c>
      <c r="I1654" s="24">
        <f t="shared" si="325"/>
        <v>51.983671497205123</v>
      </c>
      <c r="J1654" s="24">
        <f t="shared" si="318"/>
        <v>0.82734389319463209</v>
      </c>
      <c r="K1654" s="24" t="str">
        <f t="shared" si="319"/>
        <v>DEJAR</v>
      </c>
      <c r="L1654" s="24" t="str">
        <f t="shared" si="320"/>
        <v>DEJAR</v>
      </c>
      <c r="M1654" s="24" t="str">
        <f t="shared" si="321"/>
        <v>DEJAR</v>
      </c>
    </row>
    <row r="1655" spans="1:13" x14ac:dyDescent="0.25">
      <c r="A1655" t="s">
        <v>346</v>
      </c>
      <c r="B1655">
        <v>7</v>
      </c>
      <c r="C1655" s="55">
        <v>2</v>
      </c>
      <c r="D1655">
        <v>15.7</v>
      </c>
      <c r="E1655">
        <v>16</v>
      </c>
      <c r="F1655" s="127">
        <f t="shared" si="317"/>
        <v>193.59324599999999</v>
      </c>
      <c r="G1655">
        <v>3.1415999999999999E-2</v>
      </c>
      <c r="H1655" s="55" t="s">
        <v>555</v>
      </c>
      <c r="I1655" s="24">
        <f t="shared" si="325"/>
        <v>96.711021847370617</v>
      </c>
      <c r="J1655" s="24">
        <f t="shared" si="318"/>
        <v>1.5392001185283075</v>
      </c>
      <c r="K1655" s="24" t="str">
        <f t="shared" si="319"/>
        <v>DEJAR</v>
      </c>
      <c r="L1655" s="24" t="str">
        <f t="shared" si="320"/>
        <v>DEJAR</v>
      </c>
      <c r="M1655" s="24" t="str">
        <f t="shared" si="321"/>
        <v>DEJAR</v>
      </c>
    </row>
    <row r="1656" spans="1:13" x14ac:dyDescent="0.25">
      <c r="A1656" t="s">
        <v>346</v>
      </c>
      <c r="B1656">
        <v>8</v>
      </c>
      <c r="C1656" s="55">
        <v>2</v>
      </c>
      <c r="D1656">
        <v>17</v>
      </c>
      <c r="E1656">
        <v>9</v>
      </c>
      <c r="F1656" s="127">
        <f t="shared" si="317"/>
        <v>226.98060000000001</v>
      </c>
      <c r="G1656">
        <v>3.1415999999999999E-2</v>
      </c>
      <c r="H1656" s="55" t="s">
        <v>555</v>
      </c>
      <c r="I1656" s="24">
        <f t="shared" si="325"/>
        <v>116.90268878718483</v>
      </c>
      <c r="J1656" s="24">
        <f t="shared" si="318"/>
        <v>1.8605597273234151</v>
      </c>
      <c r="K1656" s="24" t="str">
        <f t="shared" si="319"/>
        <v>DEJAR</v>
      </c>
      <c r="L1656" s="24" t="str">
        <f t="shared" si="320"/>
        <v>DEJAR</v>
      </c>
      <c r="M1656" s="24" t="str">
        <f t="shared" si="321"/>
        <v>DEJAR</v>
      </c>
    </row>
    <row r="1657" spans="1:13" x14ac:dyDescent="0.25">
      <c r="A1657" t="s">
        <v>360</v>
      </c>
      <c r="B1657" s="72">
        <v>5</v>
      </c>
      <c r="C1657" s="117">
        <v>2</v>
      </c>
      <c r="D1657" s="72">
        <v>25.5</v>
      </c>
      <c r="E1657" s="72">
        <v>12</v>
      </c>
      <c r="F1657" s="127">
        <f t="shared" si="317"/>
        <v>510.70634999999999</v>
      </c>
      <c r="G1657">
        <v>3.1415999999999999E-2</v>
      </c>
      <c r="H1657" s="55" t="s">
        <v>555</v>
      </c>
      <c r="I1657" s="24">
        <f t="shared" si="325"/>
        <v>307.28387935722469</v>
      </c>
      <c r="J1657" s="24">
        <f t="shared" si="318"/>
        <v>4.8905633969509914</v>
      </c>
      <c r="K1657" s="24" t="str">
        <f t="shared" si="319"/>
        <v>DEJAR</v>
      </c>
      <c r="L1657" s="24" t="str">
        <f t="shared" si="320"/>
        <v>DEJAR</v>
      </c>
      <c r="M1657" s="24" t="str">
        <f t="shared" si="321"/>
        <v>DEJAR</v>
      </c>
    </row>
    <row r="1658" spans="1:13" x14ac:dyDescent="0.25">
      <c r="A1658" t="s">
        <v>360</v>
      </c>
      <c r="B1658" s="72">
        <v>4</v>
      </c>
      <c r="C1658" s="117">
        <v>2</v>
      </c>
      <c r="D1658" s="72">
        <v>21.4</v>
      </c>
      <c r="E1658" s="72">
        <v>14</v>
      </c>
      <c r="F1658" s="127">
        <f t="shared" si="317"/>
        <v>359.68178399999994</v>
      </c>
      <c r="G1658">
        <v>3.1415999999999999E-2</v>
      </c>
      <c r="H1658" s="55" t="s">
        <v>555</v>
      </c>
      <c r="I1658" s="24">
        <f t="shared" si="325"/>
        <v>202.34464923024288</v>
      </c>
      <c r="J1658" s="24">
        <f t="shared" si="318"/>
        <v>3.2204075826050875</v>
      </c>
      <c r="K1658" s="24" t="str">
        <f t="shared" si="319"/>
        <v>DEJAR</v>
      </c>
      <c r="L1658" s="24" t="str">
        <f t="shared" si="320"/>
        <v>DEJAR</v>
      </c>
      <c r="M1658" s="24" t="str">
        <f t="shared" si="321"/>
        <v>DEJAR</v>
      </c>
    </row>
    <row r="1659" spans="1:13" x14ac:dyDescent="0.25">
      <c r="A1659" t="s">
        <v>360</v>
      </c>
      <c r="B1659" s="72">
        <v>1</v>
      </c>
      <c r="C1659" s="117">
        <v>2</v>
      </c>
      <c r="D1659" s="72">
        <v>18.8</v>
      </c>
      <c r="E1659" s="72">
        <v>10</v>
      </c>
      <c r="F1659" s="127">
        <f t="shared" si="317"/>
        <v>277.59177600000004</v>
      </c>
      <c r="G1659">
        <v>3.1415999999999999E-2</v>
      </c>
      <c r="H1659" s="55" t="s">
        <v>555</v>
      </c>
      <c r="I1659" s="24">
        <f t="shared" si="325"/>
        <v>148.59533207280828</v>
      </c>
      <c r="J1659" s="24">
        <f t="shared" si="318"/>
        <v>2.3649626316655254</v>
      </c>
      <c r="K1659" s="24" t="str">
        <f t="shared" si="319"/>
        <v>DEJAR</v>
      </c>
      <c r="L1659" s="24" t="str">
        <f t="shared" si="320"/>
        <v>DEJAR</v>
      </c>
      <c r="M1659" s="24" t="str">
        <f t="shared" si="321"/>
        <v>DEJAR</v>
      </c>
    </row>
    <row r="1660" spans="1:13" x14ac:dyDescent="0.25">
      <c r="A1660" t="s">
        <v>360</v>
      </c>
      <c r="B1660" s="72">
        <v>2</v>
      </c>
      <c r="C1660" s="117">
        <v>1</v>
      </c>
      <c r="D1660" s="72">
        <v>13.4</v>
      </c>
      <c r="E1660" s="72">
        <v>12</v>
      </c>
      <c r="F1660" s="127">
        <f t="shared" si="317"/>
        <v>141.02642399999999</v>
      </c>
      <c r="G1660">
        <v>3.1415999999999999E-2</v>
      </c>
      <c r="H1660" s="55" t="s">
        <v>553</v>
      </c>
      <c r="I1660" s="24">
        <f t="shared" ref="I1660:I1669" si="326">0.15991*D1660^2.32764</f>
        <v>67.200087128968363</v>
      </c>
      <c r="J1660" s="24">
        <f t="shared" si="318"/>
        <v>1.0695201032748978</v>
      </c>
      <c r="K1660" s="24" t="str">
        <f t="shared" si="319"/>
        <v>DEJAR</v>
      </c>
      <c r="L1660" s="24" t="str">
        <f t="shared" si="320"/>
        <v>DEJAR</v>
      </c>
      <c r="M1660" s="24" t="str">
        <f t="shared" si="321"/>
        <v>DEJAR</v>
      </c>
    </row>
    <row r="1661" spans="1:13" x14ac:dyDescent="0.25">
      <c r="A1661" t="s">
        <v>360</v>
      </c>
      <c r="B1661" s="72">
        <v>3</v>
      </c>
      <c r="C1661" s="117">
        <v>1</v>
      </c>
      <c r="D1661" s="72">
        <v>24.7</v>
      </c>
      <c r="E1661" s="72">
        <v>15</v>
      </c>
      <c r="F1661" s="127">
        <f t="shared" si="317"/>
        <v>479.1646859999999</v>
      </c>
      <c r="G1661">
        <v>3.1415999999999999E-2</v>
      </c>
      <c r="H1661" s="55" t="s">
        <v>553</v>
      </c>
      <c r="I1661" s="24">
        <f t="shared" si="326"/>
        <v>278.97980062344601</v>
      </c>
      <c r="J1661" s="24">
        <f t="shared" si="318"/>
        <v>4.4400910463369945</v>
      </c>
      <c r="K1661" s="24" t="str">
        <f t="shared" si="319"/>
        <v>DEJAR</v>
      </c>
      <c r="L1661" s="24" t="str">
        <f t="shared" si="320"/>
        <v>DEJAR</v>
      </c>
      <c r="M1661" s="24" t="str">
        <f t="shared" si="321"/>
        <v>DEJAR</v>
      </c>
    </row>
    <row r="1662" spans="1:13" x14ac:dyDescent="0.25">
      <c r="A1662" t="s">
        <v>360</v>
      </c>
      <c r="B1662" s="72">
        <v>6</v>
      </c>
      <c r="C1662" s="117">
        <v>1</v>
      </c>
      <c r="D1662" s="72">
        <v>12</v>
      </c>
      <c r="E1662" s="72">
        <v>15</v>
      </c>
      <c r="F1662" s="127">
        <f t="shared" si="317"/>
        <v>113.0976</v>
      </c>
      <c r="G1662">
        <v>3.1415999999999999E-2</v>
      </c>
      <c r="H1662" s="55" t="s">
        <v>553</v>
      </c>
      <c r="I1662" s="24">
        <f t="shared" si="326"/>
        <v>51.978178813240163</v>
      </c>
      <c r="J1662" s="24">
        <f t="shared" si="318"/>
        <v>0.82725647461866825</v>
      </c>
      <c r="K1662" s="24" t="str">
        <f t="shared" si="319"/>
        <v>DEJAR</v>
      </c>
      <c r="L1662" s="24" t="str">
        <f t="shared" si="320"/>
        <v>DEJAR</v>
      </c>
      <c r="M1662" s="24" t="str">
        <f t="shared" si="321"/>
        <v>DEJAR</v>
      </c>
    </row>
    <row r="1663" spans="1:13" x14ac:dyDescent="0.25">
      <c r="A1663" t="s">
        <v>360</v>
      </c>
      <c r="B1663" s="72">
        <v>7</v>
      </c>
      <c r="C1663" s="117">
        <v>1</v>
      </c>
      <c r="D1663" s="72">
        <v>18.3</v>
      </c>
      <c r="E1663" s="72">
        <v>15</v>
      </c>
      <c r="F1663" s="127">
        <f t="shared" si="317"/>
        <v>263.02260600000005</v>
      </c>
      <c r="G1663">
        <v>3.1415999999999999E-2</v>
      </c>
      <c r="H1663" s="55" t="s">
        <v>553</v>
      </c>
      <c r="I1663" s="24">
        <f t="shared" si="326"/>
        <v>138.80569270165631</v>
      </c>
      <c r="J1663" s="24">
        <f t="shared" si="318"/>
        <v>2.2091560463085105</v>
      </c>
      <c r="K1663" s="24" t="str">
        <f t="shared" si="319"/>
        <v>DEJAR</v>
      </c>
      <c r="L1663" s="24" t="str">
        <f t="shared" si="320"/>
        <v>DEJAR</v>
      </c>
      <c r="M1663" s="24" t="str">
        <f t="shared" si="321"/>
        <v>DEJAR</v>
      </c>
    </row>
    <row r="1664" spans="1:13" x14ac:dyDescent="0.25">
      <c r="A1664" t="s">
        <v>360</v>
      </c>
      <c r="B1664" s="72">
        <v>8</v>
      </c>
      <c r="C1664" s="117">
        <v>1</v>
      </c>
      <c r="D1664" s="72">
        <v>19</v>
      </c>
      <c r="E1664" s="72">
        <v>11</v>
      </c>
      <c r="F1664" s="127">
        <f t="shared" si="317"/>
        <v>283.52940000000001</v>
      </c>
      <c r="G1664">
        <v>3.1415999999999999E-2</v>
      </c>
      <c r="H1664" s="55" t="s">
        <v>553</v>
      </c>
      <c r="I1664" s="24">
        <f t="shared" si="326"/>
        <v>151.47942747069629</v>
      </c>
      <c r="J1664" s="24">
        <f t="shared" si="318"/>
        <v>2.4108643282196378</v>
      </c>
      <c r="K1664" s="24" t="str">
        <f t="shared" si="319"/>
        <v>DEJAR</v>
      </c>
      <c r="L1664" s="24" t="str">
        <f t="shared" si="320"/>
        <v>DEJAR</v>
      </c>
      <c r="M1664" s="24" t="str">
        <f t="shared" si="321"/>
        <v>DEJAR</v>
      </c>
    </row>
    <row r="1665" spans="1:13" x14ac:dyDescent="0.25">
      <c r="A1665" t="s">
        <v>360</v>
      </c>
      <c r="B1665" s="72">
        <v>1</v>
      </c>
      <c r="C1665" s="117">
        <v>1</v>
      </c>
      <c r="D1665" s="72">
        <v>13.4</v>
      </c>
      <c r="E1665" s="72">
        <v>12</v>
      </c>
      <c r="F1665" s="127">
        <f t="shared" si="317"/>
        <v>141.02642399999999</v>
      </c>
      <c r="G1665">
        <v>3.1415999999999999E-2</v>
      </c>
      <c r="H1665" s="55" t="s">
        <v>553</v>
      </c>
      <c r="I1665" s="24">
        <f t="shared" si="326"/>
        <v>67.200087128968363</v>
      </c>
      <c r="J1665" s="24">
        <f t="shared" si="318"/>
        <v>1.0695201032748978</v>
      </c>
      <c r="K1665" s="24" t="str">
        <f t="shared" si="319"/>
        <v>DEJAR</v>
      </c>
      <c r="L1665" s="24" t="str">
        <f t="shared" si="320"/>
        <v>DEJAR</v>
      </c>
      <c r="M1665" s="24" t="str">
        <f t="shared" si="321"/>
        <v>DEJAR</v>
      </c>
    </row>
    <row r="1666" spans="1:13" x14ac:dyDescent="0.25">
      <c r="A1666" t="s">
        <v>360</v>
      </c>
      <c r="B1666" s="72">
        <v>2</v>
      </c>
      <c r="C1666" s="117">
        <v>1</v>
      </c>
      <c r="D1666" s="72">
        <v>24.7</v>
      </c>
      <c r="E1666" s="72">
        <v>15</v>
      </c>
      <c r="F1666" s="127">
        <f t="shared" si="317"/>
        <v>479.1646859999999</v>
      </c>
      <c r="G1666">
        <v>3.1415999999999999E-2</v>
      </c>
      <c r="H1666" s="55" t="s">
        <v>553</v>
      </c>
      <c r="I1666" s="24">
        <f t="shared" si="326"/>
        <v>278.97980062344601</v>
      </c>
      <c r="J1666" s="24">
        <f t="shared" si="318"/>
        <v>4.4400910463369945</v>
      </c>
      <c r="K1666" s="24" t="str">
        <f t="shared" si="319"/>
        <v>DEJAR</v>
      </c>
      <c r="L1666" s="24" t="str">
        <f t="shared" si="320"/>
        <v>DEJAR</v>
      </c>
      <c r="M1666" s="24" t="str">
        <f t="shared" si="321"/>
        <v>DEJAR</v>
      </c>
    </row>
    <row r="1667" spans="1:13" x14ac:dyDescent="0.25">
      <c r="A1667" t="s">
        <v>360</v>
      </c>
      <c r="B1667" s="72">
        <v>3</v>
      </c>
      <c r="C1667" s="117">
        <v>1</v>
      </c>
      <c r="D1667" s="72">
        <v>12</v>
      </c>
      <c r="E1667" s="72">
        <v>15</v>
      </c>
      <c r="F1667" s="127">
        <f t="shared" ref="F1667:F1730" si="327">(3.1416/4)*D1667^2</f>
        <v>113.0976</v>
      </c>
      <c r="G1667">
        <v>3.1415999999999999E-2</v>
      </c>
      <c r="H1667" s="55" t="s">
        <v>553</v>
      </c>
      <c r="I1667" s="24">
        <f t="shared" si="326"/>
        <v>51.978178813240163</v>
      </c>
      <c r="J1667" s="24">
        <f t="shared" ref="J1667:J1730" si="328">((I1667/1000)*0.5)/G1667</f>
        <v>0.82725647461866825</v>
      </c>
      <c r="K1667" s="24" t="str">
        <f t="shared" ref="K1667:K1730" si="329">+IF(D1667&gt;=10,"DEJAR","DEPURAR")</f>
        <v>DEJAR</v>
      </c>
      <c r="L1667" s="24" t="str">
        <f t="shared" ref="L1667:L1730" si="330">+IF(E1667&gt;=5,"DEJAR","DEPURAR")</f>
        <v>DEJAR</v>
      </c>
      <c r="M1667" s="24" t="str">
        <f t="shared" ref="M1667:M1730" si="331">+IF(AND(K1667="DEJAR",L1667="DEJAR"),"DEJAR","DEPURAR")</f>
        <v>DEJAR</v>
      </c>
    </row>
    <row r="1668" spans="1:13" x14ac:dyDescent="0.25">
      <c r="A1668" t="s">
        <v>360</v>
      </c>
      <c r="B1668" s="72">
        <v>4</v>
      </c>
      <c r="C1668" s="117">
        <v>1</v>
      </c>
      <c r="D1668" s="72">
        <v>18.3</v>
      </c>
      <c r="E1668" s="72">
        <v>15</v>
      </c>
      <c r="F1668" s="127">
        <f t="shared" si="327"/>
        <v>263.02260600000005</v>
      </c>
      <c r="G1668">
        <v>3.1415999999999999E-2</v>
      </c>
      <c r="H1668" s="55" t="s">
        <v>553</v>
      </c>
      <c r="I1668" s="24">
        <f t="shared" si="326"/>
        <v>138.80569270165631</v>
      </c>
      <c r="J1668" s="24">
        <f t="shared" si="328"/>
        <v>2.2091560463085105</v>
      </c>
      <c r="K1668" s="24" t="str">
        <f t="shared" si="329"/>
        <v>DEJAR</v>
      </c>
      <c r="L1668" s="24" t="str">
        <f t="shared" si="330"/>
        <v>DEJAR</v>
      </c>
      <c r="M1668" s="24" t="str">
        <f t="shared" si="331"/>
        <v>DEJAR</v>
      </c>
    </row>
    <row r="1669" spans="1:13" x14ac:dyDescent="0.25">
      <c r="A1669" t="s">
        <v>360</v>
      </c>
      <c r="B1669" s="72">
        <v>5</v>
      </c>
      <c r="C1669" s="117">
        <v>1</v>
      </c>
      <c r="D1669" s="72">
        <v>19</v>
      </c>
      <c r="E1669" s="72">
        <v>11</v>
      </c>
      <c r="F1669" s="127">
        <f t="shared" si="327"/>
        <v>283.52940000000001</v>
      </c>
      <c r="G1669">
        <v>3.1415999999999999E-2</v>
      </c>
      <c r="H1669" s="55" t="s">
        <v>553</v>
      </c>
      <c r="I1669" s="24">
        <f t="shared" si="326"/>
        <v>151.47942747069629</v>
      </c>
      <c r="J1669" s="24">
        <f t="shared" si="328"/>
        <v>2.4108643282196378</v>
      </c>
      <c r="K1669" s="24" t="str">
        <f t="shared" si="329"/>
        <v>DEJAR</v>
      </c>
      <c r="L1669" s="24" t="str">
        <f t="shared" si="330"/>
        <v>DEJAR</v>
      </c>
      <c r="M1669" s="24" t="str">
        <f t="shared" si="331"/>
        <v>DEJAR</v>
      </c>
    </row>
    <row r="1670" spans="1:13" x14ac:dyDescent="0.25">
      <c r="A1670" t="s">
        <v>360</v>
      </c>
      <c r="B1670" s="72">
        <v>6</v>
      </c>
      <c r="C1670" s="117">
        <v>2</v>
      </c>
      <c r="D1670" s="72">
        <v>21.4</v>
      </c>
      <c r="E1670" s="72">
        <v>4</v>
      </c>
      <c r="F1670" s="127">
        <f t="shared" si="327"/>
        <v>359.68178399999994</v>
      </c>
      <c r="G1670">
        <v>3.1415999999999999E-2</v>
      </c>
      <c r="H1670" s="55" t="s">
        <v>555</v>
      </c>
      <c r="I1670" s="24">
        <f t="shared" ref="I1670:I1672" si="332">0.13647*D1670^2.38351</f>
        <v>202.34464923024288</v>
      </c>
      <c r="J1670" s="24">
        <f t="shared" si="328"/>
        <v>3.2204075826050875</v>
      </c>
      <c r="K1670" s="24" t="str">
        <f t="shared" si="329"/>
        <v>DEJAR</v>
      </c>
      <c r="L1670" s="24" t="str">
        <f t="shared" si="330"/>
        <v>DEPURAR</v>
      </c>
      <c r="M1670" s="24" t="str">
        <f t="shared" si="331"/>
        <v>DEPURAR</v>
      </c>
    </row>
    <row r="1671" spans="1:13" x14ac:dyDescent="0.25">
      <c r="A1671" t="s">
        <v>360</v>
      </c>
      <c r="B1671" s="72">
        <v>7</v>
      </c>
      <c r="C1671" s="117">
        <v>2</v>
      </c>
      <c r="D1671" s="72">
        <v>25.5</v>
      </c>
      <c r="E1671" s="72">
        <v>12</v>
      </c>
      <c r="F1671" s="127">
        <f t="shared" si="327"/>
        <v>510.70634999999999</v>
      </c>
      <c r="G1671">
        <v>3.1415999999999999E-2</v>
      </c>
      <c r="H1671" s="55" t="s">
        <v>555</v>
      </c>
      <c r="I1671" s="24">
        <f t="shared" si="332"/>
        <v>307.28387935722469</v>
      </c>
      <c r="J1671" s="24">
        <f t="shared" si="328"/>
        <v>4.8905633969509914</v>
      </c>
      <c r="K1671" s="24" t="str">
        <f t="shared" si="329"/>
        <v>DEJAR</v>
      </c>
      <c r="L1671" s="24" t="str">
        <f t="shared" si="330"/>
        <v>DEJAR</v>
      </c>
      <c r="M1671" s="24" t="str">
        <f t="shared" si="331"/>
        <v>DEJAR</v>
      </c>
    </row>
    <row r="1672" spans="1:13" x14ac:dyDescent="0.25">
      <c r="A1672" t="s">
        <v>360</v>
      </c>
      <c r="B1672" s="72">
        <v>8</v>
      </c>
      <c r="C1672" s="117">
        <v>2</v>
      </c>
      <c r="D1672" s="72">
        <v>18.8</v>
      </c>
      <c r="E1672" s="72">
        <v>10</v>
      </c>
      <c r="F1672" s="127">
        <f t="shared" si="327"/>
        <v>277.59177600000004</v>
      </c>
      <c r="G1672">
        <v>3.1415999999999999E-2</v>
      </c>
      <c r="H1672" s="55" t="s">
        <v>555</v>
      </c>
      <c r="I1672" s="24">
        <f t="shared" si="332"/>
        <v>148.59533207280828</v>
      </c>
      <c r="J1672" s="24">
        <f t="shared" si="328"/>
        <v>2.3649626316655254</v>
      </c>
      <c r="K1672" s="24" t="str">
        <f t="shared" si="329"/>
        <v>DEJAR</v>
      </c>
      <c r="L1672" s="24" t="str">
        <f t="shared" si="330"/>
        <v>DEJAR</v>
      </c>
      <c r="M1672" s="24" t="str">
        <f t="shared" si="331"/>
        <v>DEJAR</v>
      </c>
    </row>
    <row r="1673" spans="1:13" x14ac:dyDescent="0.25">
      <c r="A1673" t="s">
        <v>361</v>
      </c>
      <c r="B1673" s="72">
        <v>6</v>
      </c>
      <c r="C1673" s="117">
        <v>1</v>
      </c>
      <c r="D1673" s="72">
        <v>15.6</v>
      </c>
      <c r="E1673" s="72">
        <v>10</v>
      </c>
      <c r="F1673" s="127">
        <f t="shared" si="327"/>
        <v>191.13494399999999</v>
      </c>
      <c r="G1673">
        <v>3.1415999999999999E-2</v>
      </c>
      <c r="H1673" s="55" t="s">
        <v>553</v>
      </c>
      <c r="I1673" s="24">
        <f t="shared" ref="I1673:I1675" si="333">0.15991*D1673^2.32764</f>
        <v>95.728259633756082</v>
      </c>
      <c r="J1673" s="24">
        <f t="shared" si="328"/>
        <v>1.5235590086859576</v>
      </c>
      <c r="K1673" s="24" t="str">
        <f t="shared" si="329"/>
        <v>DEJAR</v>
      </c>
      <c r="L1673" s="24" t="str">
        <f t="shared" si="330"/>
        <v>DEJAR</v>
      </c>
      <c r="M1673" s="24" t="str">
        <f t="shared" si="331"/>
        <v>DEJAR</v>
      </c>
    </row>
    <row r="1674" spans="1:13" x14ac:dyDescent="0.25">
      <c r="A1674" t="s">
        <v>361</v>
      </c>
      <c r="B1674" s="72">
        <v>1</v>
      </c>
      <c r="C1674" s="117">
        <v>1</v>
      </c>
      <c r="D1674" s="72">
        <v>18</v>
      </c>
      <c r="E1674" s="72">
        <v>10</v>
      </c>
      <c r="F1674" s="127">
        <f t="shared" si="327"/>
        <v>254.46959999999999</v>
      </c>
      <c r="G1674">
        <v>3.1415999999999999E-2</v>
      </c>
      <c r="H1674" s="55" t="s">
        <v>553</v>
      </c>
      <c r="I1674" s="24">
        <f t="shared" si="333"/>
        <v>133.5666756910525</v>
      </c>
      <c r="J1674" s="24">
        <f t="shared" si="328"/>
        <v>2.1257746958723658</v>
      </c>
      <c r="K1674" s="24" t="str">
        <f t="shared" si="329"/>
        <v>DEJAR</v>
      </c>
      <c r="L1674" s="24" t="str">
        <f t="shared" si="330"/>
        <v>DEJAR</v>
      </c>
      <c r="M1674" s="24" t="str">
        <f t="shared" si="331"/>
        <v>DEJAR</v>
      </c>
    </row>
    <row r="1675" spans="1:13" x14ac:dyDescent="0.25">
      <c r="A1675" t="s">
        <v>361</v>
      </c>
      <c r="B1675" s="72">
        <v>2</v>
      </c>
      <c r="C1675" s="117">
        <v>1</v>
      </c>
      <c r="D1675" s="72">
        <v>10.4</v>
      </c>
      <c r="E1675" s="72">
        <v>6</v>
      </c>
      <c r="F1675" s="127">
        <f t="shared" si="327"/>
        <v>84.948864</v>
      </c>
      <c r="G1675">
        <v>3.1415999999999999E-2</v>
      </c>
      <c r="H1675" s="55" t="s">
        <v>553</v>
      </c>
      <c r="I1675" s="24">
        <f t="shared" si="333"/>
        <v>37.253158925905474</v>
      </c>
      <c r="J1675" s="24">
        <f t="shared" si="328"/>
        <v>0.59290105242401125</v>
      </c>
      <c r="K1675" s="24" t="str">
        <f t="shared" si="329"/>
        <v>DEJAR</v>
      </c>
      <c r="L1675" s="24" t="str">
        <f t="shared" si="330"/>
        <v>DEJAR</v>
      </c>
      <c r="M1675" s="24" t="str">
        <f t="shared" si="331"/>
        <v>DEJAR</v>
      </c>
    </row>
    <row r="1676" spans="1:13" x14ac:dyDescent="0.25">
      <c r="A1676" t="s">
        <v>361</v>
      </c>
      <c r="B1676" s="72">
        <v>3</v>
      </c>
      <c r="C1676" s="117">
        <v>2</v>
      </c>
      <c r="D1676" s="72">
        <v>10</v>
      </c>
      <c r="E1676" s="72">
        <v>5</v>
      </c>
      <c r="F1676" s="127">
        <f t="shared" si="327"/>
        <v>78.539999999999992</v>
      </c>
      <c r="G1676">
        <v>3.1415999999999999E-2</v>
      </c>
      <c r="H1676" s="55" t="s">
        <v>555</v>
      </c>
      <c r="I1676" s="24">
        <f t="shared" ref="I1676:I1677" si="334">0.13647*D1676^2.38351</f>
        <v>33.002526735248487</v>
      </c>
      <c r="J1676" s="24">
        <f t="shared" si="328"/>
        <v>0.52525029818004332</v>
      </c>
      <c r="K1676" s="24" t="str">
        <f t="shared" si="329"/>
        <v>DEJAR</v>
      </c>
      <c r="L1676" s="24" t="str">
        <f t="shared" si="330"/>
        <v>DEJAR</v>
      </c>
      <c r="M1676" s="24" t="str">
        <f t="shared" si="331"/>
        <v>DEJAR</v>
      </c>
    </row>
    <row r="1677" spans="1:13" x14ac:dyDescent="0.25">
      <c r="A1677" t="s">
        <v>361</v>
      </c>
      <c r="B1677" s="72">
        <v>4</v>
      </c>
      <c r="C1677" s="117">
        <v>2</v>
      </c>
      <c r="D1677" s="72">
        <v>11.5</v>
      </c>
      <c r="E1677" s="72">
        <v>6</v>
      </c>
      <c r="F1677" s="127">
        <f t="shared" si="327"/>
        <v>103.86915</v>
      </c>
      <c r="G1677">
        <v>3.1415999999999999E-2</v>
      </c>
      <c r="H1677" s="55" t="s">
        <v>555</v>
      </c>
      <c r="I1677" s="24">
        <f t="shared" si="334"/>
        <v>46.049095165044989</v>
      </c>
      <c r="J1677" s="24">
        <f t="shared" si="328"/>
        <v>0.73289239822136798</v>
      </c>
      <c r="K1677" s="24" t="str">
        <f t="shared" si="329"/>
        <v>DEJAR</v>
      </c>
      <c r="L1677" s="24" t="str">
        <f t="shared" si="330"/>
        <v>DEJAR</v>
      </c>
      <c r="M1677" s="24" t="str">
        <f t="shared" si="331"/>
        <v>DEJAR</v>
      </c>
    </row>
    <row r="1678" spans="1:13" x14ac:dyDescent="0.25">
      <c r="A1678" t="s">
        <v>361</v>
      </c>
      <c r="B1678" s="72">
        <v>5</v>
      </c>
      <c r="C1678" s="117">
        <v>1</v>
      </c>
      <c r="D1678" s="72">
        <v>13</v>
      </c>
      <c r="E1678" s="72">
        <v>6</v>
      </c>
      <c r="F1678" s="127">
        <f t="shared" si="327"/>
        <v>132.73259999999999</v>
      </c>
      <c r="G1678">
        <v>3.1415999999999999E-2</v>
      </c>
      <c r="H1678" s="55" t="s">
        <v>553</v>
      </c>
      <c r="I1678" s="24">
        <f t="shared" ref="I1678:I1682" si="335">0.15991*D1678^2.32764</f>
        <v>62.623123844849545</v>
      </c>
      <c r="J1678" s="24">
        <f t="shared" si="328"/>
        <v>0.9966756405151761</v>
      </c>
      <c r="K1678" s="24" t="str">
        <f t="shared" si="329"/>
        <v>DEJAR</v>
      </c>
      <c r="L1678" s="24" t="str">
        <f t="shared" si="330"/>
        <v>DEJAR</v>
      </c>
      <c r="M1678" s="24" t="str">
        <f t="shared" si="331"/>
        <v>DEJAR</v>
      </c>
    </row>
    <row r="1679" spans="1:13" x14ac:dyDescent="0.25">
      <c r="A1679" t="s">
        <v>361</v>
      </c>
      <c r="B1679" s="72">
        <v>1</v>
      </c>
      <c r="C1679" s="117">
        <v>1</v>
      </c>
      <c r="D1679" s="72">
        <v>18</v>
      </c>
      <c r="E1679" s="72">
        <v>10</v>
      </c>
      <c r="F1679" s="127">
        <f t="shared" si="327"/>
        <v>254.46959999999999</v>
      </c>
      <c r="G1679">
        <v>3.1415999999999999E-2</v>
      </c>
      <c r="H1679" s="55" t="s">
        <v>553</v>
      </c>
      <c r="I1679" s="24">
        <f t="shared" si="335"/>
        <v>133.5666756910525</v>
      </c>
      <c r="J1679" s="24">
        <f t="shared" si="328"/>
        <v>2.1257746958723658</v>
      </c>
      <c r="K1679" s="24" t="str">
        <f t="shared" si="329"/>
        <v>DEJAR</v>
      </c>
      <c r="L1679" s="24" t="str">
        <f t="shared" si="330"/>
        <v>DEJAR</v>
      </c>
      <c r="M1679" s="24" t="str">
        <f t="shared" si="331"/>
        <v>DEJAR</v>
      </c>
    </row>
    <row r="1680" spans="1:13" x14ac:dyDescent="0.25">
      <c r="A1680" t="s">
        <v>361</v>
      </c>
      <c r="B1680" s="72">
        <v>2</v>
      </c>
      <c r="C1680" s="117">
        <v>1</v>
      </c>
      <c r="D1680" s="72">
        <v>10.4</v>
      </c>
      <c r="E1680" s="72">
        <v>6</v>
      </c>
      <c r="F1680" s="127">
        <f t="shared" si="327"/>
        <v>84.948864</v>
      </c>
      <c r="G1680">
        <v>3.1415999999999999E-2</v>
      </c>
      <c r="H1680" s="55" t="s">
        <v>553</v>
      </c>
      <c r="I1680" s="24">
        <f t="shared" si="335"/>
        <v>37.253158925905474</v>
      </c>
      <c r="J1680" s="24">
        <f t="shared" si="328"/>
        <v>0.59290105242401125</v>
      </c>
      <c r="K1680" s="24" t="str">
        <f t="shared" si="329"/>
        <v>DEJAR</v>
      </c>
      <c r="L1680" s="24" t="str">
        <f t="shared" si="330"/>
        <v>DEJAR</v>
      </c>
      <c r="M1680" s="24" t="str">
        <f t="shared" si="331"/>
        <v>DEJAR</v>
      </c>
    </row>
    <row r="1681" spans="1:13" x14ac:dyDescent="0.25">
      <c r="A1681" t="s">
        <v>361</v>
      </c>
      <c r="B1681" s="72">
        <v>3</v>
      </c>
      <c r="C1681" s="117">
        <v>1</v>
      </c>
      <c r="D1681" s="72">
        <v>13</v>
      </c>
      <c r="E1681" s="72">
        <v>6</v>
      </c>
      <c r="F1681" s="127">
        <f t="shared" si="327"/>
        <v>132.73259999999999</v>
      </c>
      <c r="G1681">
        <v>3.1415999999999999E-2</v>
      </c>
      <c r="H1681" s="55" t="s">
        <v>553</v>
      </c>
      <c r="I1681" s="24">
        <f t="shared" si="335"/>
        <v>62.623123844849545</v>
      </c>
      <c r="J1681" s="24">
        <f t="shared" si="328"/>
        <v>0.9966756405151761</v>
      </c>
      <c r="K1681" s="24" t="str">
        <f t="shared" si="329"/>
        <v>DEJAR</v>
      </c>
      <c r="L1681" s="24" t="str">
        <f t="shared" si="330"/>
        <v>DEJAR</v>
      </c>
      <c r="M1681" s="24" t="str">
        <f t="shared" si="331"/>
        <v>DEJAR</v>
      </c>
    </row>
    <row r="1682" spans="1:13" x14ac:dyDescent="0.25">
      <c r="A1682" t="s">
        <v>361</v>
      </c>
      <c r="B1682" s="72">
        <v>4</v>
      </c>
      <c r="C1682" s="117">
        <v>1</v>
      </c>
      <c r="D1682" s="72">
        <v>15.6</v>
      </c>
      <c r="E1682" s="72">
        <v>10</v>
      </c>
      <c r="F1682" s="127">
        <f t="shared" si="327"/>
        <v>191.13494399999999</v>
      </c>
      <c r="G1682">
        <v>3.1415999999999999E-2</v>
      </c>
      <c r="H1682" s="55" t="s">
        <v>553</v>
      </c>
      <c r="I1682" s="24">
        <f t="shared" si="335"/>
        <v>95.728259633756082</v>
      </c>
      <c r="J1682" s="24">
        <f t="shared" si="328"/>
        <v>1.5235590086859576</v>
      </c>
      <c r="K1682" s="24" t="str">
        <f t="shared" si="329"/>
        <v>DEJAR</v>
      </c>
      <c r="L1682" s="24" t="str">
        <f t="shared" si="330"/>
        <v>DEJAR</v>
      </c>
      <c r="M1682" s="24" t="str">
        <f t="shared" si="331"/>
        <v>DEJAR</v>
      </c>
    </row>
    <row r="1683" spans="1:13" x14ac:dyDescent="0.25">
      <c r="A1683" t="s">
        <v>361</v>
      </c>
      <c r="B1683" s="72">
        <v>5</v>
      </c>
      <c r="C1683" s="117">
        <v>2</v>
      </c>
      <c r="D1683" s="72">
        <v>10</v>
      </c>
      <c r="E1683" s="72">
        <v>5</v>
      </c>
      <c r="F1683" s="127">
        <f t="shared" si="327"/>
        <v>78.539999999999992</v>
      </c>
      <c r="G1683">
        <v>3.1415999999999999E-2</v>
      </c>
      <c r="H1683" s="55" t="s">
        <v>555</v>
      </c>
      <c r="I1683" s="24">
        <f t="shared" ref="I1683:I1684" si="336">0.13647*D1683^2.38351</f>
        <v>33.002526735248487</v>
      </c>
      <c r="J1683" s="24">
        <f t="shared" si="328"/>
        <v>0.52525029818004332</v>
      </c>
      <c r="K1683" s="24" t="str">
        <f t="shared" si="329"/>
        <v>DEJAR</v>
      </c>
      <c r="L1683" s="24" t="str">
        <f t="shared" si="330"/>
        <v>DEJAR</v>
      </c>
      <c r="M1683" s="24" t="str">
        <f t="shared" si="331"/>
        <v>DEJAR</v>
      </c>
    </row>
    <row r="1684" spans="1:13" x14ac:dyDescent="0.25">
      <c r="A1684" t="s">
        <v>361</v>
      </c>
      <c r="B1684" s="72">
        <v>6</v>
      </c>
      <c r="C1684" s="117">
        <v>2</v>
      </c>
      <c r="D1684" s="72">
        <v>11.5</v>
      </c>
      <c r="E1684" s="72">
        <v>6</v>
      </c>
      <c r="F1684" s="127">
        <f t="shared" si="327"/>
        <v>103.86915</v>
      </c>
      <c r="G1684">
        <v>3.1415999999999999E-2</v>
      </c>
      <c r="H1684" s="55" t="s">
        <v>555</v>
      </c>
      <c r="I1684" s="24">
        <f t="shared" si="336"/>
        <v>46.049095165044989</v>
      </c>
      <c r="J1684" s="24">
        <f t="shared" si="328"/>
        <v>0.73289239822136798</v>
      </c>
      <c r="K1684" s="24" t="str">
        <f t="shared" si="329"/>
        <v>DEJAR</v>
      </c>
      <c r="L1684" s="24" t="str">
        <f t="shared" si="330"/>
        <v>DEJAR</v>
      </c>
      <c r="M1684" s="24" t="str">
        <f t="shared" si="331"/>
        <v>DEJAR</v>
      </c>
    </row>
    <row r="1685" spans="1:13" x14ac:dyDescent="0.25">
      <c r="A1685" t="s">
        <v>362</v>
      </c>
      <c r="B1685" s="72">
        <v>13</v>
      </c>
      <c r="C1685" s="117">
        <v>1</v>
      </c>
      <c r="D1685" s="72">
        <v>11</v>
      </c>
      <c r="E1685" s="72">
        <v>12</v>
      </c>
      <c r="F1685" s="127">
        <f t="shared" si="327"/>
        <v>95.0334</v>
      </c>
      <c r="G1685">
        <v>3.1415999999999999E-2</v>
      </c>
      <c r="H1685" s="55" t="s">
        <v>553</v>
      </c>
      <c r="I1685" s="24">
        <f t="shared" ref="I1685:I1715" si="337">0.15991*D1685^2.32764</f>
        <v>42.448553244104822</v>
      </c>
      <c r="J1685" s="24">
        <f t="shared" si="328"/>
        <v>0.67558812777095778</v>
      </c>
      <c r="K1685" s="24" t="str">
        <f t="shared" si="329"/>
        <v>DEJAR</v>
      </c>
      <c r="L1685" s="24" t="str">
        <f t="shared" si="330"/>
        <v>DEJAR</v>
      </c>
      <c r="M1685" s="24" t="str">
        <f t="shared" si="331"/>
        <v>DEJAR</v>
      </c>
    </row>
    <row r="1686" spans="1:13" x14ac:dyDescent="0.25">
      <c r="A1686" t="s">
        <v>362</v>
      </c>
      <c r="B1686" s="72">
        <v>12</v>
      </c>
      <c r="C1686" s="117">
        <v>1</v>
      </c>
      <c r="D1686" s="72">
        <v>28</v>
      </c>
      <c r="E1686" s="72">
        <v>22</v>
      </c>
      <c r="F1686" s="127">
        <f t="shared" si="327"/>
        <v>615.75360000000001</v>
      </c>
      <c r="G1686">
        <v>3.1415999999999999E-2</v>
      </c>
      <c r="H1686" s="55" t="s">
        <v>553</v>
      </c>
      <c r="I1686" s="24">
        <f t="shared" si="337"/>
        <v>373.54122901136344</v>
      </c>
      <c r="J1686" s="24">
        <f t="shared" si="328"/>
        <v>5.9450794023962859</v>
      </c>
      <c r="K1686" s="24" t="str">
        <f t="shared" si="329"/>
        <v>DEJAR</v>
      </c>
      <c r="L1686" s="24" t="str">
        <f t="shared" si="330"/>
        <v>DEJAR</v>
      </c>
      <c r="M1686" s="24" t="str">
        <f t="shared" si="331"/>
        <v>DEJAR</v>
      </c>
    </row>
    <row r="1687" spans="1:13" x14ac:dyDescent="0.25">
      <c r="A1687" t="s">
        <v>362</v>
      </c>
      <c r="B1687" s="72">
        <v>9</v>
      </c>
      <c r="C1687" s="117">
        <v>1</v>
      </c>
      <c r="D1687" s="72">
        <v>34</v>
      </c>
      <c r="E1687" s="72">
        <v>22</v>
      </c>
      <c r="F1687" s="127">
        <f t="shared" si="327"/>
        <v>907.92240000000004</v>
      </c>
      <c r="G1687">
        <v>3.1415999999999999E-2</v>
      </c>
      <c r="H1687" s="55" t="s">
        <v>553</v>
      </c>
      <c r="I1687" s="24">
        <f t="shared" si="337"/>
        <v>586.95824798631986</v>
      </c>
      <c r="J1687" s="24">
        <f t="shared" si="328"/>
        <v>9.3417088105793216</v>
      </c>
      <c r="K1687" s="24" t="str">
        <f t="shared" si="329"/>
        <v>DEJAR</v>
      </c>
      <c r="L1687" s="24" t="str">
        <f t="shared" si="330"/>
        <v>DEJAR</v>
      </c>
      <c r="M1687" s="24" t="str">
        <f t="shared" si="331"/>
        <v>DEJAR</v>
      </c>
    </row>
    <row r="1688" spans="1:13" x14ac:dyDescent="0.25">
      <c r="A1688" t="s">
        <v>362</v>
      </c>
      <c r="B1688" s="72">
        <v>11</v>
      </c>
      <c r="C1688" s="117">
        <v>1</v>
      </c>
      <c r="D1688" s="72">
        <v>21</v>
      </c>
      <c r="E1688" s="72">
        <v>20</v>
      </c>
      <c r="F1688" s="127">
        <f t="shared" si="327"/>
        <v>346.3614</v>
      </c>
      <c r="G1688">
        <v>3.1415999999999999E-2</v>
      </c>
      <c r="H1688" s="55" t="s">
        <v>553</v>
      </c>
      <c r="I1688" s="24">
        <f t="shared" si="337"/>
        <v>191.21684246269251</v>
      </c>
      <c r="J1688" s="24">
        <f t="shared" si="328"/>
        <v>3.0433034514688777</v>
      </c>
      <c r="K1688" s="24" t="str">
        <f t="shared" si="329"/>
        <v>DEJAR</v>
      </c>
      <c r="L1688" s="24" t="str">
        <f t="shared" si="330"/>
        <v>DEJAR</v>
      </c>
      <c r="M1688" s="24" t="str">
        <f t="shared" si="331"/>
        <v>DEJAR</v>
      </c>
    </row>
    <row r="1689" spans="1:13" x14ac:dyDescent="0.25">
      <c r="A1689" t="s">
        <v>362</v>
      </c>
      <c r="B1689" s="72">
        <v>10</v>
      </c>
      <c r="C1689" s="117">
        <v>1</v>
      </c>
      <c r="D1689" s="72">
        <v>23.7</v>
      </c>
      <c r="E1689" s="72">
        <v>20</v>
      </c>
      <c r="F1689" s="127">
        <f t="shared" si="327"/>
        <v>441.15132599999993</v>
      </c>
      <c r="G1689">
        <v>3.1415999999999999E-2</v>
      </c>
      <c r="H1689" s="55" t="s">
        <v>553</v>
      </c>
      <c r="I1689" s="24">
        <f t="shared" si="337"/>
        <v>253.39314591595584</v>
      </c>
      <c r="J1689" s="24">
        <f t="shared" si="328"/>
        <v>4.0328677412139653</v>
      </c>
      <c r="K1689" s="24" t="str">
        <f t="shared" si="329"/>
        <v>DEJAR</v>
      </c>
      <c r="L1689" s="24" t="str">
        <f t="shared" si="330"/>
        <v>DEJAR</v>
      </c>
      <c r="M1689" s="24" t="str">
        <f t="shared" si="331"/>
        <v>DEJAR</v>
      </c>
    </row>
    <row r="1690" spans="1:13" x14ac:dyDescent="0.25">
      <c r="A1690" t="s">
        <v>362</v>
      </c>
      <c r="B1690" s="72">
        <v>8</v>
      </c>
      <c r="C1690" s="117">
        <v>1</v>
      </c>
      <c r="D1690" s="72">
        <v>20.8</v>
      </c>
      <c r="E1690" s="72">
        <v>10</v>
      </c>
      <c r="F1690" s="127">
        <f t="shared" si="327"/>
        <v>339.795456</v>
      </c>
      <c r="G1690">
        <v>3.1415999999999999E-2</v>
      </c>
      <c r="H1690" s="55" t="s">
        <v>553</v>
      </c>
      <c r="I1690" s="24">
        <f t="shared" si="337"/>
        <v>187.00471827783079</v>
      </c>
      <c r="J1690" s="24">
        <f t="shared" si="328"/>
        <v>2.9762655697388403</v>
      </c>
      <c r="K1690" s="24" t="str">
        <f t="shared" si="329"/>
        <v>DEJAR</v>
      </c>
      <c r="L1690" s="24" t="str">
        <f t="shared" si="330"/>
        <v>DEJAR</v>
      </c>
      <c r="M1690" s="24" t="str">
        <f t="shared" si="331"/>
        <v>DEJAR</v>
      </c>
    </row>
    <row r="1691" spans="1:13" x14ac:dyDescent="0.25">
      <c r="A1691" t="s">
        <v>362</v>
      </c>
      <c r="B1691" s="72">
        <v>7</v>
      </c>
      <c r="C1691" s="117">
        <v>1</v>
      </c>
      <c r="D1691" s="72">
        <v>28</v>
      </c>
      <c r="E1691" s="72">
        <v>13</v>
      </c>
      <c r="F1691" s="127">
        <f t="shared" si="327"/>
        <v>615.75360000000001</v>
      </c>
      <c r="G1691">
        <v>3.1415999999999999E-2</v>
      </c>
      <c r="H1691" s="55" t="s">
        <v>553</v>
      </c>
      <c r="I1691" s="24">
        <f t="shared" si="337"/>
        <v>373.54122901136344</v>
      </c>
      <c r="J1691" s="24">
        <f t="shared" si="328"/>
        <v>5.9450794023962859</v>
      </c>
      <c r="K1691" s="24" t="str">
        <f t="shared" si="329"/>
        <v>DEJAR</v>
      </c>
      <c r="L1691" s="24" t="str">
        <f t="shared" si="330"/>
        <v>DEJAR</v>
      </c>
      <c r="M1691" s="24" t="str">
        <f t="shared" si="331"/>
        <v>DEJAR</v>
      </c>
    </row>
    <row r="1692" spans="1:13" x14ac:dyDescent="0.25">
      <c r="A1692" t="s">
        <v>362</v>
      </c>
      <c r="B1692" s="72">
        <v>6</v>
      </c>
      <c r="C1692" s="117">
        <v>1</v>
      </c>
      <c r="D1692" s="72">
        <v>22</v>
      </c>
      <c r="E1692" s="72">
        <v>16</v>
      </c>
      <c r="F1692" s="127">
        <f t="shared" si="327"/>
        <v>380.1336</v>
      </c>
      <c r="G1692">
        <v>3.1415999999999999E-2</v>
      </c>
      <c r="H1692" s="55" t="s">
        <v>553</v>
      </c>
      <c r="I1692" s="24">
        <f t="shared" si="337"/>
        <v>213.08474152497325</v>
      </c>
      <c r="J1692" s="24">
        <f t="shared" si="328"/>
        <v>3.3913410606852121</v>
      </c>
      <c r="K1692" s="24" t="str">
        <f t="shared" si="329"/>
        <v>DEJAR</v>
      </c>
      <c r="L1692" s="24" t="str">
        <f t="shared" si="330"/>
        <v>DEJAR</v>
      </c>
      <c r="M1692" s="24" t="str">
        <f t="shared" si="331"/>
        <v>DEJAR</v>
      </c>
    </row>
    <row r="1693" spans="1:13" x14ac:dyDescent="0.25">
      <c r="A1693" t="s">
        <v>362</v>
      </c>
      <c r="B1693" s="72">
        <v>5</v>
      </c>
      <c r="C1693" s="117">
        <v>1</v>
      </c>
      <c r="D1693" s="72">
        <v>20.5</v>
      </c>
      <c r="E1693" s="72">
        <v>15</v>
      </c>
      <c r="F1693" s="127">
        <f t="shared" si="327"/>
        <v>330.06434999999999</v>
      </c>
      <c r="G1693">
        <v>3.1415999999999999E-2</v>
      </c>
      <c r="H1693" s="55" t="s">
        <v>553</v>
      </c>
      <c r="I1693" s="24">
        <f t="shared" si="337"/>
        <v>180.78665962471501</v>
      </c>
      <c r="J1693" s="24">
        <f t="shared" si="328"/>
        <v>2.8773023240500861</v>
      </c>
      <c r="K1693" s="24" t="str">
        <f t="shared" si="329"/>
        <v>DEJAR</v>
      </c>
      <c r="L1693" s="24" t="str">
        <f t="shared" si="330"/>
        <v>DEJAR</v>
      </c>
      <c r="M1693" s="24" t="str">
        <f t="shared" si="331"/>
        <v>DEJAR</v>
      </c>
    </row>
    <row r="1694" spans="1:13" x14ac:dyDescent="0.25">
      <c r="A1694" t="s">
        <v>362</v>
      </c>
      <c r="B1694" s="72">
        <v>4</v>
      </c>
      <c r="C1694" s="117">
        <v>1</v>
      </c>
      <c r="D1694" s="72">
        <v>25</v>
      </c>
      <c r="E1694" s="72">
        <v>11</v>
      </c>
      <c r="F1694" s="127">
        <f t="shared" si="327"/>
        <v>490.875</v>
      </c>
      <c r="G1694">
        <v>3.1415999999999999E-2</v>
      </c>
      <c r="H1694" s="55" t="s">
        <v>553</v>
      </c>
      <c r="I1694" s="24">
        <f t="shared" si="337"/>
        <v>286.93049335184679</v>
      </c>
      <c r="J1694" s="24">
        <f t="shared" si="328"/>
        <v>4.5666299553069578</v>
      </c>
      <c r="K1694" s="24" t="str">
        <f t="shared" si="329"/>
        <v>DEJAR</v>
      </c>
      <c r="L1694" s="24" t="str">
        <f t="shared" si="330"/>
        <v>DEJAR</v>
      </c>
      <c r="M1694" s="24" t="str">
        <f t="shared" si="331"/>
        <v>DEJAR</v>
      </c>
    </row>
    <row r="1695" spans="1:13" x14ac:dyDescent="0.25">
      <c r="A1695" t="s">
        <v>362</v>
      </c>
      <c r="B1695" s="72">
        <v>3</v>
      </c>
      <c r="C1695" s="117">
        <v>1</v>
      </c>
      <c r="D1695" s="72">
        <v>26</v>
      </c>
      <c r="E1695" s="72">
        <v>15</v>
      </c>
      <c r="F1695" s="127">
        <f t="shared" si="327"/>
        <v>530.93039999999996</v>
      </c>
      <c r="G1695">
        <v>3.1415999999999999E-2</v>
      </c>
      <c r="H1695" s="55" t="s">
        <v>553</v>
      </c>
      <c r="I1695" s="24">
        <f t="shared" si="337"/>
        <v>314.35776105795452</v>
      </c>
      <c r="J1695" s="24">
        <f t="shared" si="328"/>
        <v>5.0031474576323296</v>
      </c>
      <c r="K1695" s="24" t="str">
        <f t="shared" si="329"/>
        <v>DEJAR</v>
      </c>
      <c r="L1695" s="24" t="str">
        <f t="shared" si="330"/>
        <v>DEJAR</v>
      </c>
      <c r="M1695" s="24" t="str">
        <f t="shared" si="331"/>
        <v>DEJAR</v>
      </c>
    </row>
    <row r="1696" spans="1:13" x14ac:dyDescent="0.25">
      <c r="A1696" t="s">
        <v>362</v>
      </c>
      <c r="B1696" s="72">
        <v>2</v>
      </c>
      <c r="C1696" s="117">
        <v>1</v>
      </c>
      <c r="D1696" s="72">
        <v>10.4</v>
      </c>
      <c r="E1696" s="72">
        <v>10</v>
      </c>
      <c r="F1696" s="127">
        <f t="shared" si="327"/>
        <v>84.948864</v>
      </c>
      <c r="G1696">
        <v>3.1415999999999999E-2</v>
      </c>
      <c r="H1696" s="55" t="s">
        <v>553</v>
      </c>
      <c r="I1696" s="24">
        <f t="shared" si="337"/>
        <v>37.253158925905474</v>
      </c>
      <c r="J1696" s="24">
        <f t="shared" si="328"/>
        <v>0.59290105242401125</v>
      </c>
      <c r="K1696" s="24" t="str">
        <f t="shared" si="329"/>
        <v>DEJAR</v>
      </c>
      <c r="L1696" s="24" t="str">
        <f t="shared" si="330"/>
        <v>DEJAR</v>
      </c>
      <c r="M1696" s="24" t="str">
        <f t="shared" si="331"/>
        <v>DEJAR</v>
      </c>
    </row>
    <row r="1697" spans="1:13" x14ac:dyDescent="0.25">
      <c r="A1697" t="s">
        <v>362</v>
      </c>
      <c r="B1697" s="72">
        <v>1</v>
      </c>
      <c r="C1697" s="117">
        <v>1</v>
      </c>
      <c r="D1697" s="72">
        <v>28</v>
      </c>
      <c r="E1697" s="72">
        <v>16</v>
      </c>
      <c r="F1697" s="127">
        <f t="shared" si="327"/>
        <v>615.75360000000001</v>
      </c>
      <c r="G1697">
        <v>3.1415999999999999E-2</v>
      </c>
      <c r="H1697" s="55" t="s">
        <v>553</v>
      </c>
      <c r="I1697" s="24">
        <f t="shared" si="337"/>
        <v>373.54122901136344</v>
      </c>
      <c r="J1697" s="24">
        <f t="shared" si="328"/>
        <v>5.9450794023962859</v>
      </c>
      <c r="K1697" s="24" t="str">
        <f t="shared" si="329"/>
        <v>DEJAR</v>
      </c>
      <c r="L1697" s="24" t="str">
        <f t="shared" si="330"/>
        <v>DEJAR</v>
      </c>
      <c r="M1697" s="24" t="str">
        <f t="shared" si="331"/>
        <v>DEJAR</v>
      </c>
    </row>
    <row r="1698" spans="1:13" x14ac:dyDescent="0.25">
      <c r="A1698" t="s">
        <v>362</v>
      </c>
      <c r="B1698" s="72">
        <v>1</v>
      </c>
      <c r="C1698" s="117">
        <v>1</v>
      </c>
      <c r="D1698" s="72">
        <v>28</v>
      </c>
      <c r="E1698" s="72">
        <v>16</v>
      </c>
      <c r="F1698" s="127">
        <f t="shared" si="327"/>
        <v>615.75360000000001</v>
      </c>
      <c r="G1698">
        <v>3.1415999999999999E-2</v>
      </c>
      <c r="H1698" s="55" t="s">
        <v>553</v>
      </c>
      <c r="I1698" s="24">
        <f t="shared" si="337"/>
        <v>373.54122901136344</v>
      </c>
      <c r="J1698" s="24">
        <f t="shared" si="328"/>
        <v>5.9450794023962859</v>
      </c>
      <c r="K1698" s="24" t="str">
        <f t="shared" si="329"/>
        <v>DEJAR</v>
      </c>
      <c r="L1698" s="24" t="str">
        <f t="shared" si="330"/>
        <v>DEJAR</v>
      </c>
      <c r="M1698" s="24" t="str">
        <f t="shared" si="331"/>
        <v>DEJAR</v>
      </c>
    </row>
    <row r="1699" spans="1:13" x14ac:dyDescent="0.25">
      <c r="A1699" t="s">
        <v>362</v>
      </c>
      <c r="B1699" s="72">
        <v>2</v>
      </c>
      <c r="C1699" s="117">
        <v>1</v>
      </c>
      <c r="D1699" s="72">
        <v>10.4</v>
      </c>
      <c r="E1699" s="72">
        <v>10</v>
      </c>
      <c r="F1699" s="127">
        <f t="shared" si="327"/>
        <v>84.948864</v>
      </c>
      <c r="G1699">
        <v>3.1415999999999999E-2</v>
      </c>
      <c r="H1699" s="55" t="s">
        <v>553</v>
      </c>
      <c r="I1699" s="24">
        <f t="shared" si="337"/>
        <v>37.253158925905474</v>
      </c>
      <c r="J1699" s="24">
        <f t="shared" si="328"/>
        <v>0.59290105242401125</v>
      </c>
      <c r="K1699" s="24" t="str">
        <f t="shared" si="329"/>
        <v>DEJAR</v>
      </c>
      <c r="L1699" s="24" t="str">
        <f t="shared" si="330"/>
        <v>DEJAR</v>
      </c>
      <c r="M1699" s="24" t="str">
        <f t="shared" si="331"/>
        <v>DEJAR</v>
      </c>
    </row>
    <row r="1700" spans="1:13" x14ac:dyDescent="0.25">
      <c r="A1700" t="s">
        <v>362</v>
      </c>
      <c r="B1700" s="72">
        <v>3</v>
      </c>
      <c r="C1700" s="117">
        <v>1</v>
      </c>
      <c r="D1700" s="72">
        <v>26</v>
      </c>
      <c r="E1700" s="72">
        <v>15</v>
      </c>
      <c r="F1700" s="127">
        <f t="shared" si="327"/>
        <v>530.93039999999996</v>
      </c>
      <c r="G1700">
        <v>3.1415999999999999E-2</v>
      </c>
      <c r="H1700" s="55" t="s">
        <v>553</v>
      </c>
      <c r="I1700" s="24">
        <f t="shared" si="337"/>
        <v>314.35776105795452</v>
      </c>
      <c r="J1700" s="24">
        <f t="shared" si="328"/>
        <v>5.0031474576323296</v>
      </c>
      <c r="K1700" s="24" t="str">
        <f t="shared" si="329"/>
        <v>DEJAR</v>
      </c>
      <c r="L1700" s="24" t="str">
        <f t="shared" si="330"/>
        <v>DEJAR</v>
      </c>
      <c r="M1700" s="24" t="str">
        <f t="shared" si="331"/>
        <v>DEJAR</v>
      </c>
    </row>
    <row r="1701" spans="1:13" x14ac:dyDescent="0.25">
      <c r="A1701" t="s">
        <v>362</v>
      </c>
      <c r="B1701" s="72">
        <v>4</v>
      </c>
      <c r="C1701" s="117">
        <v>1</v>
      </c>
      <c r="D1701" s="72">
        <v>25</v>
      </c>
      <c r="E1701" s="72">
        <v>11</v>
      </c>
      <c r="F1701" s="127">
        <f t="shared" si="327"/>
        <v>490.875</v>
      </c>
      <c r="G1701">
        <v>3.1415999999999999E-2</v>
      </c>
      <c r="H1701" s="55" t="s">
        <v>553</v>
      </c>
      <c r="I1701" s="24">
        <f t="shared" si="337"/>
        <v>286.93049335184679</v>
      </c>
      <c r="J1701" s="24">
        <f t="shared" si="328"/>
        <v>4.5666299553069578</v>
      </c>
      <c r="K1701" s="24" t="str">
        <f t="shared" si="329"/>
        <v>DEJAR</v>
      </c>
      <c r="L1701" s="24" t="str">
        <f t="shared" si="330"/>
        <v>DEJAR</v>
      </c>
      <c r="M1701" s="24" t="str">
        <f t="shared" si="331"/>
        <v>DEJAR</v>
      </c>
    </row>
    <row r="1702" spans="1:13" x14ac:dyDescent="0.25">
      <c r="A1702" t="s">
        <v>362</v>
      </c>
      <c r="B1702" s="72">
        <v>5</v>
      </c>
      <c r="C1702" s="117">
        <v>1</v>
      </c>
      <c r="D1702" s="72">
        <v>20.5</v>
      </c>
      <c r="E1702" s="72">
        <v>15</v>
      </c>
      <c r="F1702" s="127">
        <f t="shared" si="327"/>
        <v>330.06434999999999</v>
      </c>
      <c r="G1702">
        <v>3.1415999999999999E-2</v>
      </c>
      <c r="H1702" s="55" t="s">
        <v>553</v>
      </c>
      <c r="I1702" s="24">
        <f t="shared" si="337"/>
        <v>180.78665962471501</v>
      </c>
      <c r="J1702" s="24">
        <f t="shared" si="328"/>
        <v>2.8773023240500861</v>
      </c>
      <c r="K1702" s="24" t="str">
        <f t="shared" si="329"/>
        <v>DEJAR</v>
      </c>
      <c r="L1702" s="24" t="str">
        <f t="shared" si="330"/>
        <v>DEJAR</v>
      </c>
      <c r="M1702" s="24" t="str">
        <f t="shared" si="331"/>
        <v>DEJAR</v>
      </c>
    </row>
    <row r="1703" spans="1:13" x14ac:dyDescent="0.25">
      <c r="A1703" t="s">
        <v>362</v>
      </c>
      <c r="B1703" s="72">
        <v>6</v>
      </c>
      <c r="C1703" s="117">
        <v>1</v>
      </c>
      <c r="D1703" s="72">
        <v>22</v>
      </c>
      <c r="E1703" s="72">
        <v>16</v>
      </c>
      <c r="F1703" s="127">
        <f t="shared" si="327"/>
        <v>380.1336</v>
      </c>
      <c r="G1703">
        <v>3.1415999999999999E-2</v>
      </c>
      <c r="H1703" s="55" t="s">
        <v>553</v>
      </c>
      <c r="I1703" s="24">
        <f t="shared" si="337"/>
        <v>213.08474152497325</v>
      </c>
      <c r="J1703" s="24">
        <f t="shared" si="328"/>
        <v>3.3913410606852121</v>
      </c>
      <c r="K1703" s="24" t="str">
        <f t="shared" si="329"/>
        <v>DEJAR</v>
      </c>
      <c r="L1703" s="24" t="str">
        <f t="shared" si="330"/>
        <v>DEJAR</v>
      </c>
      <c r="M1703" s="24" t="str">
        <f t="shared" si="331"/>
        <v>DEJAR</v>
      </c>
    </row>
    <row r="1704" spans="1:13" x14ac:dyDescent="0.25">
      <c r="A1704" t="s">
        <v>362</v>
      </c>
      <c r="B1704" s="72">
        <v>7</v>
      </c>
      <c r="C1704" s="117">
        <v>1</v>
      </c>
      <c r="D1704" s="72">
        <v>28</v>
      </c>
      <c r="E1704" s="72">
        <v>13</v>
      </c>
      <c r="F1704" s="127">
        <f t="shared" si="327"/>
        <v>615.75360000000001</v>
      </c>
      <c r="G1704">
        <v>3.1415999999999999E-2</v>
      </c>
      <c r="H1704" s="55" t="s">
        <v>553</v>
      </c>
      <c r="I1704" s="24">
        <f t="shared" si="337"/>
        <v>373.54122901136344</v>
      </c>
      <c r="J1704" s="24">
        <f t="shared" si="328"/>
        <v>5.9450794023962859</v>
      </c>
      <c r="K1704" s="24" t="str">
        <f t="shared" si="329"/>
        <v>DEJAR</v>
      </c>
      <c r="L1704" s="24" t="str">
        <f t="shared" si="330"/>
        <v>DEJAR</v>
      </c>
      <c r="M1704" s="24" t="str">
        <f t="shared" si="331"/>
        <v>DEJAR</v>
      </c>
    </row>
    <row r="1705" spans="1:13" x14ac:dyDescent="0.25">
      <c r="A1705" t="s">
        <v>362</v>
      </c>
      <c r="B1705" s="72">
        <v>8</v>
      </c>
      <c r="C1705" s="117">
        <v>1</v>
      </c>
      <c r="D1705" s="72">
        <v>20.8</v>
      </c>
      <c r="E1705" s="72">
        <v>10</v>
      </c>
      <c r="F1705" s="127">
        <f t="shared" si="327"/>
        <v>339.795456</v>
      </c>
      <c r="G1705">
        <v>3.1415999999999999E-2</v>
      </c>
      <c r="H1705" s="55" t="s">
        <v>553</v>
      </c>
      <c r="I1705" s="24">
        <f t="shared" si="337"/>
        <v>187.00471827783079</v>
      </c>
      <c r="J1705" s="24">
        <f t="shared" si="328"/>
        <v>2.9762655697388403</v>
      </c>
      <c r="K1705" s="24" t="str">
        <f t="shared" si="329"/>
        <v>DEJAR</v>
      </c>
      <c r="L1705" s="24" t="str">
        <f t="shared" si="330"/>
        <v>DEJAR</v>
      </c>
      <c r="M1705" s="24" t="str">
        <f t="shared" si="331"/>
        <v>DEJAR</v>
      </c>
    </row>
    <row r="1706" spans="1:13" x14ac:dyDescent="0.25">
      <c r="A1706" t="s">
        <v>362</v>
      </c>
      <c r="B1706" s="72">
        <v>9</v>
      </c>
      <c r="C1706" s="117">
        <v>1</v>
      </c>
      <c r="D1706" s="72">
        <v>34</v>
      </c>
      <c r="E1706" s="72">
        <v>22</v>
      </c>
      <c r="F1706" s="127">
        <f t="shared" si="327"/>
        <v>907.92240000000004</v>
      </c>
      <c r="G1706">
        <v>3.1415999999999999E-2</v>
      </c>
      <c r="H1706" s="55" t="s">
        <v>553</v>
      </c>
      <c r="I1706" s="24">
        <f t="shared" si="337"/>
        <v>586.95824798631986</v>
      </c>
      <c r="J1706" s="24">
        <f t="shared" si="328"/>
        <v>9.3417088105793216</v>
      </c>
      <c r="K1706" s="24" t="str">
        <f t="shared" si="329"/>
        <v>DEJAR</v>
      </c>
      <c r="L1706" s="24" t="str">
        <f t="shared" si="330"/>
        <v>DEJAR</v>
      </c>
      <c r="M1706" s="24" t="str">
        <f t="shared" si="331"/>
        <v>DEJAR</v>
      </c>
    </row>
    <row r="1707" spans="1:13" x14ac:dyDescent="0.25">
      <c r="A1707" t="s">
        <v>362</v>
      </c>
      <c r="B1707" s="72">
        <v>10</v>
      </c>
      <c r="C1707" s="117">
        <v>1</v>
      </c>
      <c r="D1707" s="72">
        <v>23.7</v>
      </c>
      <c r="E1707" s="72">
        <v>20</v>
      </c>
      <c r="F1707" s="127">
        <f t="shared" si="327"/>
        <v>441.15132599999993</v>
      </c>
      <c r="G1707">
        <v>3.1415999999999999E-2</v>
      </c>
      <c r="H1707" s="55" t="s">
        <v>553</v>
      </c>
      <c r="I1707" s="24">
        <f t="shared" si="337"/>
        <v>253.39314591595584</v>
      </c>
      <c r="J1707" s="24">
        <f t="shared" si="328"/>
        <v>4.0328677412139653</v>
      </c>
      <c r="K1707" s="24" t="str">
        <f t="shared" si="329"/>
        <v>DEJAR</v>
      </c>
      <c r="L1707" s="24" t="str">
        <f t="shared" si="330"/>
        <v>DEJAR</v>
      </c>
      <c r="M1707" s="24" t="str">
        <f t="shared" si="331"/>
        <v>DEJAR</v>
      </c>
    </row>
    <row r="1708" spans="1:13" x14ac:dyDescent="0.25">
      <c r="A1708" t="s">
        <v>362</v>
      </c>
      <c r="B1708" s="72">
        <v>11</v>
      </c>
      <c r="C1708" s="117">
        <v>1</v>
      </c>
      <c r="D1708" s="72">
        <v>21</v>
      </c>
      <c r="E1708" s="72">
        <v>20</v>
      </c>
      <c r="F1708" s="127">
        <f t="shared" si="327"/>
        <v>346.3614</v>
      </c>
      <c r="G1708">
        <v>3.1415999999999999E-2</v>
      </c>
      <c r="H1708" s="55" t="s">
        <v>553</v>
      </c>
      <c r="I1708" s="24">
        <f t="shared" si="337"/>
        <v>191.21684246269251</v>
      </c>
      <c r="J1708" s="24">
        <f t="shared" si="328"/>
        <v>3.0433034514688777</v>
      </c>
      <c r="K1708" s="24" t="str">
        <f t="shared" si="329"/>
        <v>DEJAR</v>
      </c>
      <c r="L1708" s="24" t="str">
        <f t="shared" si="330"/>
        <v>DEJAR</v>
      </c>
      <c r="M1708" s="24" t="str">
        <f t="shared" si="331"/>
        <v>DEJAR</v>
      </c>
    </row>
    <row r="1709" spans="1:13" x14ac:dyDescent="0.25">
      <c r="A1709" t="s">
        <v>362</v>
      </c>
      <c r="B1709" s="72">
        <v>12</v>
      </c>
      <c r="C1709" s="117">
        <v>1</v>
      </c>
      <c r="D1709" s="72">
        <v>28</v>
      </c>
      <c r="E1709" s="72">
        <v>22</v>
      </c>
      <c r="F1709" s="127">
        <f t="shared" si="327"/>
        <v>615.75360000000001</v>
      </c>
      <c r="G1709">
        <v>3.1415999999999999E-2</v>
      </c>
      <c r="H1709" s="55" t="s">
        <v>553</v>
      </c>
      <c r="I1709" s="24">
        <f t="shared" si="337"/>
        <v>373.54122901136344</v>
      </c>
      <c r="J1709" s="24">
        <f t="shared" si="328"/>
        <v>5.9450794023962859</v>
      </c>
      <c r="K1709" s="24" t="str">
        <f t="shared" si="329"/>
        <v>DEJAR</v>
      </c>
      <c r="L1709" s="24" t="str">
        <f t="shared" si="330"/>
        <v>DEJAR</v>
      </c>
      <c r="M1709" s="24" t="str">
        <f t="shared" si="331"/>
        <v>DEJAR</v>
      </c>
    </row>
    <row r="1710" spans="1:13" x14ac:dyDescent="0.25">
      <c r="A1710" t="s">
        <v>362</v>
      </c>
      <c r="B1710" s="72">
        <v>13</v>
      </c>
      <c r="C1710" s="117">
        <v>1</v>
      </c>
      <c r="D1710" s="72">
        <v>11</v>
      </c>
      <c r="E1710" s="72">
        <v>12</v>
      </c>
      <c r="F1710" s="127">
        <f t="shared" si="327"/>
        <v>95.0334</v>
      </c>
      <c r="G1710">
        <v>3.1415999999999999E-2</v>
      </c>
      <c r="H1710" s="55" t="s">
        <v>553</v>
      </c>
      <c r="I1710" s="24">
        <f t="shared" si="337"/>
        <v>42.448553244104822</v>
      </c>
      <c r="J1710" s="24">
        <f t="shared" si="328"/>
        <v>0.67558812777095778</v>
      </c>
      <c r="K1710" s="24" t="str">
        <f t="shared" si="329"/>
        <v>DEJAR</v>
      </c>
      <c r="L1710" s="24" t="str">
        <f t="shared" si="330"/>
        <v>DEJAR</v>
      </c>
      <c r="M1710" s="24" t="str">
        <f t="shared" si="331"/>
        <v>DEJAR</v>
      </c>
    </row>
    <row r="1711" spans="1:13" x14ac:dyDescent="0.25">
      <c r="A1711" t="s">
        <v>363</v>
      </c>
      <c r="B1711" s="72">
        <v>9</v>
      </c>
      <c r="C1711" s="117">
        <v>1</v>
      </c>
      <c r="D1711" s="72">
        <v>24</v>
      </c>
      <c r="E1711" s="72">
        <v>20</v>
      </c>
      <c r="F1711" s="127">
        <f t="shared" si="327"/>
        <v>452.3904</v>
      </c>
      <c r="G1711">
        <v>3.1415999999999999E-2</v>
      </c>
      <c r="H1711" s="55" t="s">
        <v>553</v>
      </c>
      <c r="I1711" s="24">
        <f t="shared" si="337"/>
        <v>260.92189134611579</v>
      </c>
      <c r="J1711" s="24">
        <f t="shared" si="328"/>
        <v>4.1526911660637218</v>
      </c>
      <c r="K1711" s="24" t="str">
        <f t="shared" si="329"/>
        <v>DEJAR</v>
      </c>
      <c r="L1711" s="24" t="str">
        <f t="shared" si="330"/>
        <v>DEJAR</v>
      </c>
      <c r="M1711" s="24" t="str">
        <f t="shared" si="331"/>
        <v>DEJAR</v>
      </c>
    </row>
    <row r="1712" spans="1:13" x14ac:dyDescent="0.25">
      <c r="A1712" t="s">
        <v>363</v>
      </c>
      <c r="B1712" s="72">
        <v>8</v>
      </c>
      <c r="C1712" s="117">
        <v>1</v>
      </c>
      <c r="D1712" s="72">
        <v>24</v>
      </c>
      <c r="E1712" s="72">
        <v>16</v>
      </c>
      <c r="F1712" s="127">
        <f t="shared" si="327"/>
        <v>452.3904</v>
      </c>
      <c r="G1712">
        <v>3.1415999999999999E-2</v>
      </c>
      <c r="H1712" s="55" t="s">
        <v>553</v>
      </c>
      <c r="I1712" s="24">
        <f t="shared" si="337"/>
        <v>260.92189134611579</v>
      </c>
      <c r="J1712" s="24">
        <f t="shared" si="328"/>
        <v>4.1526911660637218</v>
      </c>
      <c r="K1712" s="24" t="str">
        <f t="shared" si="329"/>
        <v>DEJAR</v>
      </c>
      <c r="L1712" s="24" t="str">
        <f t="shared" si="330"/>
        <v>DEJAR</v>
      </c>
      <c r="M1712" s="24" t="str">
        <f t="shared" si="331"/>
        <v>DEJAR</v>
      </c>
    </row>
    <row r="1713" spans="1:13" x14ac:dyDescent="0.25">
      <c r="A1713" t="s">
        <v>363</v>
      </c>
      <c r="B1713" s="72">
        <v>7</v>
      </c>
      <c r="C1713" s="117">
        <v>1</v>
      </c>
      <c r="D1713" s="72">
        <v>16</v>
      </c>
      <c r="E1713" s="72">
        <v>8</v>
      </c>
      <c r="F1713" s="127">
        <f t="shared" si="327"/>
        <v>201.0624</v>
      </c>
      <c r="G1713">
        <v>3.1415999999999999E-2</v>
      </c>
      <c r="H1713" s="55" t="s">
        <v>553</v>
      </c>
      <c r="I1713" s="24">
        <f t="shared" si="337"/>
        <v>101.53913507623321</v>
      </c>
      <c r="J1713" s="24">
        <f t="shared" si="328"/>
        <v>1.6160417474572384</v>
      </c>
      <c r="K1713" s="24" t="str">
        <f t="shared" si="329"/>
        <v>DEJAR</v>
      </c>
      <c r="L1713" s="24" t="str">
        <f t="shared" si="330"/>
        <v>DEJAR</v>
      </c>
      <c r="M1713" s="24" t="str">
        <f t="shared" si="331"/>
        <v>DEJAR</v>
      </c>
    </row>
    <row r="1714" spans="1:13" x14ac:dyDescent="0.25">
      <c r="A1714" t="s">
        <v>363</v>
      </c>
      <c r="B1714" s="72">
        <v>6</v>
      </c>
      <c r="C1714" s="117">
        <v>1</v>
      </c>
      <c r="D1714" s="72">
        <v>13</v>
      </c>
      <c r="E1714" s="72">
        <v>9</v>
      </c>
      <c r="F1714" s="127">
        <f t="shared" si="327"/>
        <v>132.73259999999999</v>
      </c>
      <c r="G1714">
        <v>3.1415999999999999E-2</v>
      </c>
      <c r="H1714" s="55" t="s">
        <v>553</v>
      </c>
      <c r="I1714" s="24">
        <f t="shared" si="337"/>
        <v>62.623123844849545</v>
      </c>
      <c r="J1714" s="24">
        <f t="shared" si="328"/>
        <v>0.9966756405151761</v>
      </c>
      <c r="K1714" s="24" t="str">
        <f t="shared" si="329"/>
        <v>DEJAR</v>
      </c>
      <c r="L1714" s="24" t="str">
        <f t="shared" si="330"/>
        <v>DEJAR</v>
      </c>
      <c r="M1714" s="24" t="str">
        <f t="shared" si="331"/>
        <v>DEJAR</v>
      </c>
    </row>
    <row r="1715" spans="1:13" x14ac:dyDescent="0.25">
      <c r="A1715" t="s">
        <v>363</v>
      </c>
      <c r="B1715" s="72">
        <v>5</v>
      </c>
      <c r="C1715" s="117">
        <v>1</v>
      </c>
      <c r="D1715" s="72">
        <v>42</v>
      </c>
      <c r="E1715" s="72">
        <v>38</v>
      </c>
      <c r="F1715" s="127">
        <f t="shared" si="327"/>
        <v>1385.4456</v>
      </c>
      <c r="G1715">
        <v>3.1415999999999999E-2</v>
      </c>
      <c r="H1715" s="55" t="s">
        <v>553</v>
      </c>
      <c r="I1715" s="24">
        <f t="shared" si="337"/>
        <v>959.87703555110068</v>
      </c>
      <c r="J1715" s="24">
        <f t="shared" si="328"/>
        <v>15.276881772840284</v>
      </c>
      <c r="K1715" s="24" t="str">
        <f t="shared" si="329"/>
        <v>DEJAR</v>
      </c>
      <c r="L1715" s="24" t="str">
        <f t="shared" si="330"/>
        <v>DEJAR</v>
      </c>
      <c r="M1715" s="24" t="str">
        <f t="shared" si="331"/>
        <v>DEJAR</v>
      </c>
    </row>
    <row r="1716" spans="1:13" x14ac:dyDescent="0.25">
      <c r="A1716" t="s">
        <v>363</v>
      </c>
      <c r="B1716" s="72">
        <v>4</v>
      </c>
      <c r="C1716" s="117">
        <v>2</v>
      </c>
      <c r="D1716" s="72">
        <v>22</v>
      </c>
      <c r="E1716" s="72">
        <v>12</v>
      </c>
      <c r="F1716" s="127">
        <f t="shared" si="327"/>
        <v>380.1336</v>
      </c>
      <c r="G1716">
        <v>3.1415999999999999E-2</v>
      </c>
      <c r="H1716" s="55" t="s">
        <v>555</v>
      </c>
      <c r="I1716" s="24">
        <f t="shared" ref="I1716:I1719" si="338">0.13647*D1716^2.38351</f>
        <v>216.13001097424697</v>
      </c>
      <c r="J1716" s="24">
        <f t="shared" si="328"/>
        <v>3.4398079159384864</v>
      </c>
      <c r="K1716" s="24" t="str">
        <f t="shared" si="329"/>
        <v>DEJAR</v>
      </c>
      <c r="L1716" s="24" t="str">
        <f t="shared" si="330"/>
        <v>DEJAR</v>
      </c>
      <c r="M1716" s="24" t="str">
        <f t="shared" si="331"/>
        <v>DEJAR</v>
      </c>
    </row>
    <row r="1717" spans="1:13" x14ac:dyDescent="0.25">
      <c r="A1717" t="s">
        <v>363</v>
      </c>
      <c r="B1717" s="72">
        <v>3</v>
      </c>
      <c r="C1717" s="117">
        <v>2</v>
      </c>
      <c r="D1717" s="72">
        <v>26</v>
      </c>
      <c r="E1717" s="72">
        <v>11</v>
      </c>
      <c r="F1717" s="127">
        <f t="shared" si="327"/>
        <v>530.93039999999996</v>
      </c>
      <c r="G1717">
        <v>3.1415999999999999E-2</v>
      </c>
      <c r="H1717" s="55" t="s">
        <v>555</v>
      </c>
      <c r="I1717" s="24">
        <f t="shared" si="338"/>
        <v>321.84021980583157</v>
      </c>
      <c r="J1717" s="24">
        <f t="shared" si="328"/>
        <v>5.1222342087762849</v>
      </c>
      <c r="K1717" s="24" t="str">
        <f t="shared" si="329"/>
        <v>DEJAR</v>
      </c>
      <c r="L1717" s="24" t="str">
        <f t="shared" si="330"/>
        <v>DEJAR</v>
      </c>
      <c r="M1717" s="24" t="str">
        <f t="shared" si="331"/>
        <v>DEJAR</v>
      </c>
    </row>
    <row r="1718" spans="1:13" x14ac:dyDescent="0.25">
      <c r="A1718" t="s">
        <v>363</v>
      </c>
      <c r="B1718" s="72">
        <v>2</v>
      </c>
      <c r="C1718" s="117">
        <v>2</v>
      </c>
      <c r="D1718" s="72">
        <v>13</v>
      </c>
      <c r="E1718" s="72">
        <v>5</v>
      </c>
      <c r="F1718" s="127">
        <f t="shared" si="327"/>
        <v>132.73259999999999</v>
      </c>
      <c r="G1718">
        <v>3.1415999999999999E-2</v>
      </c>
      <c r="H1718" s="55" t="s">
        <v>555</v>
      </c>
      <c r="I1718" s="24">
        <f t="shared" si="338"/>
        <v>61.678288096341362</v>
      </c>
      <c r="J1718" s="24">
        <f t="shared" si="328"/>
        <v>0.98163814770087476</v>
      </c>
      <c r="K1718" s="24" t="str">
        <f t="shared" si="329"/>
        <v>DEJAR</v>
      </c>
      <c r="L1718" s="24" t="str">
        <f t="shared" si="330"/>
        <v>DEJAR</v>
      </c>
      <c r="M1718" s="24" t="str">
        <f t="shared" si="331"/>
        <v>DEJAR</v>
      </c>
    </row>
    <row r="1719" spans="1:13" x14ac:dyDescent="0.25">
      <c r="A1719" t="s">
        <v>363</v>
      </c>
      <c r="B1719" s="72">
        <v>1</v>
      </c>
      <c r="C1719" s="117">
        <v>2</v>
      </c>
      <c r="D1719" s="72">
        <v>23.4</v>
      </c>
      <c r="E1719" s="72">
        <v>11</v>
      </c>
      <c r="F1719" s="127">
        <f t="shared" si="327"/>
        <v>430.05362399999996</v>
      </c>
      <c r="G1719">
        <v>3.1415999999999999E-2</v>
      </c>
      <c r="H1719" s="55" t="s">
        <v>555</v>
      </c>
      <c r="I1719" s="24">
        <f t="shared" si="338"/>
        <v>250.36688145833153</v>
      </c>
      <c r="J1719" s="24">
        <f t="shared" si="328"/>
        <v>3.9847033590898193</v>
      </c>
      <c r="K1719" s="24" t="str">
        <f t="shared" si="329"/>
        <v>DEJAR</v>
      </c>
      <c r="L1719" s="24" t="str">
        <f t="shared" si="330"/>
        <v>DEJAR</v>
      </c>
      <c r="M1719" s="24" t="str">
        <f t="shared" si="331"/>
        <v>DEJAR</v>
      </c>
    </row>
    <row r="1720" spans="1:13" x14ac:dyDescent="0.25">
      <c r="A1720" t="s">
        <v>363</v>
      </c>
      <c r="B1720" s="72">
        <v>1</v>
      </c>
      <c r="C1720" s="117">
        <v>1</v>
      </c>
      <c r="D1720" s="72">
        <v>42</v>
      </c>
      <c r="E1720" s="72">
        <v>38</v>
      </c>
      <c r="F1720" s="127">
        <f t="shared" si="327"/>
        <v>1385.4456</v>
      </c>
      <c r="G1720">
        <v>3.1415999999999999E-2</v>
      </c>
      <c r="H1720" s="55" t="s">
        <v>553</v>
      </c>
      <c r="I1720" s="24">
        <f t="shared" ref="I1720:I1724" si="339">0.15991*D1720^2.32764</f>
        <v>959.87703555110068</v>
      </c>
      <c r="J1720" s="24">
        <f t="shared" si="328"/>
        <v>15.276881772840284</v>
      </c>
      <c r="K1720" s="24" t="str">
        <f t="shared" si="329"/>
        <v>DEJAR</v>
      </c>
      <c r="L1720" s="24" t="str">
        <f t="shared" si="330"/>
        <v>DEJAR</v>
      </c>
      <c r="M1720" s="24" t="str">
        <f t="shared" si="331"/>
        <v>DEJAR</v>
      </c>
    </row>
    <row r="1721" spans="1:13" x14ac:dyDescent="0.25">
      <c r="A1721" t="s">
        <v>363</v>
      </c>
      <c r="B1721" s="72">
        <v>2</v>
      </c>
      <c r="C1721" s="117">
        <v>1</v>
      </c>
      <c r="D1721" s="72">
        <v>13</v>
      </c>
      <c r="E1721" s="72">
        <v>9</v>
      </c>
      <c r="F1721" s="127">
        <f t="shared" si="327"/>
        <v>132.73259999999999</v>
      </c>
      <c r="G1721">
        <v>3.1415999999999999E-2</v>
      </c>
      <c r="H1721" s="55" t="s">
        <v>553</v>
      </c>
      <c r="I1721" s="24">
        <f t="shared" si="339"/>
        <v>62.623123844849545</v>
      </c>
      <c r="J1721" s="24">
        <f t="shared" si="328"/>
        <v>0.9966756405151761</v>
      </c>
      <c r="K1721" s="24" t="str">
        <f t="shared" si="329"/>
        <v>DEJAR</v>
      </c>
      <c r="L1721" s="24" t="str">
        <f t="shared" si="330"/>
        <v>DEJAR</v>
      </c>
      <c r="M1721" s="24" t="str">
        <f t="shared" si="331"/>
        <v>DEJAR</v>
      </c>
    </row>
    <row r="1722" spans="1:13" x14ac:dyDescent="0.25">
      <c r="A1722" t="s">
        <v>363</v>
      </c>
      <c r="B1722" s="72">
        <v>3</v>
      </c>
      <c r="C1722" s="117">
        <v>1</v>
      </c>
      <c r="D1722" s="72">
        <v>16</v>
      </c>
      <c r="E1722" s="72">
        <v>8</v>
      </c>
      <c r="F1722" s="127">
        <f t="shared" si="327"/>
        <v>201.0624</v>
      </c>
      <c r="G1722">
        <v>3.1415999999999999E-2</v>
      </c>
      <c r="H1722" s="55" t="s">
        <v>553</v>
      </c>
      <c r="I1722" s="24">
        <f t="shared" si="339"/>
        <v>101.53913507623321</v>
      </c>
      <c r="J1722" s="24">
        <f t="shared" si="328"/>
        <v>1.6160417474572384</v>
      </c>
      <c r="K1722" s="24" t="str">
        <f t="shared" si="329"/>
        <v>DEJAR</v>
      </c>
      <c r="L1722" s="24" t="str">
        <f t="shared" si="330"/>
        <v>DEJAR</v>
      </c>
      <c r="M1722" s="24" t="str">
        <f t="shared" si="331"/>
        <v>DEJAR</v>
      </c>
    </row>
    <row r="1723" spans="1:13" x14ac:dyDescent="0.25">
      <c r="A1723" t="s">
        <v>363</v>
      </c>
      <c r="B1723" s="72">
        <v>4</v>
      </c>
      <c r="C1723" s="117">
        <v>1</v>
      </c>
      <c r="D1723" s="72">
        <v>24</v>
      </c>
      <c r="E1723" s="72">
        <v>16</v>
      </c>
      <c r="F1723" s="127">
        <f t="shared" si="327"/>
        <v>452.3904</v>
      </c>
      <c r="G1723">
        <v>3.1415999999999999E-2</v>
      </c>
      <c r="H1723" s="55" t="s">
        <v>553</v>
      </c>
      <c r="I1723" s="24">
        <f t="shared" si="339"/>
        <v>260.92189134611579</v>
      </c>
      <c r="J1723" s="24">
        <f t="shared" si="328"/>
        <v>4.1526911660637218</v>
      </c>
      <c r="K1723" s="24" t="str">
        <f t="shared" si="329"/>
        <v>DEJAR</v>
      </c>
      <c r="L1723" s="24" t="str">
        <f t="shared" si="330"/>
        <v>DEJAR</v>
      </c>
      <c r="M1723" s="24" t="str">
        <f t="shared" si="331"/>
        <v>DEJAR</v>
      </c>
    </row>
    <row r="1724" spans="1:13" x14ac:dyDescent="0.25">
      <c r="A1724" t="s">
        <v>363</v>
      </c>
      <c r="B1724" s="72">
        <v>5</v>
      </c>
      <c r="C1724" s="117">
        <v>1</v>
      </c>
      <c r="D1724" s="72">
        <v>24</v>
      </c>
      <c r="E1724" s="72">
        <v>20</v>
      </c>
      <c r="F1724" s="127">
        <f t="shared" si="327"/>
        <v>452.3904</v>
      </c>
      <c r="G1724">
        <v>3.1415999999999999E-2</v>
      </c>
      <c r="H1724" s="55" t="s">
        <v>553</v>
      </c>
      <c r="I1724" s="24">
        <f t="shared" si="339"/>
        <v>260.92189134611579</v>
      </c>
      <c r="J1724" s="24">
        <f t="shared" si="328"/>
        <v>4.1526911660637218</v>
      </c>
      <c r="K1724" s="24" t="str">
        <f t="shared" si="329"/>
        <v>DEJAR</v>
      </c>
      <c r="L1724" s="24" t="str">
        <f t="shared" si="330"/>
        <v>DEJAR</v>
      </c>
      <c r="M1724" s="24" t="str">
        <f t="shared" si="331"/>
        <v>DEJAR</v>
      </c>
    </row>
    <row r="1725" spans="1:13" x14ac:dyDescent="0.25">
      <c r="A1725" t="s">
        <v>363</v>
      </c>
      <c r="B1725" s="72">
        <v>6</v>
      </c>
      <c r="C1725" s="117">
        <v>2</v>
      </c>
      <c r="D1725" s="72">
        <v>23.4</v>
      </c>
      <c r="E1725" s="72">
        <v>11</v>
      </c>
      <c r="F1725" s="127">
        <f t="shared" si="327"/>
        <v>430.05362399999996</v>
      </c>
      <c r="G1725">
        <v>3.1415999999999999E-2</v>
      </c>
      <c r="H1725" s="55" t="s">
        <v>555</v>
      </c>
      <c r="I1725" s="24">
        <f t="shared" ref="I1725:I1728" si="340">0.13647*D1725^2.38351</f>
        <v>250.36688145833153</v>
      </c>
      <c r="J1725" s="24">
        <f t="shared" si="328"/>
        <v>3.9847033590898193</v>
      </c>
      <c r="K1725" s="24" t="str">
        <f t="shared" si="329"/>
        <v>DEJAR</v>
      </c>
      <c r="L1725" s="24" t="str">
        <f t="shared" si="330"/>
        <v>DEJAR</v>
      </c>
      <c r="M1725" s="24" t="str">
        <f t="shared" si="331"/>
        <v>DEJAR</v>
      </c>
    </row>
    <row r="1726" spans="1:13" x14ac:dyDescent="0.25">
      <c r="A1726" t="s">
        <v>363</v>
      </c>
      <c r="B1726" s="72">
        <v>7</v>
      </c>
      <c r="C1726" s="117">
        <v>2</v>
      </c>
      <c r="D1726" s="72">
        <v>13</v>
      </c>
      <c r="E1726" s="72">
        <v>5</v>
      </c>
      <c r="F1726" s="127">
        <f t="shared" si="327"/>
        <v>132.73259999999999</v>
      </c>
      <c r="G1726">
        <v>3.1415999999999999E-2</v>
      </c>
      <c r="H1726" s="55" t="s">
        <v>555</v>
      </c>
      <c r="I1726" s="24">
        <f t="shared" si="340"/>
        <v>61.678288096341362</v>
      </c>
      <c r="J1726" s="24">
        <f t="shared" si="328"/>
        <v>0.98163814770087476</v>
      </c>
      <c r="K1726" s="24" t="str">
        <f t="shared" si="329"/>
        <v>DEJAR</v>
      </c>
      <c r="L1726" s="24" t="str">
        <f t="shared" si="330"/>
        <v>DEJAR</v>
      </c>
      <c r="M1726" s="24" t="str">
        <f t="shared" si="331"/>
        <v>DEJAR</v>
      </c>
    </row>
    <row r="1727" spans="1:13" x14ac:dyDescent="0.25">
      <c r="A1727" t="s">
        <v>363</v>
      </c>
      <c r="B1727" s="72">
        <v>8</v>
      </c>
      <c r="C1727" s="117">
        <v>2</v>
      </c>
      <c r="D1727" s="72">
        <v>26</v>
      </c>
      <c r="E1727" s="72">
        <v>11</v>
      </c>
      <c r="F1727" s="127">
        <f t="shared" si="327"/>
        <v>530.93039999999996</v>
      </c>
      <c r="G1727">
        <v>3.1415999999999999E-2</v>
      </c>
      <c r="H1727" s="55" t="s">
        <v>555</v>
      </c>
      <c r="I1727" s="24">
        <f t="shared" si="340"/>
        <v>321.84021980583157</v>
      </c>
      <c r="J1727" s="24">
        <f t="shared" si="328"/>
        <v>5.1222342087762849</v>
      </c>
      <c r="K1727" s="24" t="str">
        <f t="shared" si="329"/>
        <v>DEJAR</v>
      </c>
      <c r="L1727" s="24" t="str">
        <f t="shared" si="330"/>
        <v>DEJAR</v>
      </c>
      <c r="M1727" s="24" t="str">
        <f t="shared" si="331"/>
        <v>DEJAR</v>
      </c>
    </row>
    <row r="1728" spans="1:13" x14ac:dyDescent="0.25">
      <c r="A1728" t="s">
        <v>363</v>
      </c>
      <c r="B1728" s="72">
        <v>9</v>
      </c>
      <c r="C1728" s="117">
        <v>2</v>
      </c>
      <c r="D1728" s="72">
        <v>22</v>
      </c>
      <c r="E1728" s="72">
        <v>12</v>
      </c>
      <c r="F1728" s="127">
        <f t="shared" si="327"/>
        <v>380.1336</v>
      </c>
      <c r="G1728">
        <v>3.1415999999999999E-2</v>
      </c>
      <c r="H1728" s="55" t="s">
        <v>555</v>
      </c>
      <c r="I1728" s="24">
        <f t="shared" si="340"/>
        <v>216.13001097424697</v>
      </c>
      <c r="J1728" s="24">
        <f t="shared" si="328"/>
        <v>3.4398079159384864</v>
      </c>
      <c r="K1728" s="24" t="str">
        <f t="shared" si="329"/>
        <v>DEJAR</v>
      </c>
      <c r="L1728" s="24" t="str">
        <f t="shared" si="330"/>
        <v>DEJAR</v>
      </c>
      <c r="M1728" s="24" t="str">
        <f t="shared" si="331"/>
        <v>DEJAR</v>
      </c>
    </row>
    <row r="1729" spans="1:13" x14ac:dyDescent="0.25">
      <c r="A1729" t="s">
        <v>372</v>
      </c>
      <c r="B1729" s="72">
        <v>1</v>
      </c>
      <c r="C1729" s="117">
        <v>1</v>
      </c>
      <c r="D1729" s="72">
        <v>34</v>
      </c>
      <c r="E1729" s="72">
        <v>15</v>
      </c>
      <c r="F1729" s="127">
        <f t="shared" si="327"/>
        <v>907.92240000000004</v>
      </c>
      <c r="G1729">
        <v>3.1415999999999999E-2</v>
      </c>
      <c r="H1729" s="55" t="s">
        <v>553</v>
      </c>
      <c r="I1729" s="24">
        <f t="shared" ref="I1729:I1735" si="341">0.15991*D1729^2.32764</f>
        <v>586.95824798631986</v>
      </c>
      <c r="J1729" s="24">
        <f t="shared" si="328"/>
        <v>9.3417088105793216</v>
      </c>
      <c r="K1729" s="24" t="str">
        <f t="shared" si="329"/>
        <v>DEJAR</v>
      </c>
      <c r="L1729" s="24" t="str">
        <f t="shared" si="330"/>
        <v>DEJAR</v>
      </c>
      <c r="M1729" s="24" t="str">
        <f t="shared" si="331"/>
        <v>DEJAR</v>
      </c>
    </row>
    <row r="1730" spans="1:13" x14ac:dyDescent="0.25">
      <c r="A1730" t="s">
        <v>372</v>
      </c>
      <c r="B1730" s="72">
        <v>2</v>
      </c>
      <c r="C1730" s="117">
        <v>1</v>
      </c>
      <c r="D1730" s="72">
        <v>28</v>
      </c>
      <c r="E1730" s="72">
        <v>13</v>
      </c>
      <c r="F1730" s="127">
        <f t="shared" si="327"/>
        <v>615.75360000000001</v>
      </c>
      <c r="G1730">
        <v>3.1415999999999999E-2</v>
      </c>
      <c r="H1730" s="55" t="s">
        <v>553</v>
      </c>
      <c r="I1730" s="24">
        <f t="shared" si="341"/>
        <v>373.54122901136344</v>
      </c>
      <c r="J1730" s="24">
        <f t="shared" si="328"/>
        <v>5.9450794023962859</v>
      </c>
      <c r="K1730" s="24" t="str">
        <f t="shared" si="329"/>
        <v>DEJAR</v>
      </c>
      <c r="L1730" s="24" t="str">
        <f t="shared" si="330"/>
        <v>DEJAR</v>
      </c>
      <c r="M1730" s="24" t="str">
        <f t="shared" si="331"/>
        <v>DEJAR</v>
      </c>
    </row>
    <row r="1731" spans="1:13" x14ac:dyDescent="0.25">
      <c r="A1731" t="s">
        <v>372</v>
      </c>
      <c r="B1731" s="72">
        <v>3</v>
      </c>
      <c r="C1731" s="117">
        <v>1</v>
      </c>
      <c r="D1731" s="72">
        <v>36.5</v>
      </c>
      <c r="E1731" s="72">
        <v>13</v>
      </c>
      <c r="F1731" s="127">
        <f t="shared" ref="F1731:F1794" si="342">(3.1416/4)*D1731^2</f>
        <v>1046.34915</v>
      </c>
      <c r="G1731">
        <v>3.1415999999999999E-2</v>
      </c>
      <c r="H1731" s="55" t="s">
        <v>553</v>
      </c>
      <c r="I1731" s="24">
        <f t="shared" si="341"/>
        <v>692.35843296061068</v>
      </c>
      <c r="J1731" s="24">
        <f t="shared" ref="J1731:J1794" si="343">((I1731/1000)*0.5)/G1731</f>
        <v>11.019200932018887</v>
      </c>
      <c r="K1731" s="24" t="str">
        <f t="shared" ref="K1731:K1794" si="344">+IF(D1731&gt;=10,"DEJAR","DEPURAR")</f>
        <v>DEJAR</v>
      </c>
      <c r="L1731" s="24" t="str">
        <f t="shared" ref="L1731:L1794" si="345">+IF(E1731&gt;=5,"DEJAR","DEPURAR")</f>
        <v>DEJAR</v>
      </c>
      <c r="M1731" s="24" t="str">
        <f t="shared" ref="M1731:M1794" si="346">+IF(AND(K1731="DEJAR",L1731="DEJAR"),"DEJAR","DEPURAR")</f>
        <v>DEJAR</v>
      </c>
    </row>
    <row r="1732" spans="1:13" x14ac:dyDescent="0.25">
      <c r="A1732" t="s">
        <v>372</v>
      </c>
      <c r="B1732" s="72">
        <v>4</v>
      </c>
      <c r="C1732" s="117">
        <v>1</v>
      </c>
      <c r="D1732" s="72">
        <v>25</v>
      </c>
      <c r="E1732" s="72">
        <v>13</v>
      </c>
      <c r="F1732" s="127">
        <f t="shared" si="342"/>
        <v>490.875</v>
      </c>
      <c r="G1732">
        <v>3.1415999999999999E-2</v>
      </c>
      <c r="H1732" s="55" t="s">
        <v>553</v>
      </c>
      <c r="I1732" s="24">
        <f t="shared" si="341"/>
        <v>286.93049335184679</v>
      </c>
      <c r="J1732" s="24">
        <f t="shared" si="343"/>
        <v>4.5666299553069578</v>
      </c>
      <c r="K1732" s="24" t="str">
        <f t="shared" si="344"/>
        <v>DEJAR</v>
      </c>
      <c r="L1732" s="24" t="str">
        <f t="shared" si="345"/>
        <v>DEJAR</v>
      </c>
      <c r="M1732" s="24" t="str">
        <f t="shared" si="346"/>
        <v>DEJAR</v>
      </c>
    </row>
    <row r="1733" spans="1:13" x14ac:dyDescent="0.25">
      <c r="A1733" t="s">
        <v>373</v>
      </c>
      <c r="B1733" s="72">
        <v>1</v>
      </c>
      <c r="C1733" s="117">
        <v>1</v>
      </c>
      <c r="D1733" s="72">
        <v>60.1</v>
      </c>
      <c r="E1733" s="72">
        <v>25</v>
      </c>
      <c r="F1733" s="127">
        <f t="shared" si="342"/>
        <v>2836.8726540000002</v>
      </c>
      <c r="G1733">
        <v>3.1415999999999999E-2</v>
      </c>
      <c r="H1733" s="55" t="s">
        <v>553</v>
      </c>
      <c r="I1733" s="24">
        <f t="shared" si="341"/>
        <v>2210.3192156552195</v>
      </c>
      <c r="J1733" s="24">
        <f t="shared" si="343"/>
        <v>35.17824063622389</v>
      </c>
      <c r="K1733" s="24" t="str">
        <f t="shared" si="344"/>
        <v>DEJAR</v>
      </c>
      <c r="L1733" s="24" t="str">
        <f t="shared" si="345"/>
        <v>DEJAR</v>
      </c>
      <c r="M1733" s="24" t="str">
        <f t="shared" si="346"/>
        <v>DEJAR</v>
      </c>
    </row>
    <row r="1734" spans="1:13" x14ac:dyDescent="0.25">
      <c r="A1734" t="s">
        <v>373</v>
      </c>
      <c r="B1734" s="72">
        <v>2</v>
      </c>
      <c r="C1734" s="117">
        <v>1</v>
      </c>
      <c r="D1734" s="72">
        <v>65.7</v>
      </c>
      <c r="E1734" s="72">
        <v>27</v>
      </c>
      <c r="F1734" s="127">
        <f t="shared" si="342"/>
        <v>3390.1712460000003</v>
      </c>
      <c r="G1734">
        <v>3.1415999999999999E-2</v>
      </c>
      <c r="H1734" s="55" t="s">
        <v>553</v>
      </c>
      <c r="I1734" s="24">
        <f t="shared" si="341"/>
        <v>2719.6529001768722</v>
      </c>
      <c r="J1734" s="24">
        <f t="shared" si="343"/>
        <v>43.284519037701685</v>
      </c>
      <c r="K1734" s="24" t="str">
        <f t="shared" si="344"/>
        <v>DEJAR</v>
      </c>
      <c r="L1734" s="24" t="str">
        <f t="shared" si="345"/>
        <v>DEJAR</v>
      </c>
      <c r="M1734" s="24" t="str">
        <f t="shared" si="346"/>
        <v>DEJAR</v>
      </c>
    </row>
    <row r="1735" spans="1:13" x14ac:dyDescent="0.25">
      <c r="A1735" t="s">
        <v>443</v>
      </c>
      <c r="B1735" s="72">
        <v>1</v>
      </c>
      <c r="C1735" s="117">
        <v>1</v>
      </c>
      <c r="D1735" s="72">
        <v>71.5</v>
      </c>
      <c r="E1735" s="72">
        <v>30</v>
      </c>
      <c r="F1735" s="127">
        <f t="shared" si="342"/>
        <v>4015.1611499999999</v>
      </c>
      <c r="G1735">
        <v>3.1415999999999999E-2</v>
      </c>
      <c r="H1735" s="55" t="s">
        <v>553</v>
      </c>
      <c r="I1735" s="24">
        <f t="shared" si="341"/>
        <v>3311.5593157344279</v>
      </c>
      <c r="J1735" s="24">
        <f t="shared" si="343"/>
        <v>52.704980196944675</v>
      </c>
      <c r="K1735" s="24" t="str">
        <f t="shared" si="344"/>
        <v>DEJAR</v>
      </c>
      <c r="L1735" s="24" t="str">
        <f t="shared" si="345"/>
        <v>DEJAR</v>
      </c>
      <c r="M1735" s="24" t="str">
        <f t="shared" si="346"/>
        <v>DEJAR</v>
      </c>
    </row>
    <row r="1736" spans="1:13" x14ac:dyDescent="0.25">
      <c r="A1736" t="s">
        <v>444</v>
      </c>
      <c r="B1736" s="72">
        <v>1</v>
      </c>
      <c r="C1736" s="117">
        <v>2</v>
      </c>
      <c r="D1736" s="72">
        <v>54.3</v>
      </c>
      <c r="E1736" s="72">
        <v>11</v>
      </c>
      <c r="F1736" s="127">
        <f t="shared" si="342"/>
        <v>2315.7440459999998</v>
      </c>
      <c r="G1736">
        <v>3.1415999999999999E-2</v>
      </c>
      <c r="H1736" s="55" t="s">
        <v>555</v>
      </c>
      <c r="I1736" s="24">
        <f t="shared" ref="I1736:I1737" si="347">0.13647*D1736^2.38351</f>
        <v>1861.8724826607458</v>
      </c>
      <c r="J1736" s="24">
        <f t="shared" si="343"/>
        <v>29.632551608427963</v>
      </c>
      <c r="K1736" s="24" t="str">
        <f t="shared" si="344"/>
        <v>DEJAR</v>
      </c>
      <c r="L1736" s="24" t="str">
        <f t="shared" si="345"/>
        <v>DEJAR</v>
      </c>
      <c r="M1736" s="24" t="str">
        <f t="shared" si="346"/>
        <v>DEJAR</v>
      </c>
    </row>
    <row r="1737" spans="1:13" x14ac:dyDescent="0.25">
      <c r="A1737" t="s">
        <v>444</v>
      </c>
      <c r="B1737" s="72">
        <v>2</v>
      </c>
      <c r="C1737" s="117">
        <v>2</v>
      </c>
      <c r="D1737" s="72">
        <v>34.4</v>
      </c>
      <c r="E1737" s="72">
        <v>14</v>
      </c>
      <c r="F1737" s="127">
        <f t="shared" si="342"/>
        <v>929.41094399999986</v>
      </c>
      <c r="G1737">
        <v>3.1415999999999999E-2</v>
      </c>
      <c r="H1737" s="55" t="s">
        <v>555</v>
      </c>
      <c r="I1737" s="24">
        <f t="shared" si="347"/>
        <v>627.24846185014258</v>
      </c>
      <c r="J1737" s="24">
        <f t="shared" si="343"/>
        <v>9.9829459805535805</v>
      </c>
      <c r="K1737" s="24" t="str">
        <f t="shared" si="344"/>
        <v>DEJAR</v>
      </c>
      <c r="L1737" s="24" t="str">
        <f t="shared" si="345"/>
        <v>DEJAR</v>
      </c>
      <c r="M1737" s="24" t="str">
        <f t="shared" si="346"/>
        <v>DEJAR</v>
      </c>
    </row>
    <row r="1738" spans="1:13" x14ac:dyDescent="0.25">
      <c r="A1738" t="s">
        <v>445</v>
      </c>
      <c r="B1738" s="72">
        <v>1</v>
      </c>
      <c r="C1738" s="117">
        <v>1</v>
      </c>
      <c r="D1738" s="72">
        <v>30</v>
      </c>
      <c r="E1738" s="72">
        <v>18</v>
      </c>
      <c r="F1738" s="127">
        <f t="shared" si="342"/>
        <v>706.86</v>
      </c>
      <c r="G1738">
        <v>3.1415999999999999E-2</v>
      </c>
      <c r="H1738" s="55" t="s">
        <v>553</v>
      </c>
      <c r="I1738" s="24">
        <f t="shared" ref="I1738:I1739" si="348">0.15991*D1738^2.32764</f>
        <v>438.61364745199307</v>
      </c>
      <c r="J1738" s="24">
        <f t="shared" si="343"/>
        <v>6.9807366859560904</v>
      </c>
      <c r="K1738" s="24" t="str">
        <f t="shared" si="344"/>
        <v>DEJAR</v>
      </c>
      <c r="L1738" s="24" t="str">
        <f t="shared" si="345"/>
        <v>DEJAR</v>
      </c>
      <c r="M1738" s="24" t="str">
        <f t="shared" si="346"/>
        <v>DEJAR</v>
      </c>
    </row>
    <row r="1739" spans="1:13" x14ac:dyDescent="0.25">
      <c r="A1739" t="s">
        <v>445</v>
      </c>
      <c r="B1739" s="72">
        <v>2</v>
      </c>
      <c r="C1739" s="117">
        <v>1</v>
      </c>
      <c r="D1739" s="72">
        <v>28</v>
      </c>
      <c r="E1739" s="72">
        <v>13</v>
      </c>
      <c r="F1739" s="127">
        <f t="shared" si="342"/>
        <v>615.75360000000001</v>
      </c>
      <c r="G1739">
        <v>3.1415999999999999E-2</v>
      </c>
      <c r="H1739" s="55" t="s">
        <v>553</v>
      </c>
      <c r="I1739" s="24">
        <f t="shared" si="348"/>
        <v>373.54122901136344</v>
      </c>
      <c r="J1739" s="24">
        <f t="shared" si="343"/>
        <v>5.9450794023962859</v>
      </c>
      <c r="K1739" s="24" t="str">
        <f t="shared" si="344"/>
        <v>DEJAR</v>
      </c>
      <c r="L1739" s="24" t="str">
        <f t="shared" si="345"/>
        <v>DEJAR</v>
      </c>
      <c r="M1739" s="24" t="str">
        <f t="shared" si="346"/>
        <v>DEJAR</v>
      </c>
    </row>
    <row r="1740" spans="1:13" x14ac:dyDescent="0.25">
      <c r="A1740" t="s">
        <v>445</v>
      </c>
      <c r="B1740" s="72">
        <v>3</v>
      </c>
      <c r="C1740" s="117">
        <v>2</v>
      </c>
      <c r="D1740" s="72">
        <v>36</v>
      </c>
      <c r="E1740" s="72">
        <v>11</v>
      </c>
      <c r="F1740" s="127">
        <f t="shared" si="342"/>
        <v>1017.8783999999999</v>
      </c>
      <c r="G1740">
        <v>3.1415999999999999E-2</v>
      </c>
      <c r="H1740" s="55" t="s">
        <v>555</v>
      </c>
      <c r="I1740" s="24">
        <f t="shared" ref="I1740:I1741" si="349">0.13647*D1740^2.38351</f>
        <v>699.03635875505904</v>
      </c>
      <c r="J1740" s="24">
        <f t="shared" si="343"/>
        <v>11.125483173463508</v>
      </c>
      <c r="K1740" s="24" t="str">
        <f t="shared" si="344"/>
        <v>DEJAR</v>
      </c>
      <c r="L1740" s="24" t="str">
        <f t="shared" si="345"/>
        <v>DEJAR</v>
      </c>
      <c r="M1740" s="24" t="str">
        <f t="shared" si="346"/>
        <v>DEJAR</v>
      </c>
    </row>
    <row r="1741" spans="1:13" x14ac:dyDescent="0.25">
      <c r="A1741" t="s">
        <v>445</v>
      </c>
      <c r="B1741" s="72">
        <v>4</v>
      </c>
      <c r="C1741" s="117">
        <v>2</v>
      </c>
      <c r="D1741" s="72">
        <v>21</v>
      </c>
      <c r="E1741" s="72">
        <v>7</v>
      </c>
      <c r="F1741" s="127">
        <f t="shared" si="342"/>
        <v>346.3614</v>
      </c>
      <c r="G1741">
        <v>3.1415999999999999E-2</v>
      </c>
      <c r="H1741" s="55" t="s">
        <v>555</v>
      </c>
      <c r="I1741" s="24">
        <f t="shared" si="349"/>
        <v>193.44615534703902</v>
      </c>
      <c r="J1741" s="24">
        <f t="shared" si="343"/>
        <v>3.0787839850241761</v>
      </c>
      <c r="K1741" s="24" t="str">
        <f t="shared" si="344"/>
        <v>DEJAR</v>
      </c>
      <c r="L1741" s="24" t="str">
        <f t="shared" si="345"/>
        <v>DEJAR</v>
      </c>
      <c r="M1741" s="24" t="str">
        <f t="shared" si="346"/>
        <v>DEJAR</v>
      </c>
    </row>
    <row r="1742" spans="1:13" x14ac:dyDescent="0.25">
      <c r="A1742" t="s">
        <v>446</v>
      </c>
      <c r="B1742" s="72">
        <v>1</v>
      </c>
      <c r="C1742" s="117">
        <v>1</v>
      </c>
      <c r="D1742" s="72">
        <v>21.5</v>
      </c>
      <c r="E1742" s="72">
        <v>12</v>
      </c>
      <c r="F1742" s="127">
        <f t="shared" si="342"/>
        <v>363.05115000000001</v>
      </c>
      <c r="G1742">
        <v>3.1415999999999999E-2</v>
      </c>
      <c r="H1742" s="55" t="s">
        <v>553</v>
      </c>
      <c r="I1742" s="24">
        <f t="shared" ref="I1742:I1744" si="350">0.15991*D1742^2.32764</f>
        <v>201.98200553506376</v>
      </c>
      <c r="J1742" s="24">
        <f t="shared" si="343"/>
        <v>3.2146359424348065</v>
      </c>
      <c r="K1742" s="24" t="str">
        <f t="shared" si="344"/>
        <v>DEJAR</v>
      </c>
      <c r="L1742" s="24" t="str">
        <f t="shared" si="345"/>
        <v>DEJAR</v>
      </c>
      <c r="M1742" s="24" t="str">
        <f t="shared" si="346"/>
        <v>DEJAR</v>
      </c>
    </row>
    <row r="1743" spans="1:13" x14ac:dyDescent="0.25">
      <c r="A1743" t="s">
        <v>446</v>
      </c>
      <c r="B1743" s="72">
        <v>2</v>
      </c>
      <c r="C1743" s="117">
        <v>1</v>
      </c>
      <c r="D1743" s="72">
        <v>54</v>
      </c>
      <c r="E1743" s="72">
        <v>32</v>
      </c>
      <c r="F1743" s="127">
        <f t="shared" si="342"/>
        <v>2290.2264</v>
      </c>
      <c r="G1743">
        <v>3.1415999999999999E-2</v>
      </c>
      <c r="H1743" s="55" t="s">
        <v>553</v>
      </c>
      <c r="I1743" s="24">
        <f t="shared" si="350"/>
        <v>1722.9181036317825</v>
      </c>
      <c r="J1743" s="24">
        <f t="shared" si="343"/>
        <v>27.421029151257041</v>
      </c>
      <c r="K1743" s="24" t="str">
        <f t="shared" si="344"/>
        <v>DEJAR</v>
      </c>
      <c r="L1743" s="24" t="str">
        <f t="shared" si="345"/>
        <v>DEJAR</v>
      </c>
      <c r="M1743" s="24" t="str">
        <f t="shared" si="346"/>
        <v>DEJAR</v>
      </c>
    </row>
    <row r="1744" spans="1:13" x14ac:dyDescent="0.25">
      <c r="A1744" t="s">
        <v>446</v>
      </c>
      <c r="B1744" s="72">
        <v>3</v>
      </c>
      <c r="C1744" s="117">
        <v>1</v>
      </c>
      <c r="D1744" s="72">
        <v>35</v>
      </c>
      <c r="E1744" s="72">
        <v>15</v>
      </c>
      <c r="F1744" s="127">
        <f t="shared" si="342"/>
        <v>962.11500000000001</v>
      </c>
      <c r="G1744">
        <v>3.1415999999999999E-2</v>
      </c>
      <c r="H1744" s="55" t="s">
        <v>553</v>
      </c>
      <c r="I1744" s="24">
        <f t="shared" si="350"/>
        <v>627.92845814933332</v>
      </c>
      <c r="J1744" s="24">
        <f t="shared" si="343"/>
        <v>9.9937684324760205</v>
      </c>
      <c r="K1744" s="24" t="str">
        <f t="shared" si="344"/>
        <v>DEJAR</v>
      </c>
      <c r="L1744" s="24" t="str">
        <f t="shared" si="345"/>
        <v>DEJAR</v>
      </c>
      <c r="M1744" s="24" t="str">
        <f t="shared" si="346"/>
        <v>DEJAR</v>
      </c>
    </row>
    <row r="1745" spans="1:13" x14ac:dyDescent="0.25">
      <c r="A1745" t="s">
        <v>446</v>
      </c>
      <c r="B1745" s="72">
        <v>4</v>
      </c>
      <c r="C1745" s="117">
        <v>2</v>
      </c>
      <c r="D1745" s="72">
        <v>26</v>
      </c>
      <c r="E1745" s="72">
        <v>9</v>
      </c>
      <c r="F1745" s="127">
        <f t="shared" si="342"/>
        <v>530.93039999999996</v>
      </c>
      <c r="G1745">
        <v>3.1415999999999999E-2</v>
      </c>
      <c r="H1745" s="55" t="s">
        <v>555</v>
      </c>
      <c r="I1745" s="24">
        <f t="shared" ref="I1745:I1749" si="351">0.13647*D1745^2.38351</f>
        <v>321.84021980583157</v>
      </c>
      <c r="J1745" s="24">
        <f t="shared" si="343"/>
        <v>5.1222342087762849</v>
      </c>
      <c r="K1745" s="24" t="str">
        <f t="shared" si="344"/>
        <v>DEJAR</v>
      </c>
      <c r="L1745" s="24" t="str">
        <f t="shared" si="345"/>
        <v>DEJAR</v>
      </c>
      <c r="M1745" s="24" t="str">
        <f t="shared" si="346"/>
        <v>DEJAR</v>
      </c>
    </row>
    <row r="1746" spans="1:13" x14ac:dyDescent="0.25">
      <c r="A1746" t="s">
        <v>446</v>
      </c>
      <c r="B1746" s="72">
        <v>5</v>
      </c>
      <c r="C1746" s="117">
        <v>2</v>
      </c>
      <c r="D1746" s="72">
        <v>12</v>
      </c>
      <c r="E1746" s="72">
        <v>4</v>
      </c>
      <c r="F1746" s="127">
        <f t="shared" si="342"/>
        <v>113.0976</v>
      </c>
      <c r="G1746">
        <v>3.1415999999999999E-2</v>
      </c>
      <c r="H1746" s="55" t="s">
        <v>555</v>
      </c>
      <c r="I1746" s="24">
        <f t="shared" si="351"/>
        <v>50.965522775338236</v>
      </c>
      <c r="J1746" s="24">
        <f t="shared" si="343"/>
        <v>0.81113959089855869</v>
      </c>
      <c r="K1746" s="24" t="str">
        <f t="shared" si="344"/>
        <v>DEJAR</v>
      </c>
      <c r="L1746" s="24" t="str">
        <f t="shared" si="345"/>
        <v>DEPURAR</v>
      </c>
      <c r="M1746" s="24" t="str">
        <f t="shared" si="346"/>
        <v>DEPURAR</v>
      </c>
    </row>
    <row r="1747" spans="1:13" x14ac:dyDescent="0.25">
      <c r="A1747" t="s">
        <v>446</v>
      </c>
      <c r="B1747" s="72">
        <v>6</v>
      </c>
      <c r="C1747" s="117">
        <v>2</v>
      </c>
      <c r="D1747" s="72">
        <v>54</v>
      </c>
      <c r="E1747" s="72">
        <v>12</v>
      </c>
      <c r="F1747" s="127">
        <f t="shared" si="342"/>
        <v>2290.2264</v>
      </c>
      <c r="G1747">
        <v>3.1415999999999999E-2</v>
      </c>
      <c r="H1747" s="55" t="s">
        <v>555</v>
      </c>
      <c r="I1747" s="24">
        <f t="shared" si="351"/>
        <v>1837.4479351885566</v>
      </c>
      <c r="J1747" s="24">
        <f t="shared" si="343"/>
        <v>29.243823771144587</v>
      </c>
      <c r="K1747" s="24" t="str">
        <f t="shared" si="344"/>
        <v>DEJAR</v>
      </c>
      <c r="L1747" s="24" t="str">
        <f t="shared" si="345"/>
        <v>DEJAR</v>
      </c>
      <c r="M1747" s="24" t="str">
        <f t="shared" si="346"/>
        <v>DEJAR</v>
      </c>
    </row>
    <row r="1748" spans="1:13" x14ac:dyDescent="0.25">
      <c r="A1748" t="s">
        <v>374</v>
      </c>
      <c r="B1748" s="72">
        <v>1</v>
      </c>
      <c r="C1748" s="117">
        <v>2</v>
      </c>
      <c r="D1748" s="72">
        <v>56</v>
      </c>
      <c r="E1748" s="72">
        <v>9</v>
      </c>
      <c r="F1748" s="127">
        <f t="shared" si="342"/>
        <v>2463.0144</v>
      </c>
      <c r="G1748">
        <v>3.1415999999999999E-2</v>
      </c>
      <c r="H1748" s="55" t="s">
        <v>555</v>
      </c>
      <c r="I1748" s="24">
        <f t="shared" si="351"/>
        <v>2003.8298224303778</v>
      </c>
      <c r="J1748" s="24">
        <f t="shared" si="343"/>
        <v>31.89186755841574</v>
      </c>
      <c r="K1748" s="24" t="str">
        <f t="shared" si="344"/>
        <v>DEJAR</v>
      </c>
      <c r="L1748" s="24" t="str">
        <f t="shared" si="345"/>
        <v>DEJAR</v>
      </c>
      <c r="M1748" s="24" t="str">
        <f t="shared" si="346"/>
        <v>DEJAR</v>
      </c>
    </row>
    <row r="1749" spans="1:13" x14ac:dyDescent="0.25">
      <c r="A1749" t="s">
        <v>374</v>
      </c>
      <c r="B1749" s="72">
        <v>2</v>
      </c>
      <c r="C1749" s="117">
        <v>2</v>
      </c>
      <c r="D1749" s="72">
        <v>44</v>
      </c>
      <c r="E1749" s="72">
        <v>6</v>
      </c>
      <c r="F1749" s="127">
        <f t="shared" si="342"/>
        <v>1520.5344</v>
      </c>
      <c r="G1749">
        <v>3.1415999999999999E-2</v>
      </c>
      <c r="H1749" s="55" t="s">
        <v>555</v>
      </c>
      <c r="I1749" s="24">
        <f t="shared" si="351"/>
        <v>1127.7766031692836</v>
      </c>
      <c r="J1749" s="24">
        <f t="shared" si="343"/>
        <v>17.949080137020683</v>
      </c>
      <c r="K1749" s="24" t="str">
        <f t="shared" si="344"/>
        <v>DEJAR</v>
      </c>
      <c r="L1749" s="24" t="str">
        <f t="shared" si="345"/>
        <v>DEJAR</v>
      </c>
      <c r="M1749" s="24" t="str">
        <f t="shared" si="346"/>
        <v>DEJAR</v>
      </c>
    </row>
    <row r="1750" spans="1:13" x14ac:dyDescent="0.25">
      <c r="A1750" t="s">
        <v>375</v>
      </c>
      <c r="B1750" s="72">
        <v>1</v>
      </c>
      <c r="C1750" s="117">
        <v>1</v>
      </c>
      <c r="D1750" s="72">
        <v>48.2</v>
      </c>
      <c r="E1750" s="72">
        <v>18</v>
      </c>
      <c r="F1750" s="127">
        <f t="shared" si="342"/>
        <v>1824.6726960000001</v>
      </c>
      <c r="G1750">
        <v>3.1415999999999999E-2</v>
      </c>
      <c r="H1750" s="55" t="s">
        <v>553</v>
      </c>
      <c r="I1750" s="24">
        <f t="shared" ref="I1750:I1755" si="352">0.15991*D1750^2.32764</f>
        <v>1322.5229932230202</v>
      </c>
      <c r="J1750" s="24">
        <f t="shared" si="343"/>
        <v>21.048557951728743</v>
      </c>
      <c r="K1750" s="24" t="str">
        <f t="shared" si="344"/>
        <v>DEJAR</v>
      </c>
      <c r="L1750" s="24" t="str">
        <f t="shared" si="345"/>
        <v>DEJAR</v>
      </c>
      <c r="M1750" s="24" t="str">
        <f t="shared" si="346"/>
        <v>DEJAR</v>
      </c>
    </row>
    <row r="1751" spans="1:13" x14ac:dyDescent="0.25">
      <c r="A1751" t="s">
        <v>376</v>
      </c>
      <c r="B1751" s="72">
        <v>1</v>
      </c>
      <c r="C1751" s="117">
        <v>1</v>
      </c>
      <c r="D1751" s="72">
        <v>37</v>
      </c>
      <c r="E1751" s="72">
        <v>20</v>
      </c>
      <c r="F1751" s="127">
        <f t="shared" si="342"/>
        <v>1075.2126000000001</v>
      </c>
      <c r="G1751">
        <v>3.1415999999999999E-2</v>
      </c>
      <c r="H1751" s="55" t="s">
        <v>553</v>
      </c>
      <c r="I1751" s="24">
        <f t="shared" si="352"/>
        <v>714.63566127853471</v>
      </c>
      <c r="J1751" s="24">
        <f t="shared" si="343"/>
        <v>11.373753203439882</v>
      </c>
      <c r="K1751" s="24" t="str">
        <f t="shared" si="344"/>
        <v>DEJAR</v>
      </c>
      <c r="L1751" s="24" t="str">
        <f t="shared" si="345"/>
        <v>DEJAR</v>
      </c>
      <c r="M1751" s="24" t="str">
        <f t="shared" si="346"/>
        <v>DEJAR</v>
      </c>
    </row>
    <row r="1752" spans="1:13" x14ac:dyDescent="0.25">
      <c r="A1752" t="s">
        <v>376</v>
      </c>
      <c r="B1752" s="72">
        <v>2</v>
      </c>
      <c r="C1752" s="117">
        <v>1</v>
      </c>
      <c r="D1752" s="72">
        <v>25</v>
      </c>
      <c r="E1752" s="72">
        <v>14</v>
      </c>
      <c r="F1752" s="127">
        <f t="shared" si="342"/>
        <v>490.875</v>
      </c>
      <c r="G1752">
        <v>3.1415999999999999E-2</v>
      </c>
      <c r="H1752" s="55" t="s">
        <v>553</v>
      </c>
      <c r="I1752" s="24">
        <f t="shared" si="352"/>
        <v>286.93049335184679</v>
      </c>
      <c r="J1752" s="24">
        <f t="shared" si="343"/>
        <v>4.5666299553069578</v>
      </c>
      <c r="K1752" s="24" t="str">
        <f t="shared" si="344"/>
        <v>DEJAR</v>
      </c>
      <c r="L1752" s="24" t="str">
        <f t="shared" si="345"/>
        <v>DEJAR</v>
      </c>
      <c r="M1752" s="24" t="str">
        <f t="shared" si="346"/>
        <v>DEJAR</v>
      </c>
    </row>
    <row r="1753" spans="1:13" x14ac:dyDescent="0.25">
      <c r="A1753" t="s">
        <v>376</v>
      </c>
      <c r="B1753" s="72">
        <v>3</v>
      </c>
      <c r="C1753" s="117">
        <v>1</v>
      </c>
      <c r="D1753" s="72">
        <v>49</v>
      </c>
      <c r="E1753" s="72">
        <v>28</v>
      </c>
      <c r="F1753" s="127">
        <f t="shared" si="342"/>
        <v>1885.7454</v>
      </c>
      <c r="G1753">
        <v>3.1415999999999999E-2</v>
      </c>
      <c r="H1753" s="55" t="s">
        <v>553</v>
      </c>
      <c r="I1753" s="24">
        <f t="shared" si="352"/>
        <v>1374.1800111509867</v>
      </c>
      <c r="J1753" s="24">
        <f t="shared" si="343"/>
        <v>21.870703004058232</v>
      </c>
      <c r="K1753" s="24" t="str">
        <f t="shared" si="344"/>
        <v>DEJAR</v>
      </c>
      <c r="L1753" s="24" t="str">
        <f t="shared" si="345"/>
        <v>DEJAR</v>
      </c>
      <c r="M1753" s="24" t="str">
        <f t="shared" si="346"/>
        <v>DEJAR</v>
      </c>
    </row>
    <row r="1754" spans="1:13" x14ac:dyDescent="0.25">
      <c r="A1754" t="s">
        <v>377</v>
      </c>
      <c r="B1754" s="72">
        <v>1</v>
      </c>
      <c r="C1754" s="117">
        <v>1</v>
      </c>
      <c r="D1754" s="72">
        <v>41</v>
      </c>
      <c r="E1754" s="72">
        <v>22</v>
      </c>
      <c r="F1754" s="127">
        <f t="shared" si="342"/>
        <v>1320.2574</v>
      </c>
      <c r="G1754">
        <v>3.1415999999999999E-2</v>
      </c>
      <c r="H1754" s="55" t="s">
        <v>553</v>
      </c>
      <c r="I1754" s="24">
        <f t="shared" si="352"/>
        <v>907.5192366572752</v>
      </c>
      <c r="J1754" s="24">
        <f t="shared" si="343"/>
        <v>14.443583471117826</v>
      </c>
      <c r="K1754" s="24" t="str">
        <f t="shared" si="344"/>
        <v>DEJAR</v>
      </c>
      <c r="L1754" s="24" t="str">
        <f t="shared" si="345"/>
        <v>DEJAR</v>
      </c>
      <c r="M1754" s="24" t="str">
        <f t="shared" si="346"/>
        <v>DEJAR</v>
      </c>
    </row>
    <row r="1755" spans="1:13" x14ac:dyDescent="0.25">
      <c r="A1755" t="s">
        <v>377</v>
      </c>
      <c r="B1755" s="72">
        <v>2</v>
      </c>
      <c r="C1755" s="117">
        <v>1</v>
      </c>
      <c r="D1755" s="72">
        <v>28</v>
      </c>
      <c r="E1755" s="72">
        <v>9</v>
      </c>
      <c r="F1755" s="127">
        <f t="shared" si="342"/>
        <v>615.75360000000001</v>
      </c>
      <c r="G1755">
        <v>3.1415999999999999E-2</v>
      </c>
      <c r="H1755" s="55" t="s">
        <v>553</v>
      </c>
      <c r="I1755" s="24">
        <f t="shared" si="352"/>
        <v>373.54122901136344</v>
      </c>
      <c r="J1755" s="24">
        <f t="shared" si="343"/>
        <v>5.9450794023962859</v>
      </c>
      <c r="K1755" s="24" t="str">
        <f t="shared" si="344"/>
        <v>DEJAR</v>
      </c>
      <c r="L1755" s="24" t="str">
        <f t="shared" si="345"/>
        <v>DEJAR</v>
      </c>
      <c r="M1755" s="24" t="str">
        <f t="shared" si="346"/>
        <v>DEJAR</v>
      </c>
    </row>
    <row r="1756" spans="1:13" x14ac:dyDescent="0.25">
      <c r="A1756" t="s">
        <v>377</v>
      </c>
      <c r="B1756" s="72">
        <v>3</v>
      </c>
      <c r="C1756" s="117">
        <v>2</v>
      </c>
      <c r="D1756" s="72">
        <v>42</v>
      </c>
      <c r="E1756" s="72">
        <v>14</v>
      </c>
      <c r="F1756" s="127">
        <f t="shared" si="342"/>
        <v>1385.4456</v>
      </c>
      <c r="G1756">
        <v>3.1415999999999999E-2</v>
      </c>
      <c r="H1756" s="55" t="s">
        <v>555</v>
      </c>
      <c r="I1756" s="24">
        <f>0.13647*D1756^2.38351</f>
        <v>1009.4111733489757</v>
      </c>
      <c r="J1756" s="24">
        <f t="shared" si="343"/>
        <v>16.065240217547995</v>
      </c>
      <c r="K1756" s="24" t="str">
        <f t="shared" si="344"/>
        <v>DEJAR</v>
      </c>
      <c r="L1756" s="24" t="str">
        <f t="shared" si="345"/>
        <v>DEJAR</v>
      </c>
      <c r="M1756" s="24" t="str">
        <f t="shared" si="346"/>
        <v>DEJAR</v>
      </c>
    </row>
    <row r="1757" spans="1:13" x14ac:dyDescent="0.25">
      <c r="A1757" t="s">
        <v>378</v>
      </c>
      <c r="B1757" s="72">
        <v>1</v>
      </c>
      <c r="C1757" s="117">
        <v>1</v>
      </c>
      <c r="D1757" s="72">
        <v>39.5</v>
      </c>
      <c r="E1757" s="72">
        <v>26</v>
      </c>
      <c r="F1757" s="127">
        <f t="shared" si="342"/>
        <v>1225.4203499999999</v>
      </c>
      <c r="G1757">
        <v>3.1415999999999999E-2</v>
      </c>
      <c r="H1757" s="55" t="s">
        <v>553</v>
      </c>
      <c r="I1757" s="24">
        <f t="shared" ref="I1757:I1760" si="353">0.15991*D1757^2.32764</f>
        <v>832.10644716957381</v>
      </c>
      <c r="J1757" s="24">
        <f t="shared" si="343"/>
        <v>13.24335445584374</v>
      </c>
      <c r="K1757" s="24" t="str">
        <f t="shared" si="344"/>
        <v>DEJAR</v>
      </c>
      <c r="L1757" s="24" t="str">
        <f t="shared" si="345"/>
        <v>DEJAR</v>
      </c>
      <c r="M1757" s="24" t="str">
        <f t="shared" si="346"/>
        <v>DEJAR</v>
      </c>
    </row>
    <row r="1758" spans="1:13" x14ac:dyDescent="0.25">
      <c r="A1758" t="s">
        <v>378</v>
      </c>
      <c r="B1758" s="72">
        <v>2</v>
      </c>
      <c r="C1758" s="117">
        <v>1</v>
      </c>
      <c r="D1758" s="72">
        <v>14</v>
      </c>
      <c r="E1758" s="72">
        <v>11</v>
      </c>
      <c r="F1758" s="127">
        <f t="shared" si="342"/>
        <v>153.9384</v>
      </c>
      <c r="G1758">
        <v>3.1415999999999999E-2</v>
      </c>
      <c r="H1758" s="55" t="s">
        <v>553</v>
      </c>
      <c r="I1758" s="24">
        <f t="shared" si="353"/>
        <v>74.413046354606593</v>
      </c>
      <c r="J1758" s="24">
        <f t="shared" si="343"/>
        <v>1.1843176463363667</v>
      </c>
      <c r="K1758" s="24" t="str">
        <f t="shared" si="344"/>
        <v>DEJAR</v>
      </c>
      <c r="L1758" s="24" t="str">
        <f t="shared" si="345"/>
        <v>DEJAR</v>
      </c>
      <c r="M1758" s="24" t="str">
        <f t="shared" si="346"/>
        <v>DEJAR</v>
      </c>
    </row>
    <row r="1759" spans="1:13" x14ac:dyDescent="0.25">
      <c r="A1759" t="s">
        <v>378</v>
      </c>
      <c r="B1759" s="72">
        <v>3</v>
      </c>
      <c r="C1759" s="117">
        <v>1</v>
      </c>
      <c r="D1759" s="72">
        <v>23</v>
      </c>
      <c r="E1759" s="72">
        <v>20</v>
      </c>
      <c r="F1759" s="127">
        <f t="shared" si="342"/>
        <v>415.47660000000002</v>
      </c>
      <c r="G1759">
        <v>3.1415999999999999E-2</v>
      </c>
      <c r="H1759" s="55" t="s">
        <v>553</v>
      </c>
      <c r="I1759" s="24">
        <f t="shared" si="353"/>
        <v>236.31310333101464</v>
      </c>
      <c r="J1759" s="24">
        <f t="shared" si="343"/>
        <v>3.7610310563250358</v>
      </c>
      <c r="K1759" s="24" t="str">
        <f t="shared" si="344"/>
        <v>DEJAR</v>
      </c>
      <c r="L1759" s="24" t="str">
        <f t="shared" si="345"/>
        <v>DEJAR</v>
      </c>
      <c r="M1759" s="24" t="str">
        <f t="shared" si="346"/>
        <v>DEJAR</v>
      </c>
    </row>
    <row r="1760" spans="1:13" x14ac:dyDescent="0.25">
      <c r="A1760" t="s">
        <v>378</v>
      </c>
      <c r="B1760" s="72">
        <v>4</v>
      </c>
      <c r="C1760" s="117">
        <v>1</v>
      </c>
      <c r="D1760" s="72">
        <v>16</v>
      </c>
      <c r="E1760" s="72">
        <v>10</v>
      </c>
      <c r="F1760" s="127">
        <f t="shared" si="342"/>
        <v>201.0624</v>
      </c>
      <c r="G1760">
        <v>3.1415999999999999E-2</v>
      </c>
      <c r="H1760" s="55" t="s">
        <v>553</v>
      </c>
      <c r="I1760" s="24">
        <f t="shared" si="353"/>
        <v>101.53913507623321</v>
      </c>
      <c r="J1760" s="24">
        <f t="shared" si="343"/>
        <v>1.6160417474572384</v>
      </c>
      <c r="K1760" s="24" t="str">
        <f t="shared" si="344"/>
        <v>DEJAR</v>
      </c>
      <c r="L1760" s="24" t="str">
        <f t="shared" si="345"/>
        <v>DEJAR</v>
      </c>
      <c r="M1760" s="24" t="str">
        <f t="shared" si="346"/>
        <v>DEJAR</v>
      </c>
    </row>
    <row r="1761" spans="1:13" x14ac:dyDescent="0.25">
      <c r="A1761" t="s">
        <v>378</v>
      </c>
      <c r="B1761" s="72">
        <v>5</v>
      </c>
      <c r="C1761" s="117">
        <v>2</v>
      </c>
      <c r="D1761" s="72">
        <v>28</v>
      </c>
      <c r="E1761" s="72">
        <v>5</v>
      </c>
      <c r="F1761" s="127">
        <f t="shared" si="342"/>
        <v>615.75360000000001</v>
      </c>
      <c r="G1761">
        <v>3.1415999999999999E-2</v>
      </c>
      <c r="H1761" s="55" t="s">
        <v>555</v>
      </c>
      <c r="I1761" s="24">
        <f t="shared" ref="I1761:I1824" si="354">0.13647*D1761^2.38351</f>
        <v>384.0191047547313</v>
      </c>
      <c r="J1761" s="24">
        <f t="shared" si="343"/>
        <v>6.1118395842044064</v>
      </c>
      <c r="K1761" s="24" t="str">
        <f t="shared" si="344"/>
        <v>DEJAR</v>
      </c>
      <c r="L1761" s="24" t="str">
        <f t="shared" si="345"/>
        <v>DEJAR</v>
      </c>
      <c r="M1761" s="24" t="str">
        <f t="shared" si="346"/>
        <v>DEJAR</v>
      </c>
    </row>
    <row r="1762" spans="1:13" x14ac:dyDescent="0.25">
      <c r="A1762" t="s">
        <v>378</v>
      </c>
      <c r="B1762" s="72">
        <v>6</v>
      </c>
      <c r="C1762" s="117">
        <v>2</v>
      </c>
      <c r="D1762" s="72">
        <v>26</v>
      </c>
      <c r="E1762" s="72">
        <v>5</v>
      </c>
      <c r="F1762" s="127">
        <f t="shared" si="342"/>
        <v>530.93039999999996</v>
      </c>
      <c r="G1762">
        <v>3.1415999999999999E-2</v>
      </c>
      <c r="H1762" s="55" t="s">
        <v>555</v>
      </c>
      <c r="I1762" s="24">
        <f t="shared" si="354"/>
        <v>321.84021980583157</v>
      </c>
      <c r="J1762" s="24">
        <f t="shared" si="343"/>
        <v>5.1222342087762849</v>
      </c>
      <c r="K1762" s="24" t="str">
        <f t="shared" si="344"/>
        <v>DEJAR</v>
      </c>
      <c r="L1762" s="24" t="str">
        <f t="shared" si="345"/>
        <v>DEJAR</v>
      </c>
      <c r="M1762" s="24" t="str">
        <f t="shared" si="346"/>
        <v>DEJAR</v>
      </c>
    </row>
    <row r="1763" spans="1:13" x14ac:dyDescent="0.25">
      <c r="A1763" t="s">
        <v>379</v>
      </c>
      <c r="B1763" s="72">
        <v>8</v>
      </c>
      <c r="C1763" s="117">
        <v>2</v>
      </c>
      <c r="D1763" s="72">
        <v>18</v>
      </c>
      <c r="E1763" s="72">
        <v>12</v>
      </c>
      <c r="F1763" s="127">
        <f t="shared" si="342"/>
        <v>254.46959999999999</v>
      </c>
      <c r="G1763">
        <v>3.1415999999999999E-2</v>
      </c>
      <c r="H1763" s="55" t="s">
        <v>555</v>
      </c>
      <c r="I1763" s="24">
        <f t="shared" si="354"/>
        <v>133.96512701589552</v>
      </c>
      <c r="J1763" s="24">
        <f t="shared" si="343"/>
        <v>2.132116230836127</v>
      </c>
      <c r="K1763" s="24" t="str">
        <f t="shared" si="344"/>
        <v>DEJAR</v>
      </c>
      <c r="L1763" s="24" t="str">
        <f t="shared" si="345"/>
        <v>DEJAR</v>
      </c>
      <c r="M1763" s="24" t="str">
        <f t="shared" si="346"/>
        <v>DEJAR</v>
      </c>
    </row>
    <row r="1764" spans="1:13" x14ac:dyDescent="0.25">
      <c r="A1764" t="s">
        <v>379</v>
      </c>
      <c r="B1764" s="72">
        <v>7</v>
      </c>
      <c r="C1764" s="117">
        <v>2</v>
      </c>
      <c r="D1764" s="72">
        <v>35</v>
      </c>
      <c r="E1764" s="72">
        <v>15</v>
      </c>
      <c r="F1764" s="127">
        <f t="shared" si="342"/>
        <v>962.11500000000001</v>
      </c>
      <c r="G1764">
        <v>3.1415999999999999E-2</v>
      </c>
      <c r="H1764" s="55" t="s">
        <v>555</v>
      </c>
      <c r="I1764" s="24">
        <f t="shared" si="354"/>
        <v>653.64029291244719</v>
      </c>
      <c r="J1764" s="24">
        <f t="shared" si="343"/>
        <v>10.402984035403094</v>
      </c>
      <c r="K1764" s="24" t="str">
        <f t="shared" si="344"/>
        <v>DEJAR</v>
      </c>
      <c r="L1764" s="24" t="str">
        <f t="shared" si="345"/>
        <v>DEJAR</v>
      </c>
      <c r="M1764" s="24" t="str">
        <f t="shared" si="346"/>
        <v>DEJAR</v>
      </c>
    </row>
    <row r="1765" spans="1:13" x14ac:dyDescent="0.25">
      <c r="A1765" t="s">
        <v>379</v>
      </c>
      <c r="B1765" s="72">
        <v>6</v>
      </c>
      <c r="C1765" s="117">
        <v>2</v>
      </c>
      <c r="D1765" s="72">
        <v>30</v>
      </c>
      <c r="E1765" s="72">
        <v>20</v>
      </c>
      <c r="F1765" s="127">
        <f t="shared" si="342"/>
        <v>706.86</v>
      </c>
      <c r="G1765">
        <v>3.1415999999999999E-2</v>
      </c>
      <c r="H1765" s="55" t="s">
        <v>555</v>
      </c>
      <c r="I1765" s="24">
        <f t="shared" si="354"/>
        <v>452.65828470787153</v>
      </c>
      <c r="J1765" s="24">
        <f t="shared" si="343"/>
        <v>7.2042635075737129</v>
      </c>
      <c r="K1765" s="24" t="str">
        <f t="shared" si="344"/>
        <v>DEJAR</v>
      </c>
      <c r="L1765" s="24" t="str">
        <f t="shared" si="345"/>
        <v>DEJAR</v>
      </c>
      <c r="M1765" s="24" t="str">
        <f t="shared" si="346"/>
        <v>DEJAR</v>
      </c>
    </row>
    <row r="1766" spans="1:13" x14ac:dyDescent="0.25">
      <c r="A1766" t="s">
        <v>379</v>
      </c>
      <c r="B1766" s="72">
        <v>5</v>
      </c>
      <c r="C1766" s="117">
        <v>2</v>
      </c>
      <c r="D1766" s="72">
        <v>26</v>
      </c>
      <c r="E1766" s="75">
        <v>12</v>
      </c>
      <c r="F1766" s="127">
        <f t="shared" si="342"/>
        <v>530.93039999999996</v>
      </c>
      <c r="G1766">
        <v>3.1415999999999999E-2</v>
      </c>
      <c r="H1766" s="55" t="s">
        <v>555</v>
      </c>
      <c r="I1766" s="24">
        <f t="shared" si="354"/>
        <v>321.84021980583157</v>
      </c>
      <c r="J1766" s="24">
        <f t="shared" si="343"/>
        <v>5.1222342087762849</v>
      </c>
      <c r="K1766" s="24" t="str">
        <f t="shared" si="344"/>
        <v>DEJAR</v>
      </c>
      <c r="L1766" s="24" t="str">
        <f t="shared" si="345"/>
        <v>DEJAR</v>
      </c>
      <c r="M1766" s="24" t="str">
        <f t="shared" si="346"/>
        <v>DEJAR</v>
      </c>
    </row>
    <row r="1767" spans="1:13" x14ac:dyDescent="0.25">
      <c r="A1767" t="s">
        <v>379</v>
      </c>
      <c r="B1767" s="72">
        <v>4</v>
      </c>
      <c r="C1767" s="117">
        <v>2</v>
      </c>
      <c r="D1767" s="72">
        <v>12</v>
      </c>
      <c r="E1767" s="72">
        <v>10</v>
      </c>
      <c r="F1767" s="127">
        <f t="shared" si="342"/>
        <v>113.0976</v>
      </c>
      <c r="G1767">
        <v>3.1415999999999999E-2</v>
      </c>
      <c r="H1767" s="55" t="s">
        <v>555</v>
      </c>
      <c r="I1767" s="24">
        <f t="shared" si="354"/>
        <v>50.965522775338236</v>
      </c>
      <c r="J1767" s="24">
        <f t="shared" si="343"/>
        <v>0.81113959089855869</v>
      </c>
      <c r="K1767" s="24" t="str">
        <f t="shared" si="344"/>
        <v>DEJAR</v>
      </c>
      <c r="L1767" s="24" t="str">
        <f t="shared" si="345"/>
        <v>DEJAR</v>
      </c>
      <c r="M1767" s="24" t="str">
        <f t="shared" si="346"/>
        <v>DEJAR</v>
      </c>
    </row>
    <row r="1768" spans="1:13" x14ac:dyDescent="0.25">
      <c r="A1768" t="s">
        <v>379</v>
      </c>
      <c r="B1768" s="72">
        <v>3</v>
      </c>
      <c r="C1768" s="117">
        <v>2</v>
      </c>
      <c r="D1768" s="72">
        <v>28</v>
      </c>
      <c r="E1768" s="72">
        <v>18</v>
      </c>
      <c r="F1768" s="127">
        <f t="shared" si="342"/>
        <v>615.75360000000001</v>
      </c>
      <c r="G1768">
        <v>3.1415999999999999E-2</v>
      </c>
      <c r="H1768" s="55" t="s">
        <v>555</v>
      </c>
      <c r="I1768" s="24">
        <f t="shared" si="354"/>
        <v>384.0191047547313</v>
      </c>
      <c r="J1768" s="24">
        <f t="shared" si="343"/>
        <v>6.1118395842044064</v>
      </c>
      <c r="K1768" s="24" t="str">
        <f t="shared" si="344"/>
        <v>DEJAR</v>
      </c>
      <c r="L1768" s="24" t="str">
        <f t="shared" si="345"/>
        <v>DEJAR</v>
      </c>
      <c r="M1768" s="24" t="str">
        <f t="shared" si="346"/>
        <v>DEJAR</v>
      </c>
    </row>
    <row r="1769" spans="1:13" x14ac:dyDescent="0.25">
      <c r="A1769" t="s">
        <v>379</v>
      </c>
      <c r="B1769" s="72">
        <v>2</v>
      </c>
      <c r="C1769" s="117">
        <v>2</v>
      </c>
      <c r="D1769" s="72">
        <v>23</v>
      </c>
      <c r="E1769" s="72">
        <v>11</v>
      </c>
      <c r="F1769" s="127">
        <f t="shared" si="342"/>
        <v>415.47660000000002</v>
      </c>
      <c r="G1769">
        <v>3.1415999999999999E-2</v>
      </c>
      <c r="H1769" s="55" t="s">
        <v>555</v>
      </c>
      <c r="I1769" s="24">
        <f t="shared" si="354"/>
        <v>240.28635306200815</v>
      </c>
      <c r="J1769" s="24">
        <f t="shared" si="343"/>
        <v>3.8242671419341763</v>
      </c>
      <c r="K1769" s="24" t="str">
        <f t="shared" si="344"/>
        <v>DEJAR</v>
      </c>
      <c r="L1769" s="24" t="str">
        <f t="shared" si="345"/>
        <v>DEJAR</v>
      </c>
      <c r="M1769" s="24" t="str">
        <f t="shared" si="346"/>
        <v>DEJAR</v>
      </c>
    </row>
    <row r="1770" spans="1:13" x14ac:dyDescent="0.25">
      <c r="A1770" t="s">
        <v>379</v>
      </c>
      <c r="B1770" s="72">
        <v>1</v>
      </c>
      <c r="C1770" s="117">
        <v>2</v>
      </c>
      <c r="D1770" s="72">
        <v>48</v>
      </c>
      <c r="E1770" s="72">
        <v>23</v>
      </c>
      <c r="F1770" s="127">
        <f t="shared" si="342"/>
        <v>1809.5616</v>
      </c>
      <c r="G1770">
        <v>3.1415999999999999E-2</v>
      </c>
      <c r="H1770" s="55" t="s">
        <v>555</v>
      </c>
      <c r="I1770" s="24">
        <f t="shared" si="354"/>
        <v>1387.6901104524011</v>
      </c>
      <c r="J1770" s="24">
        <f t="shared" si="343"/>
        <v>22.085722409797572</v>
      </c>
      <c r="K1770" s="24" t="str">
        <f t="shared" si="344"/>
        <v>DEJAR</v>
      </c>
      <c r="L1770" s="24" t="str">
        <f t="shared" si="345"/>
        <v>DEJAR</v>
      </c>
      <c r="M1770" s="24" t="str">
        <f t="shared" si="346"/>
        <v>DEJAR</v>
      </c>
    </row>
    <row r="1771" spans="1:13" x14ac:dyDescent="0.25">
      <c r="A1771" t="s">
        <v>380</v>
      </c>
      <c r="B1771" s="72">
        <v>7</v>
      </c>
      <c r="C1771" s="117">
        <v>2</v>
      </c>
      <c r="D1771" s="72">
        <v>10.5</v>
      </c>
      <c r="E1771" s="72">
        <v>8</v>
      </c>
      <c r="F1771" s="127">
        <f t="shared" si="342"/>
        <v>86.590350000000001</v>
      </c>
      <c r="G1771">
        <v>3.1415999999999999E-2</v>
      </c>
      <c r="H1771" s="55" t="s">
        <v>555</v>
      </c>
      <c r="I1771" s="24">
        <f t="shared" si="354"/>
        <v>37.072519114679302</v>
      </c>
      <c r="J1771" s="24">
        <f t="shared" si="343"/>
        <v>0.59002608725934713</v>
      </c>
      <c r="K1771" s="24" t="str">
        <f t="shared" si="344"/>
        <v>DEJAR</v>
      </c>
      <c r="L1771" s="24" t="str">
        <f t="shared" si="345"/>
        <v>DEJAR</v>
      </c>
      <c r="M1771" s="24" t="str">
        <f t="shared" si="346"/>
        <v>DEJAR</v>
      </c>
    </row>
    <row r="1772" spans="1:13" x14ac:dyDescent="0.25">
      <c r="A1772" t="s">
        <v>380</v>
      </c>
      <c r="B1772" s="72">
        <v>6</v>
      </c>
      <c r="C1772" s="117">
        <v>2</v>
      </c>
      <c r="D1772" s="72">
        <v>12</v>
      </c>
      <c r="E1772" s="72">
        <v>8</v>
      </c>
      <c r="F1772" s="127">
        <f t="shared" si="342"/>
        <v>113.0976</v>
      </c>
      <c r="G1772">
        <v>3.1415999999999999E-2</v>
      </c>
      <c r="H1772" s="55" t="s">
        <v>555</v>
      </c>
      <c r="I1772" s="24">
        <f t="shared" si="354"/>
        <v>50.965522775338236</v>
      </c>
      <c r="J1772" s="24">
        <f t="shared" si="343"/>
        <v>0.81113959089855869</v>
      </c>
      <c r="K1772" s="24" t="str">
        <f t="shared" si="344"/>
        <v>DEJAR</v>
      </c>
      <c r="L1772" s="24" t="str">
        <f t="shared" si="345"/>
        <v>DEJAR</v>
      </c>
      <c r="M1772" s="24" t="str">
        <f t="shared" si="346"/>
        <v>DEJAR</v>
      </c>
    </row>
    <row r="1773" spans="1:13" x14ac:dyDescent="0.25">
      <c r="A1773" t="s">
        <v>380</v>
      </c>
      <c r="B1773" s="72">
        <v>5</v>
      </c>
      <c r="C1773" s="117">
        <v>2</v>
      </c>
      <c r="D1773" s="72">
        <v>11</v>
      </c>
      <c r="E1773" s="72">
        <v>12</v>
      </c>
      <c r="F1773" s="127">
        <f t="shared" si="342"/>
        <v>95.0334</v>
      </c>
      <c r="G1773">
        <v>3.1415999999999999E-2</v>
      </c>
      <c r="H1773" s="55" t="s">
        <v>555</v>
      </c>
      <c r="I1773" s="24">
        <f t="shared" si="354"/>
        <v>41.419711592222448</v>
      </c>
      <c r="J1773" s="24">
        <f t="shared" si="343"/>
        <v>0.65921364260603599</v>
      </c>
      <c r="K1773" s="24" t="str">
        <f t="shared" si="344"/>
        <v>DEJAR</v>
      </c>
      <c r="L1773" s="24" t="str">
        <f t="shared" si="345"/>
        <v>DEJAR</v>
      </c>
      <c r="M1773" s="24" t="str">
        <f t="shared" si="346"/>
        <v>DEJAR</v>
      </c>
    </row>
    <row r="1774" spans="1:13" x14ac:dyDescent="0.25">
      <c r="A1774" t="s">
        <v>380</v>
      </c>
      <c r="B1774" s="72">
        <v>4</v>
      </c>
      <c r="C1774" s="117">
        <v>2</v>
      </c>
      <c r="D1774" s="72">
        <v>25</v>
      </c>
      <c r="E1774" s="72">
        <v>10</v>
      </c>
      <c r="F1774" s="127">
        <f t="shared" si="342"/>
        <v>490.875</v>
      </c>
      <c r="G1774">
        <v>3.1415999999999999E-2</v>
      </c>
      <c r="H1774" s="55" t="s">
        <v>555</v>
      </c>
      <c r="I1774" s="24">
        <f t="shared" si="354"/>
        <v>293.11711779854511</v>
      </c>
      <c r="J1774" s="24">
        <f t="shared" si="343"/>
        <v>4.6650929112322563</v>
      </c>
      <c r="K1774" s="24" t="str">
        <f t="shared" si="344"/>
        <v>DEJAR</v>
      </c>
      <c r="L1774" s="24" t="str">
        <f t="shared" si="345"/>
        <v>DEJAR</v>
      </c>
      <c r="M1774" s="24" t="str">
        <f t="shared" si="346"/>
        <v>DEJAR</v>
      </c>
    </row>
    <row r="1775" spans="1:13" x14ac:dyDescent="0.25">
      <c r="A1775" t="s">
        <v>380</v>
      </c>
      <c r="B1775" s="72">
        <v>3</v>
      </c>
      <c r="C1775" s="117">
        <v>2</v>
      </c>
      <c r="D1775" s="72">
        <v>16</v>
      </c>
      <c r="E1775" s="72">
        <v>8</v>
      </c>
      <c r="F1775" s="127">
        <f t="shared" si="342"/>
        <v>201.0624</v>
      </c>
      <c r="G1775">
        <v>3.1415999999999999E-2</v>
      </c>
      <c r="H1775" s="55" t="s">
        <v>555</v>
      </c>
      <c r="I1775" s="24">
        <f t="shared" si="354"/>
        <v>101.17406776284028</v>
      </c>
      <c r="J1775" s="24">
        <f t="shared" si="343"/>
        <v>1.610231534295268</v>
      </c>
      <c r="K1775" s="24" t="str">
        <f t="shared" si="344"/>
        <v>DEJAR</v>
      </c>
      <c r="L1775" s="24" t="str">
        <f t="shared" si="345"/>
        <v>DEJAR</v>
      </c>
      <c r="M1775" s="24" t="str">
        <f t="shared" si="346"/>
        <v>DEJAR</v>
      </c>
    </row>
    <row r="1776" spans="1:13" x14ac:dyDescent="0.25">
      <c r="A1776" t="s">
        <v>380</v>
      </c>
      <c r="B1776" s="72">
        <v>2</v>
      </c>
      <c r="C1776" s="117">
        <v>2</v>
      </c>
      <c r="D1776" s="72">
        <v>20</v>
      </c>
      <c r="E1776" s="72">
        <v>9</v>
      </c>
      <c r="F1776" s="127">
        <f t="shared" si="342"/>
        <v>314.15999999999997</v>
      </c>
      <c r="G1776">
        <v>3.1415999999999999E-2</v>
      </c>
      <c r="H1776" s="55" t="s">
        <v>555</v>
      </c>
      <c r="I1776" s="24">
        <f t="shared" si="354"/>
        <v>172.20874292148596</v>
      </c>
      <c r="J1776" s="24">
        <f t="shared" si="343"/>
        <v>2.7407808588217146</v>
      </c>
      <c r="K1776" s="24" t="str">
        <f t="shared" si="344"/>
        <v>DEJAR</v>
      </c>
      <c r="L1776" s="24" t="str">
        <f t="shared" si="345"/>
        <v>DEJAR</v>
      </c>
      <c r="M1776" s="24" t="str">
        <f t="shared" si="346"/>
        <v>DEJAR</v>
      </c>
    </row>
    <row r="1777" spans="1:13" x14ac:dyDescent="0.25">
      <c r="A1777" t="s">
        <v>380</v>
      </c>
      <c r="B1777" s="72">
        <v>1</v>
      </c>
      <c r="C1777" s="117">
        <v>2</v>
      </c>
      <c r="D1777" s="72">
        <v>27</v>
      </c>
      <c r="E1777" s="72">
        <v>9</v>
      </c>
      <c r="F1777" s="127">
        <f t="shared" si="342"/>
        <v>572.5566</v>
      </c>
      <c r="G1777">
        <v>3.1415999999999999E-2</v>
      </c>
      <c r="H1777" s="55" t="s">
        <v>555</v>
      </c>
      <c r="I1777" s="24">
        <f t="shared" si="354"/>
        <v>352.13325163946445</v>
      </c>
      <c r="J1777" s="24">
        <f t="shared" si="343"/>
        <v>5.6043616571088695</v>
      </c>
      <c r="K1777" s="24" t="str">
        <f t="shared" si="344"/>
        <v>DEJAR</v>
      </c>
      <c r="L1777" s="24" t="str">
        <f t="shared" si="345"/>
        <v>DEJAR</v>
      </c>
      <c r="M1777" s="24" t="str">
        <f t="shared" si="346"/>
        <v>DEJAR</v>
      </c>
    </row>
    <row r="1778" spans="1:13" x14ac:dyDescent="0.25">
      <c r="A1778" t="s">
        <v>381</v>
      </c>
      <c r="B1778" s="72">
        <v>7</v>
      </c>
      <c r="C1778" s="117">
        <v>2</v>
      </c>
      <c r="D1778" s="72">
        <v>15</v>
      </c>
      <c r="E1778" s="72">
        <v>8</v>
      </c>
      <c r="F1778" s="127">
        <f t="shared" si="342"/>
        <v>176.715</v>
      </c>
      <c r="G1778">
        <v>3.1415999999999999E-2</v>
      </c>
      <c r="H1778" s="55" t="s">
        <v>555</v>
      </c>
      <c r="I1778" s="24">
        <f t="shared" si="354"/>
        <v>86.748598761993364</v>
      </c>
      <c r="J1778" s="24">
        <f t="shared" si="343"/>
        <v>1.3806436013813561</v>
      </c>
      <c r="K1778" s="24" t="str">
        <f t="shared" si="344"/>
        <v>DEJAR</v>
      </c>
      <c r="L1778" s="24" t="str">
        <f t="shared" si="345"/>
        <v>DEJAR</v>
      </c>
      <c r="M1778" s="24" t="str">
        <f t="shared" si="346"/>
        <v>DEJAR</v>
      </c>
    </row>
    <row r="1779" spans="1:13" x14ac:dyDescent="0.25">
      <c r="A1779" t="s">
        <v>381</v>
      </c>
      <c r="B1779" s="72">
        <v>6</v>
      </c>
      <c r="C1779" s="117">
        <v>2</v>
      </c>
      <c r="D1779" s="72">
        <v>17</v>
      </c>
      <c r="E1779" s="72">
        <v>8</v>
      </c>
      <c r="F1779" s="127">
        <f t="shared" si="342"/>
        <v>226.98060000000001</v>
      </c>
      <c r="G1779">
        <v>3.1415999999999999E-2</v>
      </c>
      <c r="H1779" s="55" t="s">
        <v>555</v>
      </c>
      <c r="I1779" s="24">
        <f t="shared" si="354"/>
        <v>116.90268878718483</v>
      </c>
      <c r="J1779" s="24">
        <f t="shared" si="343"/>
        <v>1.8605597273234151</v>
      </c>
      <c r="K1779" s="24" t="str">
        <f t="shared" si="344"/>
        <v>DEJAR</v>
      </c>
      <c r="L1779" s="24" t="str">
        <f t="shared" si="345"/>
        <v>DEJAR</v>
      </c>
      <c r="M1779" s="24" t="str">
        <f t="shared" si="346"/>
        <v>DEJAR</v>
      </c>
    </row>
    <row r="1780" spans="1:13" x14ac:dyDescent="0.25">
      <c r="A1780" t="s">
        <v>381</v>
      </c>
      <c r="B1780" s="72">
        <v>5</v>
      </c>
      <c r="C1780" s="117">
        <v>2</v>
      </c>
      <c r="D1780" s="72">
        <v>26</v>
      </c>
      <c r="E1780" s="72">
        <v>11</v>
      </c>
      <c r="F1780" s="127">
        <f t="shared" si="342"/>
        <v>530.93039999999996</v>
      </c>
      <c r="G1780">
        <v>3.1415999999999999E-2</v>
      </c>
      <c r="H1780" s="55" t="s">
        <v>555</v>
      </c>
      <c r="I1780" s="24">
        <f t="shared" si="354"/>
        <v>321.84021980583157</v>
      </c>
      <c r="J1780" s="24">
        <f t="shared" si="343"/>
        <v>5.1222342087762849</v>
      </c>
      <c r="K1780" s="24" t="str">
        <f t="shared" si="344"/>
        <v>DEJAR</v>
      </c>
      <c r="L1780" s="24" t="str">
        <f t="shared" si="345"/>
        <v>DEJAR</v>
      </c>
      <c r="M1780" s="24" t="str">
        <f t="shared" si="346"/>
        <v>DEJAR</v>
      </c>
    </row>
    <row r="1781" spans="1:13" x14ac:dyDescent="0.25">
      <c r="A1781" t="s">
        <v>381</v>
      </c>
      <c r="B1781" s="72">
        <v>4</v>
      </c>
      <c r="C1781" s="117">
        <v>2</v>
      </c>
      <c r="D1781" s="72">
        <v>15</v>
      </c>
      <c r="E1781" s="72">
        <v>10</v>
      </c>
      <c r="F1781" s="127">
        <f t="shared" si="342"/>
        <v>176.715</v>
      </c>
      <c r="G1781">
        <v>3.1415999999999999E-2</v>
      </c>
      <c r="H1781" s="55" t="s">
        <v>555</v>
      </c>
      <c r="I1781" s="24">
        <f t="shared" si="354"/>
        <v>86.748598761993364</v>
      </c>
      <c r="J1781" s="24">
        <f t="shared" si="343"/>
        <v>1.3806436013813561</v>
      </c>
      <c r="K1781" s="24" t="str">
        <f t="shared" si="344"/>
        <v>DEJAR</v>
      </c>
      <c r="L1781" s="24" t="str">
        <f t="shared" si="345"/>
        <v>DEJAR</v>
      </c>
      <c r="M1781" s="24" t="str">
        <f t="shared" si="346"/>
        <v>DEJAR</v>
      </c>
    </row>
    <row r="1782" spans="1:13" x14ac:dyDescent="0.25">
      <c r="A1782" t="s">
        <v>381</v>
      </c>
      <c r="B1782" s="72">
        <v>3</v>
      </c>
      <c r="C1782" s="117">
        <v>2</v>
      </c>
      <c r="D1782" s="72">
        <v>27</v>
      </c>
      <c r="E1782" s="72">
        <v>10</v>
      </c>
      <c r="F1782" s="127">
        <f t="shared" si="342"/>
        <v>572.5566</v>
      </c>
      <c r="G1782">
        <v>3.1415999999999999E-2</v>
      </c>
      <c r="H1782" s="55" t="s">
        <v>555</v>
      </c>
      <c r="I1782" s="24">
        <f t="shared" si="354"/>
        <v>352.13325163946445</v>
      </c>
      <c r="J1782" s="24">
        <f t="shared" si="343"/>
        <v>5.6043616571088695</v>
      </c>
      <c r="K1782" s="24" t="str">
        <f t="shared" si="344"/>
        <v>DEJAR</v>
      </c>
      <c r="L1782" s="24" t="str">
        <f t="shared" si="345"/>
        <v>DEJAR</v>
      </c>
      <c r="M1782" s="24" t="str">
        <f t="shared" si="346"/>
        <v>DEJAR</v>
      </c>
    </row>
    <row r="1783" spans="1:13" x14ac:dyDescent="0.25">
      <c r="A1783" t="s">
        <v>381</v>
      </c>
      <c r="B1783" s="72">
        <v>2</v>
      </c>
      <c r="C1783" s="117">
        <v>2</v>
      </c>
      <c r="D1783" s="72">
        <v>18.5</v>
      </c>
      <c r="E1783" s="72">
        <v>8</v>
      </c>
      <c r="F1783" s="127">
        <f t="shared" si="342"/>
        <v>268.80315000000002</v>
      </c>
      <c r="G1783">
        <v>3.1415999999999999E-2</v>
      </c>
      <c r="H1783" s="55" t="s">
        <v>555</v>
      </c>
      <c r="I1783" s="24">
        <f t="shared" si="354"/>
        <v>143.00580858322684</v>
      </c>
      <c r="J1783" s="24">
        <f t="shared" si="343"/>
        <v>2.2760028104027699</v>
      </c>
      <c r="K1783" s="24" t="str">
        <f t="shared" si="344"/>
        <v>DEJAR</v>
      </c>
      <c r="L1783" s="24" t="str">
        <f t="shared" si="345"/>
        <v>DEJAR</v>
      </c>
      <c r="M1783" s="24" t="str">
        <f t="shared" si="346"/>
        <v>DEJAR</v>
      </c>
    </row>
    <row r="1784" spans="1:13" x14ac:dyDescent="0.25">
      <c r="A1784" t="s">
        <v>381</v>
      </c>
      <c r="B1784" s="72">
        <v>1</v>
      </c>
      <c r="C1784" s="117">
        <v>2</v>
      </c>
      <c r="D1784" s="72">
        <v>28</v>
      </c>
      <c r="E1784" s="72">
        <v>16</v>
      </c>
      <c r="F1784" s="127">
        <f t="shared" si="342"/>
        <v>615.75360000000001</v>
      </c>
      <c r="G1784">
        <v>3.1415999999999999E-2</v>
      </c>
      <c r="H1784" s="55" t="s">
        <v>555</v>
      </c>
      <c r="I1784" s="24">
        <f t="shared" si="354"/>
        <v>384.0191047547313</v>
      </c>
      <c r="J1784" s="24">
        <f t="shared" si="343"/>
        <v>6.1118395842044064</v>
      </c>
      <c r="K1784" s="24" t="str">
        <f t="shared" si="344"/>
        <v>DEJAR</v>
      </c>
      <c r="L1784" s="24" t="str">
        <f t="shared" si="345"/>
        <v>DEJAR</v>
      </c>
      <c r="M1784" s="24" t="str">
        <f t="shared" si="346"/>
        <v>DEJAR</v>
      </c>
    </row>
    <row r="1785" spans="1:13" x14ac:dyDescent="0.25">
      <c r="A1785" t="s">
        <v>382</v>
      </c>
      <c r="B1785" s="72">
        <v>2</v>
      </c>
      <c r="C1785" s="117">
        <v>2</v>
      </c>
      <c r="D1785" s="72">
        <v>40.4</v>
      </c>
      <c r="E1785" s="72">
        <v>8</v>
      </c>
      <c r="F1785" s="127">
        <f t="shared" si="342"/>
        <v>1281.8984639999999</v>
      </c>
      <c r="G1785">
        <v>3.1415999999999999E-2</v>
      </c>
      <c r="H1785" s="55" t="s">
        <v>555</v>
      </c>
      <c r="I1785" s="24">
        <f t="shared" si="354"/>
        <v>920.15976450291521</v>
      </c>
      <c r="J1785" s="24">
        <f t="shared" si="343"/>
        <v>14.644763249664427</v>
      </c>
      <c r="K1785" s="24" t="str">
        <f t="shared" si="344"/>
        <v>DEJAR</v>
      </c>
      <c r="L1785" s="24" t="str">
        <f t="shared" si="345"/>
        <v>DEJAR</v>
      </c>
      <c r="M1785" s="24" t="str">
        <f t="shared" si="346"/>
        <v>DEJAR</v>
      </c>
    </row>
    <row r="1786" spans="1:13" x14ac:dyDescent="0.25">
      <c r="A1786" t="s">
        <v>382</v>
      </c>
      <c r="B1786" s="72">
        <v>3</v>
      </c>
      <c r="C1786" s="117">
        <v>2</v>
      </c>
      <c r="D1786" s="72">
        <v>9</v>
      </c>
      <c r="E1786" s="72">
        <v>17</v>
      </c>
      <c r="F1786" s="127">
        <f t="shared" si="342"/>
        <v>63.617399999999996</v>
      </c>
      <c r="G1786">
        <v>3.1415999999999999E-2</v>
      </c>
      <c r="H1786" s="55" t="s">
        <v>555</v>
      </c>
      <c r="I1786" s="24">
        <f t="shared" si="354"/>
        <v>25.673421749259127</v>
      </c>
      <c r="J1786" s="24">
        <f t="shared" si="343"/>
        <v>0.4086042422532965</v>
      </c>
      <c r="K1786" s="24" t="str">
        <f t="shared" si="344"/>
        <v>DEPURAR</v>
      </c>
      <c r="L1786" s="24" t="str">
        <f t="shared" si="345"/>
        <v>DEJAR</v>
      </c>
      <c r="M1786" s="24" t="str">
        <f t="shared" si="346"/>
        <v>DEPURAR</v>
      </c>
    </row>
    <row r="1787" spans="1:13" x14ac:dyDescent="0.25">
      <c r="A1787" t="s">
        <v>382</v>
      </c>
      <c r="B1787" s="72">
        <v>4</v>
      </c>
      <c r="C1787" s="117">
        <v>2</v>
      </c>
      <c r="D1787" s="72">
        <v>27</v>
      </c>
      <c r="E1787" s="72">
        <v>10</v>
      </c>
      <c r="F1787" s="127">
        <f t="shared" si="342"/>
        <v>572.5566</v>
      </c>
      <c r="G1787">
        <v>3.1415999999999999E-2</v>
      </c>
      <c r="H1787" s="55" t="s">
        <v>555</v>
      </c>
      <c r="I1787" s="24">
        <f t="shared" si="354"/>
        <v>352.13325163946445</v>
      </c>
      <c r="J1787" s="24">
        <f t="shared" si="343"/>
        <v>5.6043616571088695</v>
      </c>
      <c r="K1787" s="24" t="str">
        <f t="shared" si="344"/>
        <v>DEJAR</v>
      </c>
      <c r="L1787" s="24" t="str">
        <f t="shared" si="345"/>
        <v>DEJAR</v>
      </c>
      <c r="M1787" s="24" t="str">
        <f t="shared" si="346"/>
        <v>DEJAR</v>
      </c>
    </row>
    <row r="1788" spans="1:13" x14ac:dyDescent="0.25">
      <c r="A1788" t="s">
        <v>382</v>
      </c>
      <c r="B1788" s="72">
        <v>5</v>
      </c>
      <c r="C1788" s="117">
        <v>2</v>
      </c>
      <c r="D1788" s="72">
        <v>40</v>
      </c>
      <c r="E1788" s="72">
        <v>10</v>
      </c>
      <c r="F1788" s="127">
        <f t="shared" si="342"/>
        <v>1256.6399999999999</v>
      </c>
      <c r="G1788">
        <v>3.1415999999999999E-2</v>
      </c>
      <c r="H1788" s="55" t="s">
        <v>555</v>
      </c>
      <c r="I1788" s="24">
        <f t="shared" si="354"/>
        <v>898.59335245759792</v>
      </c>
      <c r="J1788" s="24">
        <f t="shared" si="343"/>
        <v>14.301523944130347</v>
      </c>
      <c r="K1788" s="24" t="str">
        <f t="shared" si="344"/>
        <v>DEJAR</v>
      </c>
      <c r="L1788" s="24" t="str">
        <f t="shared" si="345"/>
        <v>DEJAR</v>
      </c>
      <c r="M1788" s="24" t="str">
        <f t="shared" si="346"/>
        <v>DEJAR</v>
      </c>
    </row>
    <row r="1789" spans="1:13" x14ac:dyDescent="0.25">
      <c r="A1789" t="s">
        <v>382</v>
      </c>
      <c r="B1789" s="72">
        <v>6</v>
      </c>
      <c r="C1789" s="117">
        <v>2</v>
      </c>
      <c r="D1789" s="72">
        <v>43</v>
      </c>
      <c r="E1789" s="72">
        <v>8</v>
      </c>
      <c r="F1789" s="127">
        <f t="shared" si="342"/>
        <v>1452.2046</v>
      </c>
      <c r="G1789">
        <v>3.1415999999999999E-2</v>
      </c>
      <c r="H1789" s="55" t="s">
        <v>555</v>
      </c>
      <c r="I1789" s="24">
        <f t="shared" si="354"/>
        <v>1067.6418523356226</v>
      </c>
      <c r="J1789" s="24">
        <f t="shared" si="343"/>
        <v>16.992008090393789</v>
      </c>
      <c r="K1789" s="24" t="str">
        <f t="shared" si="344"/>
        <v>DEJAR</v>
      </c>
      <c r="L1789" s="24" t="str">
        <f t="shared" si="345"/>
        <v>DEJAR</v>
      </c>
      <c r="M1789" s="24" t="str">
        <f t="shared" si="346"/>
        <v>DEJAR</v>
      </c>
    </row>
    <row r="1790" spans="1:13" x14ac:dyDescent="0.25">
      <c r="A1790" t="s">
        <v>382</v>
      </c>
      <c r="B1790" s="72">
        <v>7</v>
      </c>
      <c r="C1790" s="117">
        <v>2</v>
      </c>
      <c r="D1790" s="72">
        <v>21</v>
      </c>
      <c r="E1790" s="72">
        <v>7</v>
      </c>
      <c r="F1790" s="127">
        <f t="shared" si="342"/>
        <v>346.3614</v>
      </c>
      <c r="G1790">
        <v>3.1415999999999999E-2</v>
      </c>
      <c r="H1790" s="55" t="s">
        <v>555</v>
      </c>
      <c r="I1790" s="24">
        <f t="shared" si="354"/>
        <v>193.44615534703902</v>
      </c>
      <c r="J1790" s="24">
        <f t="shared" si="343"/>
        <v>3.0787839850241761</v>
      </c>
      <c r="K1790" s="24" t="str">
        <f t="shared" si="344"/>
        <v>DEJAR</v>
      </c>
      <c r="L1790" s="24" t="str">
        <f t="shared" si="345"/>
        <v>DEJAR</v>
      </c>
      <c r="M1790" s="24" t="str">
        <f t="shared" si="346"/>
        <v>DEJAR</v>
      </c>
    </row>
    <row r="1791" spans="1:13" x14ac:dyDescent="0.25">
      <c r="A1791" t="s">
        <v>382</v>
      </c>
      <c r="B1791" s="72">
        <v>8</v>
      </c>
      <c r="C1791" s="117">
        <v>2</v>
      </c>
      <c r="D1791" s="72">
        <v>18</v>
      </c>
      <c r="E1791" s="72">
        <v>6</v>
      </c>
      <c r="F1791" s="127">
        <f t="shared" si="342"/>
        <v>254.46959999999999</v>
      </c>
      <c r="G1791">
        <v>3.1415999999999999E-2</v>
      </c>
      <c r="H1791" s="55" t="s">
        <v>555</v>
      </c>
      <c r="I1791" s="24">
        <f t="shared" si="354"/>
        <v>133.96512701589552</v>
      </c>
      <c r="J1791" s="24">
        <f t="shared" si="343"/>
        <v>2.132116230836127</v>
      </c>
      <c r="K1791" s="24" t="str">
        <f t="shared" si="344"/>
        <v>DEJAR</v>
      </c>
      <c r="L1791" s="24" t="str">
        <f t="shared" si="345"/>
        <v>DEJAR</v>
      </c>
      <c r="M1791" s="24" t="str">
        <f t="shared" si="346"/>
        <v>DEJAR</v>
      </c>
    </row>
    <row r="1792" spans="1:13" x14ac:dyDescent="0.25">
      <c r="A1792" t="s">
        <v>382</v>
      </c>
      <c r="B1792" s="72">
        <v>9</v>
      </c>
      <c r="C1792" s="117">
        <v>2</v>
      </c>
      <c r="D1792" s="72">
        <v>16</v>
      </c>
      <c r="E1792" s="72">
        <v>11</v>
      </c>
      <c r="F1792" s="127">
        <f t="shared" si="342"/>
        <v>201.0624</v>
      </c>
      <c r="G1792">
        <v>3.1415999999999999E-2</v>
      </c>
      <c r="H1792" s="55" t="s">
        <v>555</v>
      </c>
      <c r="I1792" s="24">
        <f t="shared" si="354"/>
        <v>101.17406776284028</v>
      </c>
      <c r="J1792" s="24">
        <f t="shared" si="343"/>
        <v>1.610231534295268</v>
      </c>
      <c r="K1792" s="24" t="str">
        <f t="shared" si="344"/>
        <v>DEJAR</v>
      </c>
      <c r="L1792" s="24" t="str">
        <f t="shared" si="345"/>
        <v>DEJAR</v>
      </c>
      <c r="M1792" s="24" t="str">
        <f t="shared" si="346"/>
        <v>DEJAR</v>
      </c>
    </row>
    <row r="1793" spans="1:13" x14ac:dyDescent="0.25">
      <c r="A1793" t="s">
        <v>382</v>
      </c>
      <c r="B1793" s="72">
        <v>10</v>
      </c>
      <c r="C1793" s="117">
        <v>2</v>
      </c>
      <c r="D1793" s="72">
        <v>20</v>
      </c>
      <c r="E1793" s="72">
        <v>5</v>
      </c>
      <c r="F1793" s="127">
        <f t="shared" si="342"/>
        <v>314.15999999999997</v>
      </c>
      <c r="G1793">
        <v>3.1415999999999999E-2</v>
      </c>
      <c r="H1793" s="55" t="s">
        <v>555</v>
      </c>
      <c r="I1793" s="24">
        <f t="shared" si="354"/>
        <v>172.20874292148596</v>
      </c>
      <c r="J1793" s="24">
        <f t="shared" si="343"/>
        <v>2.7407808588217146</v>
      </c>
      <c r="K1793" s="24" t="str">
        <f t="shared" si="344"/>
        <v>DEJAR</v>
      </c>
      <c r="L1793" s="24" t="str">
        <f t="shared" si="345"/>
        <v>DEJAR</v>
      </c>
      <c r="M1793" s="24" t="str">
        <f t="shared" si="346"/>
        <v>DEJAR</v>
      </c>
    </row>
    <row r="1794" spans="1:13" x14ac:dyDescent="0.25">
      <c r="A1794" t="s">
        <v>383</v>
      </c>
      <c r="B1794" s="72">
        <v>1</v>
      </c>
      <c r="C1794" s="117">
        <v>2</v>
      </c>
      <c r="D1794" s="72">
        <v>21</v>
      </c>
      <c r="E1794" s="72">
        <v>10</v>
      </c>
      <c r="F1794" s="127">
        <f t="shared" si="342"/>
        <v>346.3614</v>
      </c>
      <c r="G1794">
        <v>3.1415999999999999E-2</v>
      </c>
      <c r="H1794" s="55" t="s">
        <v>555</v>
      </c>
      <c r="I1794" s="24">
        <f t="shared" si="354"/>
        <v>193.44615534703902</v>
      </c>
      <c r="J1794" s="24">
        <f t="shared" si="343"/>
        <v>3.0787839850241761</v>
      </c>
      <c r="K1794" s="24" t="str">
        <f t="shared" si="344"/>
        <v>DEJAR</v>
      </c>
      <c r="L1794" s="24" t="str">
        <f t="shared" si="345"/>
        <v>DEJAR</v>
      </c>
      <c r="M1794" s="24" t="str">
        <f t="shared" si="346"/>
        <v>DEJAR</v>
      </c>
    </row>
    <row r="1795" spans="1:13" x14ac:dyDescent="0.25">
      <c r="A1795" t="s">
        <v>383</v>
      </c>
      <c r="B1795" s="72">
        <v>4</v>
      </c>
      <c r="C1795" s="117">
        <v>2</v>
      </c>
      <c r="D1795" s="72">
        <v>18</v>
      </c>
      <c r="E1795" s="72">
        <v>8</v>
      </c>
      <c r="F1795" s="127">
        <f t="shared" ref="F1795:F1858" si="355">(3.1416/4)*D1795^2</f>
        <v>254.46959999999999</v>
      </c>
      <c r="G1795">
        <v>3.1415999999999999E-2</v>
      </c>
      <c r="H1795" s="55" t="s">
        <v>555</v>
      </c>
      <c r="I1795" s="24">
        <f t="shared" si="354"/>
        <v>133.96512701589552</v>
      </c>
      <c r="J1795" s="24">
        <f t="shared" ref="J1795:J1858" si="356">((I1795/1000)*0.5)/G1795</f>
        <v>2.132116230836127</v>
      </c>
      <c r="K1795" s="24" t="str">
        <f t="shared" ref="K1795:K1858" si="357">+IF(D1795&gt;=10,"DEJAR","DEPURAR")</f>
        <v>DEJAR</v>
      </c>
      <c r="L1795" s="24" t="str">
        <f t="shared" ref="L1795:L1858" si="358">+IF(E1795&gt;=5,"DEJAR","DEPURAR")</f>
        <v>DEJAR</v>
      </c>
      <c r="M1795" s="24" t="str">
        <f t="shared" ref="M1795:M1858" si="359">+IF(AND(K1795="DEJAR",L1795="DEJAR"),"DEJAR","DEPURAR")</f>
        <v>DEJAR</v>
      </c>
    </row>
    <row r="1796" spans="1:13" x14ac:dyDescent="0.25">
      <c r="A1796" t="s">
        <v>383</v>
      </c>
      <c r="B1796" s="72">
        <v>3</v>
      </c>
      <c r="C1796" s="117">
        <v>2</v>
      </c>
      <c r="D1796" s="72">
        <v>15</v>
      </c>
      <c r="E1796" s="72">
        <v>7</v>
      </c>
      <c r="F1796" s="127">
        <f t="shared" si="355"/>
        <v>176.715</v>
      </c>
      <c r="G1796">
        <v>3.1415999999999999E-2</v>
      </c>
      <c r="H1796" s="55" t="s">
        <v>555</v>
      </c>
      <c r="I1796" s="24">
        <f t="shared" si="354"/>
        <v>86.748598761993364</v>
      </c>
      <c r="J1796" s="24">
        <f t="shared" si="356"/>
        <v>1.3806436013813561</v>
      </c>
      <c r="K1796" s="24" t="str">
        <f t="shared" si="357"/>
        <v>DEJAR</v>
      </c>
      <c r="L1796" s="24" t="str">
        <f t="shared" si="358"/>
        <v>DEJAR</v>
      </c>
      <c r="M1796" s="24" t="str">
        <f t="shared" si="359"/>
        <v>DEJAR</v>
      </c>
    </row>
    <row r="1797" spans="1:13" x14ac:dyDescent="0.25">
      <c r="A1797" t="s">
        <v>384</v>
      </c>
      <c r="B1797" s="72">
        <v>1</v>
      </c>
      <c r="C1797" s="117">
        <v>2</v>
      </c>
      <c r="D1797" s="72">
        <v>40</v>
      </c>
      <c r="E1797" s="72">
        <v>20</v>
      </c>
      <c r="F1797" s="127">
        <f t="shared" si="355"/>
        <v>1256.6399999999999</v>
      </c>
      <c r="G1797">
        <v>3.1415999999999999E-2</v>
      </c>
      <c r="H1797" s="55" t="s">
        <v>555</v>
      </c>
      <c r="I1797" s="24">
        <f t="shared" si="354"/>
        <v>898.59335245759792</v>
      </c>
      <c r="J1797" s="24">
        <f t="shared" si="356"/>
        <v>14.301523944130347</v>
      </c>
      <c r="K1797" s="24" t="str">
        <f t="shared" si="357"/>
        <v>DEJAR</v>
      </c>
      <c r="L1797" s="24" t="str">
        <f t="shared" si="358"/>
        <v>DEJAR</v>
      </c>
      <c r="M1797" s="24" t="str">
        <f t="shared" si="359"/>
        <v>DEJAR</v>
      </c>
    </row>
    <row r="1798" spans="1:13" x14ac:dyDescent="0.25">
      <c r="A1798" t="s">
        <v>384</v>
      </c>
      <c r="B1798" s="72">
        <v>2</v>
      </c>
      <c r="C1798" s="117">
        <v>2</v>
      </c>
      <c r="D1798" s="72">
        <v>27</v>
      </c>
      <c r="E1798" s="72">
        <v>16</v>
      </c>
      <c r="F1798" s="127">
        <f t="shared" si="355"/>
        <v>572.5566</v>
      </c>
      <c r="G1798">
        <v>3.1415999999999999E-2</v>
      </c>
      <c r="H1798" s="55" t="s">
        <v>555</v>
      </c>
      <c r="I1798" s="24">
        <f t="shared" si="354"/>
        <v>352.13325163946445</v>
      </c>
      <c r="J1798" s="24">
        <f t="shared" si="356"/>
        <v>5.6043616571088695</v>
      </c>
      <c r="K1798" s="24" t="str">
        <f t="shared" si="357"/>
        <v>DEJAR</v>
      </c>
      <c r="L1798" s="24" t="str">
        <f t="shared" si="358"/>
        <v>DEJAR</v>
      </c>
      <c r="M1798" s="24" t="str">
        <f t="shared" si="359"/>
        <v>DEJAR</v>
      </c>
    </row>
    <row r="1799" spans="1:13" x14ac:dyDescent="0.25">
      <c r="A1799" t="s">
        <v>384</v>
      </c>
      <c r="B1799" s="72">
        <v>3</v>
      </c>
      <c r="C1799" s="117">
        <v>2</v>
      </c>
      <c r="D1799" s="72">
        <v>14</v>
      </c>
      <c r="E1799" s="72">
        <v>12</v>
      </c>
      <c r="F1799" s="127">
        <f t="shared" si="355"/>
        <v>153.9384</v>
      </c>
      <c r="G1799">
        <v>3.1415999999999999E-2</v>
      </c>
      <c r="H1799" s="55" t="s">
        <v>555</v>
      </c>
      <c r="I1799" s="24">
        <f t="shared" si="354"/>
        <v>73.59440964790268</v>
      </c>
      <c r="J1799" s="24">
        <f t="shared" si="356"/>
        <v>1.1712886689569435</v>
      </c>
      <c r="K1799" s="24" t="str">
        <f t="shared" si="357"/>
        <v>DEJAR</v>
      </c>
      <c r="L1799" s="24" t="str">
        <f t="shared" si="358"/>
        <v>DEJAR</v>
      </c>
      <c r="M1799" s="24" t="str">
        <f t="shared" si="359"/>
        <v>DEJAR</v>
      </c>
    </row>
    <row r="1800" spans="1:13" x14ac:dyDescent="0.25">
      <c r="A1800" t="s">
        <v>384</v>
      </c>
      <c r="B1800" s="72">
        <v>4</v>
      </c>
      <c r="C1800" s="117">
        <v>2</v>
      </c>
      <c r="D1800" s="72">
        <v>35</v>
      </c>
      <c r="E1800" s="72">
        <v>15</v>
      </c>
      <c r="F1800" s="127">
        <f t="shared" si="355"/>
        <v>962.11500000000001</v>
      </c>
      <c r="G1800">
        <v>3.1415999999999999E-2</v>
      </c>
      <c r="H1800" s="55" t="s">
        <v>555</v>
      </c>
      <c r="I1800" s="24">
        <f t="shared" si="354"/>
        <v>653.64029291244719</v>
      </c>
      <c r="J1800" s="24">
        <f t="shared" si="356"/>
        <v>10.402984035403094</v>
      </c>
      <c r="K1800" s="24" t="str">
        <f t="shared" si="357"/>
        <v>DEJAR</v>
      </c>
      <c r="L1800" s="24" t="str">
        <f t="shared" si="358"/>
        <v>DEJAR</v>
      </c>
      <c r="M1800" s="24" t="str">
        <f t="shared" si="359"/>
        <v>DEJAR</v>
      </c>
    </row>
    <row r="1801" spans="1:13" x14ac:dyDescent="0.25">
      <c r="A1801" t="s">
        <v>384</v>
      </c>
      <c r="B1801" s="72">
        <v>5</v>
      </c>
      <c r="C1801" s="117">
        <v>2</v>
      </c>
      <c r="D1801" s="72">
        <v>12</v>
      </c>
      <c r="E1801" s="72">
        <v>10</v>
      </c>
      <c r="F1801" s="127">
        <f t="shared" si="355"/>
        <v>113.0976</v>
      </c>
      <c r="G1801">
        <v>3.1415999999999999E-2</v>
      </c>
      <c r="H1801" s="55" t="s">
        <v>555</v>
      </c>
      <c r="I1801" s="24">
        <f t="shared" si="354"/>
        <v>50.965522775338236</v>
      </c>
      <c r="J1801" s="24">
        <f t="shared" si="356"/>
        <v>0.81113959089855869</v>
      </c>
      <c r="K1801" s="24" t="str">
        <f t="shared" si="357"/>
        <v>DEJAR</v>
      </c>
      <c r="L1801" s="24" t="str">
        <f t="shared" si="358"/>
        <v>DEJAR</v>
      </c>
      <c r="M1801" s="24" t="str">
        <f t="shared" si="359"/>
        <v>DEJAR</v>
      </c>
    </row>
    <row r="1802" spans="1:13" x14ac:dyDescent="0.25">
      <c r="A1802" t="s">
        <v>385</v>
      </c>
      <c r="B1802" s="72">
        <v>1</v>
      </c>
      <c r="C1802" s="117">
        <v>2</v>
      </c>
      <c r="D1802" s="72">
        <v>27</v>
      </c>
      <c r="E1802" s="72">
        <v>14</v>
      </c>
      <c r="F1802" s="127">
        <f t="shared" si="355"/>
        <v>572.5566</v>
      </c>
      <c r="G1802">
        <v>3.1415999999999999E-2</v>
      </c>
      <c r="H1802" s="55" t="s">
        <v>555</v>
      </c>
      <c r="I1802" s="24">
        <f t="shared" si="354"/>
        <v>352.13325163946445</v>
      </c>
      <c r="J1802" s="24">
        <f t="shared" si="356"/>
        <v>5.6043616571088695</v>
      </c>
      <c r="K1802" s="24" t="str">
        <f t="shared" si="357"/>
        <v>DEJAR</v>
      </c>
      <c r="L1802" s="24" t="str">
        <f t="shared" si="358"/>
        <v>DEJAR</v>
      </c>
      <c r="M1802" s="24" t="str">
        <f t="shared" si="359"/>
        <v>DEJAR</v>
      </c>
    </row>
    <row r="1803" spans="1:13" x14ac:dyDescent="0.25">
      <c r="A1803" t="s">
        <v>385</v>
      </c>
      <c r="B1803" s="72">
        <v>2</v>
      </c>
      <c r="C1803" s="117">
        <v>2</v>
      </c>
      <c r="D1803" s="72">
        <v>29</v>
      </c>
      <c r="E1803" s="72">
        <v>15</v>
      </c>
      <c r="F1803" s="127">
        <f t="shared" si="355"/>
        <v>660.52139999999997</v>
      </c>
      <c r="G1803">
        <v>3.1415999999999999E-2</v>
      </c>
      <c r="H1803" s="55" t="s">
        <v>555</v>
      </c>
      <c r="I1803" s="24">
        <f t="shared" si="354"/>
        <v>417.52015350701288</v>
      </c>
      <c r="J1803" s="24">
        <f t="shared" si="356"/>
        <v>6.6450240881559219</v>
      </c>
      <c r="K1803" s="24" t="str">
        <f t="shared" si="357"/>
        <v>DEJAR</v>
      </c>
      <c r="L1803" s="24" t="str">
        <f t="shared" si="358"/>
        <v>DEJAR</v>
      </c>
      <c r="M1803" s="24" t="str">
        <f t="shared" si="359"/>
        <v>DEJAR</v>
      </c>
    </row>
    <row r="1804" spans="1:13" x14ac:dyDescent="0.25">
      <c r="A1804" t="s">
        <v>385</v>
      </c>
      <c r="B1804" s="72">
        <v>3</v>
      </c>
      <c r="C1804" s="117">
        <v>2</v>
      </c>
      <c r="D1804" s="72">
        <v>11</v>
      </c>
      <c r="E1804" s="72">
        <v>10</v>
      </c>
      <c r="F1804" s="127">
        <f t="shared" si="355"/>
        <v>95.0334</v>
      </c>
      <c r="G1804">
        <v>3.1415999999999999E-2</v>
      </c>
      <c r="H1804" s="55" t="s">
        <v>555</v>
      </c>
      <c r="I1804" s="24">
        <f t="shared" si="354"/>
        <v>41.419711592222448</v>
      </c>
      <c r="J1804" s="24">
        <f t="shared" si="356"/>
        <v>0.65921364260603599</v>
      </c>
      <c r="K1804" s="24" t="str">
        <f t="shared" si="357"/>
        <v>DEJAR</v>
      </c>
      <c r="L1804" s="24" t="str">
        <f t="shared" si="358"/>
        <v>DEJAR</v>
      </c>
      <c r="M1804" s="24" t="str">
        <f t="shared" si="359"/>
        <v>DEJAR</v>
      </c>
    </row>
    <row r="1805" spans="1:13" x14ac:dyDescent="0.25">
      <c r="A1805" t="s">
        <v>385</v>
      </c>
      <c r="B1805" s="72">
        <v>4</v>
      </c>
      <c r="C1805" s="117">
        <v>2</v>
      </c>
      <c r="D1805" s="72">
        <v>27</v>
      </c>
      <c r="E1805" s="72">
        <v>20</v>
      </c>
      <c r="F1805" s="127">
        <f t="shared" si="355"/>
        <v>572.5566</v>
      </c>
      <c r="G1805">
        <v>3.1415999999999999E-2</v>
      </c>
      <c r="H1805" s="55" t="s">
        <v>555</v>
      </c>
      <c r="I1805" s="24">
        <f t="shared" si="354"/>
        <v>352.13325163946445</v>
      </c>
      <c r="J1805" s="24">
        <f t="shared" si="356"/>
        <v>5.6043616571088695</v>
      </c>
      <c r="K1805" s="24" t="str">
        <f t="shared" si="357"/>
        <v>DEJAR</v>
      </c>
      <c r="L1805" s="24" t="str">
        <f t="shared" si="358"/>
        <v>DEJAR</v>
      </c>
      <c r="M1805" s="24" t="str">
        <f t="shared" si="359"/>
        <v>DEJAR</v>
      </c>
    </row>
    <row r="1806" spans="1:13" x14ac:dyDescent="0.25">
      <c r="A1806" t="s">
        <v>385</v>
      </c>
      <c r="B1806" s="72">
        <v>5</v>
      </c>
      <c r="C1806" s="117">
        <v>2</v>
      </c>
      <c r="D1806" s="72">
        <v>17</v>
      </c>
      <c r="E1806" s="72">
        <v>12</v>
      </c>
      <c r="F1806" s="127">
        <f t="shared" si="355"/>
        <v>226.98060000000001</v>
      </c>
      <c r="G1806">
        <v>3.1415999999999999E-2</v>
      </c>
      <c r="H1806" s="55" t="s">
        <v>555</v>
      </c>
      <c r="I1806" s="24">
        <f t="shared" si="354"/>
        <v>116.90268878718483</v>
      </c>
      <c r="J1806" s="24">
        <f t="shared" si="356"/>
        <v>1.8605597273234151</v>
      </c>
      <c r="K1806" s="24" t="str">
        <f t="shared" si="357"/>
        <v>DEJAR</v>
      </c>
      <c r="L1806" s="24" t="str">
        <f t="shared" si="358"/>
        <v>DEJAR</v>
      </c>
      <c r="M1806" s="24" t="str">
        <f t="shared" si="359"/>
        <v>DEJAR</v>
      </c>
    </row>
    <row r="1807" spans="1:13" x14ac:dyDescent="0.25">
      <c r="A1807" t="s">
        <v>386</v>
      </c>
      <c r="B1807" s="72">
        <v>1</v>
      </c>
      <c r="C1807" s="117">
        <v>2</v>
      </c>
      <c r="D1807" s="72">
        <v>10</v>
      </c>
      <c r="E1807" s="72">
        <v>15</v>
      </c>
      <c r="F1807" s="127">
        <f t="shared" si="355"/>
        <v>78.539999999999992</v>
      </c>
      <c r="G1807">
        <v>3.1415999999999999E-2</v>
      </c>
      <c r="H1807" s="55" t="s">
        <v>555</v>
      </c>
      <c r="I1807" s="24">
        <f t="shared" si="354"/>
        <v>33.002526735248487</v>
      </c>
      <c r="J1807" s="24">
        <f t="shared" si="356"/>
        <v>0.52525029818004332</v>
      </c>
      <c r="K1807" s="24" t="str">
        <f t="shared" si="357"/>
        <v>DEJAR</v>
      </c>
      <c r="L1807" s="24" t="str">
        <f t="shared" si="358"/>
        <v>DEJAR</v>
      </c>
      <c r="M1807" s="24" t="str">
        <f t="shared" si="359"/>
        <v>DEJAR</v>
      </c>
    </row>
    <row r="1808" spans="1:13" x14ac:dyDescent="0.25">
      <c r="A1808" t="s">
        <v>386</v>
      </c>
      <c r="B1808" s="72">
        <v>2</v>
      </c>
      <c r="C1808" s="117">
        <v>2</v>
      </c>
      <c r="D1808" s="72">
        <v>13</v>
      </c>
      <c r="E1808" s="72">
        <v>12</v>
      </c>
      <c r="F1808" s="127">
        <f t="shared" si="355"/>
        <v>132.73259999999999</v>
      </c>
      <c r="G1808">
        <v>3.1415999999999999E-2</v>
      </c>
      <c r="H1808" s="55" t="s">
        <v>555</v>
      </c>
      <c r="I1808" s="24">
        <f t="shared" si="354"/>
        <v>61.678288096341362</v>
      </c>
      <c r="J1808" s="24">
        <f t="shared" si="356"/>
        <v>0.98163814770087476</v>
      </c>
      <c r="K1808" s="24" t="str">
        <f t="shared" si="357"/>
        <v>DEJAR</v>
      </c>
      <c r="L1808" s="24" t="str">
        <f t="shared" si="358"/>
        <v>DEJAR</v>
      </c>
      <c r="M1808" s="24" t="str">
        <f t="shared" si="359"/>
        <v>DEJAR</v>
      </c>
    </row>
    <row r="1809" spans="1:13" x14ac:dyDescent="0.25">
      <c r="A1809" t="s">
        <v>386</v>
      </c>
      <c r="B1809" s="72">
        <v>3</v>
      </c>
      <c r="C1809" s="117">
        <v>2</v>
      </c>
      <c r="D1809" s="72">
        <v>80</v>
      </c>
      <c r="E1809" s="72">
        <v>15</v>
      </c>
      <c r="F1809" s="127">
        <f t="shared" si="355"/>
        <v>5026.5599999999995</v>
      </c>
      <c r="G1809">
        <v>3.1415999999999999E-2</v>
      </c>
      <c r="H1809" s="55" t="s">
        <v>555</v>
      </c>
      <c r="I1809" s="24">
        <f t="shared" si="354"/>
        <v>4688.9025457269008</v>
      </c>
      <c r="J1809" s="24">
        <f t="shared" si="356"/>
        <v>74.62602727474696</v>
      </c>
      <c r="K1809" s="24" t="str">
        <f t="shared" si="357"/>
        <v>DEJAR</v>
      </c>
      <c r="L1809" s="24" t="str">
        <f t="shared" si="358"/>
        <v>DEJAR</v>
      </c>
      <c r="M1809" s="24" t="str">
        <f t="shared" si="359"/>
        <v>DEJAR</v>
      </c>
    </row>
    <row r="1810" spans="1:13" x14ac:dyDescent="0.25">
      <c r="A1810" t="s">
        <v>386</v>
      </c>
      <c r="B1810" s="72">
        <v>4</v>
      </c>
      <c r="C1810" s="117">
        <v>2</v>
      </c>
      <c r="D1810" s="72">
        <v>23</v>
      </c>
      <c r="E1810" s="72">
        <v>11</v>
      </c>
      <c r="F1810" s="127">
        <f t="shared" si="355"/>
        <v>415.47660000000002</v>
      </c>
      <c r="G1810">
        <v>3.1415999999999999E-2</v>
      </c>
      <c r="H1810" s="55" t="s">
        <v>555</v>
      </c>
      <c r="I1810" s="24">
        <f t="shared" si="354"/>
        <v>240.28635306200815</v>
      </c>
      <c r="J1810" s="24">
        <f t="shared" si="356"/>
        <v>3.8242671419341763</v>
      </c>
      <c r="K1810" s="24" t="str">
        <f t="shared" si="357"/>
        <v>DEJAR</v>
      </c>
      <c r="L1810" s="24" t="str">
        <f t="shared" si="358"/>
        <v>DEJAR</v>
      </c>
      <c r="M1810" s="24" t="str">
        <f t="shared" si="359"/>
        <v>DEJAR</v>
      </c>
    </row>
    <row r="1811" spans="1:13" x14ac:dyDescent="0.25">
      <c r="A1811" t="s">
        <v>386</v>
      </c>
      <c r="B1811" s="72">
        <v>5</v>
      </c>
      <c r="C1811" s="117">
        <v>2</v>
      </c>
      <c r="D1811" s="72">
        <v>33</v>
      </c>
      <c r="E1811" s="72">
        <v>9</v>
      </c>
      <c r="F1811" s="127">
        <f t="shared" si="355"/>
        <v>855.30060000000003</v>
      </c>
      <c r="G1811">
        <v>3.1415999999999999E-2</v>
      </c>
      <c r="H1811" s="55" t="s">
        <v>555</v>
      </c>
      <c r="I1811" s="24">
        <f t="shared" si="354"/>
        <v>568.10727714388111</v>
      </c>
      <c r="J1811" s="24">
        <f t="shared" si="356"/>
        <v>9.0416869929953059</v>
      </c>
      <c r="K1811" s="24" t="str">
        <f t="shared" si="357"/>
        <v>DEJAR</v>
      </c>
      <c r="L1811" s="24" t="str">
        <f t="shared" si="358"/>
        <v>DEJAR</v>
      </c>
      <c r="M1811" s="24" t="str">
        <f t="shared" si="359"/>
        <v>DEJAR</v>
      </c>
    </row>
    <row r="1812" spans="1:13" x14ac:dyDescent="0.25">
      <c r="A1812" t="s">
        <v>386</v>
      </c>
      <c r="B1812" s="72">
        <v>6</v>
      </c>
      <c r="C1812" s="117">
        <v>2</v>
      </c>
      <c r="D1812" s="72">
        <v>21</v>
      </c>
      <c r="E1812" s="72">
        <v>20</v>
      </c>
      <c r="F1812" s="127">
        <f t="shared" si="355"/>
        <v>346.3614</v>
      </c>
      <c r="G1812">
        <v>3.1415999999999999E-2</v>
      </c>
      <c r="H1812" s="55" t="s">
        <v>555</v>
      </c>
      <c r="I1812" s="24">
        <f t="shared" si="354"/>
        <v>193.44615534703902</v>
      </c>
      <c r="J1812" s="24">
        <f t="shared" si="356"/>
        <v>3.0787839850241761</v>
      </c>
      <c r="K1812" s="24" t="str">
        <f t="shared" si="357"/>
        <v>DEJAR</v>
      </c>
      <c r="L1812" s="24" t="str">
        <f t="shared" si="358"/>
        <v>DEJAR</v>
      </c>
      <c r="M1812" s="24" t="str">
        <f t="shared" si="359"/>
        <v>DEJAR</v>
      </c>
    </row>
    <row r="1813" spans="1:13" x14ac:dyDescent="0.25">
      <c r="A1813" t="s">
        <v>386</v>
      </c>
      <c r="B1813" s="72">
        <v>7</v>
      </c>
      <c r="C1813" s="117">
        <v>2</v>
      </c>
      <c r="D1813" s="72">
        <v>19</v>
      </c>
      <c r="E1813" s="72">
        <v>10</v>
      </c>
      <c r="F1813" s="127">
        <f t="shared" si="355"/>
        <v>283.52940000000001</v>
      </c>
      <c r="G1813">
        <v>3.1415999999999999E-2</v>
      </c>
      <c r="H1813" s="55" t="s">
        <v>555</v>
      </c>
      <c r="I1813" s="24">
        <f t="shared" si="354"/>
        <v>152.39095368994771</v>
      </c>
      <c r="J1813" s="24">
        <f t="shared" si="356"/>
        <v>2.4253716846503011</v>
      </c>
      <c r="K1813" s="24" t="str">
        <f t="shared" si="357"/>
        <v>DEJAR</v>
      </c>
      <c r="L1813" s="24" t="str">
        <f t="shared" si="358"/>
        <v>DEJAR</v>
      </c>
      <c r="M1813" s="24" t="str">
        <f t="shared" si="359"/>
        <v>DEJAR</v>
      </c>
    </row>
    <row r="1814" spans="1:13" x14ac:dyDescent="0.25">
      <c r="A1814" t="s">
        <v>386</v>
      </c>
      <c r="B1814" s="72">
        <v>8</v>
      </c>
      <c r="C1814" s="117">
        <v>2</v>
      </c>
      <c r="D1814" s="72">
        <v>40</v>
      </c>
      <c r="E1814" s="72">
        <v>5</v>
      </c>
      <c r="F1814" s="127">
        <f t="shared" si="355"/>
        <v>1256.6399999999999</v>
      </c>
      <c r="G1814">
        <v>3.1415999999999999E-2</v>
      </c>
      <c r="H1814" s="55" t="s">
        <v>555</v>
      </c>
      <c r="I1814" s="24">
        <f t="shared" si="354"/>
        <v>898.59335245759792</v>
      </c>
      <c r="J1814" s="24">
        <f t="shared" si="356"/>
        <v>14.301523944130347</v>
      </c>
      <c r="K1814" s="24" t="str">
        <f t="shared" si="357"/>
        <v>DEJAR</v>
      </c>
      <c r="L1814" s="24" t="str">
        <f t="shared" si="358"/>
        <v>DEJAR</v>
      </c>
      <c r="M1814" s="24" t="str">
        <f t="shared" si="359"/>
        <v>DEJAR</v>
      </c>
    </row>
    <row r="1815" spans="1:13" x14ac:dyDescent="0.25">
      <c r="A1815" t="s">
        <v>387</v>
      </c>
      <c r="B1815" s="72">
        <v>1</v>
      </c>
      <c r="C1815" s="117">
        <v>2</v>
      </c>
      <c r="D1815" s="72">
        <v>30</v>
      </c>
      <c r="E1815" s="72">
        <v>10</v>
      </c>
      <c r="F1815" s="127">
        <f t="shared" si="355"/>
        <v>706.86</v>
      </c>
      <c r="G1815">
        <v>3.1415999999999999E-2</v>
      </c>
      <c r="H1815" s="55" t="s">
        <v>555</v>
      </c>
      <c r="I1815" s="24">
        <f t="shared" si="354"/>
        <v>452.65828470787153</v>
      </c>
      <c r="J1815" s="24">
        <f t="shared" si="356"/>
        <v>7.2042635075737129</v>
      </c>
      <c r="K1815" s="24" t="str">
        <f t="shared" si="357"/>
        <v>DEJAR</v>
      </c>
      <c r="L1815" s="24" t="str">
        <f t="shared" si="358"/>
        <v>DEJAR</v>
      </c>
      <c r="M1815" s="24" t="str">
        <f t="shared" si="359"/>
        <v>DEJAR</v>
      </c>
    </row>
    <row r="1816" spans="1:13" x14ac:dyDescent="0.25">
      <c r="A1816" t="s">
        <v>387</v>
      </c>
      <c r="B1816" s="72">
        <v>2</v>
      </c>
      <c r="C1816" s="117">
        <v>2</v>
      </c>
      <c r="D1816" s="72">
        <v>14</v>
      </c>
      <c r="E1816" s="72">
        <v>10</v>
      </c>
      <c r="F1816" s="127">
        <f t="shared" si="355"/>
        <v>153.9384</v>
      </c>
      <c r="G1816">
        <v>3.1415999999999999E-2</v>
      </c>
      <c r="H1816" s="55" t="s">
        <v>555</v>
      </c>
      <c r="I1816" s="24">
        <f t="shared" si="354"/>
        <v>73.59440964790268</v>
      </c>
      <c r="J1816" s="24">
        <f t="shared" si="356"/>
        <v>1.1712886689569435</v>
      </c>
      <c r="K1816" s="24" t="str">
        <f t="shared" si="357"/>
        <v>DEJAR</v>
      </c>
      <c r="L1816" s="24" t="str">
        <f t="shared" si="358"/>
        <v>DEJAR</v>
      </c>
      <c r="M1816" s="24" t="str">
        <f t="shared" si="359"/>
        <v>DEJAR</v>
      </c>
    </row>
    <row r="1817" spans="1:13" x14ac:dyDescent="0.25">
      <c r="A1817" t="s">
        <v>387</v>
      </c>
      <c r="B1817" s="72">
        <v>3</v>
      </c>
      <c r="C1817" s="117">
        <v>2</v>
      </c>
      <c r="D1817" s="72">
        <v>25</v>
      </c>
      <c r="E1817" s="72">
        <v>9</v>
      </c>
      <c r="F1817" s="127">
        <f t="shared" si="355"/>
        <v>490.875</v>
      </c>
      <c r="G1817">
        <v>3.1415999999999999E-2</v>
      </c>
      <c r="H1817" s="55" t="s">
        <v>555</v>
      </c>
      <c r="I1817" s="24">
        <f t="shared" si="354"/>
        <v>293.11711779854511</v>
      </c>
      <c r="J1817" s="24">
        <f t="shared" si="356"/>
        <v>4.6650929112322563</v>
      </c>
      <c r="K1817" s="24" t="str">
        <f t="shared" si="357"/>
        <v>DEJAR</v>
      </c>
      <c r="L1817" s="24" t="str">
        <f t="shared" si="358"/>
        <v>DEJAR</v>
      </c>
      <c r="M1817" s="24" t="str">
        <f t="shared" si="359"/>
        <v>DEJAR</v>
      </c>
    </row>
    <row r="1818" spans="1:13" x14ac:dyDescent="0.25">
      <c r="A1818" t="s">
        <v>387</v>
      </c>
      <c r="B1818" s="72">
        <v>4</v>
      </c>
      <c r="C1818" s="117">
        <v>2</v>
      </c>
      <c r="D1818" s="72">
        <v>26</v>
      </c>
      <c r="E1818" s="72">
        <v>12</v>
      </c>
      <c r="F1818" s="127">
        <f t="shared" si="355"/>
        <v>530.93039999999996</v>
      </c>
      <c r="G1818">
        <v>3.1415999999999999E-2</v>
      </c>
      <c r="H1818" s="55" t="s">
        <v>555</v>
      </c>
      <c r="I1818" s="24">
        <f t="shared" si="354"/>
        <v>321.84021980583157</v>
      </c>
      <c r="J1818" s="24">
        <f t="shared" si="356"/>
        <v>5.1222342087762849</v>
      </c>
      <c r="K1818" s="24" t="str">
        <f t="shared" si="357"/>
        <v>DEJAR</v>
      </c>
      <c r="L1818" s="24" t="str">
        <f t="shared" si="358"/>
        <v>DEJAR</v>
      </c>
      <c r="M1818" s="24" t="str">
        <f t="shared" si="359"/>
        <v>DEJAR</v>
      </c>
    </row>
    <row r="1819" spans="1:13" x14ac:dyDescent="0.25">
      <c r="A1819" t="s">
        <v>388</v>
      </c>
      <c r="B1819" s="72">
        <v>1</v>
      </c>
      <c r="C1819" s="117">
        <v>2</v>
      </c>
      <c r="D1819" s="72">
        <v>108.5</v>
      </c>
      <c r="E1819" s="72">
        <v>55</v>
      </c>
      <c r="F1819" s="127">
        <f t="shared" si="355"/>
        <v>9245.9251499999991</v>
      </c>
      <c r="G1819">
        <v>3.1415999999999999E-2</v>
      </c>
      <c r="H1819" s="55" t="s">
        <v>555</v>
      </c>
      <c r="I1819" s="24">
        <f t="shared" si="354"/>
        <v>9694.0292726606967</v>
      </c>
      <c r="J1819" s="24">
        <f t="shared" si="356"/>
        <v>154.2849069369222</v>
      </c>
      <c r="K1819" s="24" t="str">
        <f t="shared" si="357"/>
        <v>DEJAR</v>
      </c>
      <c r="L1819" s="24" t="str">
        <f t="shared" si="358"/>
        <v>DEJAR</v>
      </c>
      <c r="M1819" s="24" t="str">
        <f t="shared" si="359"/>
        <v>DEJAR</v>
      </c>
    </row>
    <row r="1820" spans="1:13" x14ac:dyDescent="0.25">
      <c r="A1820" t="s">
        <v>388</v>
      </c>
      <c r="B1820" s="72">
        <v>2</v>
      </c>
      <c r="C1820" s="117">
        <v>2</v>
      </c>
      <c r="D1820" s="72">
        <v>158</v>
      </c>
      <c r="E1820" s="72">
        <v>50</v>
      </c>
      <c r="F1820" s="127">
        <f t="shared" si="355"/>
        <v>19606.725599999998</v>
      </c>
      <c r="G1820">
        <v>3.1415999999999999E-2</v>
      </c>
      <c r="H1820" s="55" t="s">
        <v>555</v>
      </c>
      <c r="I1820" s="24">
        <f t="shared" si="354"/>
        <v>23744.243910801444</v>
      </c>
      <c r="J1820" s="24">
        <f t="shared" si="356"/>
        <v>377.90049514262546</v>
      </c>
      <c r="K1820" s="24" t="str">
        <f t="shared" si="357"/>
        <v>DEJAR</v>
      </c>
      <c r="L1820" s="24" t="str">
        <f t="shared" si="358"/>
        <v>DEJAR</v>
      </c>
      <c r="M1820" s="24" t="str">
        <f t="shared" si="359"/>
        <v>DEJAR</v>
      </c>
    </row>
    <row r="1821" spans="1:13" x14ac:dyDescent="0.25">
      <c r="A1821" t="s">
        <v>388</v>
      </c>
      <c r="B1821" s="72">
        <v>3</v>
      </c>
      <c r="C1821" s="117">
        <v>2</v>
      </c>
      <c r="D1821" s="72">
        <v>38</v>
      </c>
      <c r="E1821" s="72">
        <v>16</v>
      </c>
      <c r="F1821" s="127">
        <f t="shared" si="355"/>
        <v>1134.1176</v>
      </c>
      <c r="G1821">
        <v>3.1415999999999999E-2</v>
      </c>
      <c r="H1821" s="55" t="s">
        <v>555</v>
      </c>
      <c r="I1821" s="24">
        <f t="shared" si="354"/>
        <v>795.18319242881773</v>
      </c>
      <c r="J1821" s="24">
        <f t="shared" si="356"/>
        <v>12.65570397932292</v>
      </c>
      <c r="K1821" s="24" t="str">
        <f t="shared" si="357"/>
        <v>DEJAR</v>
      </c>
      <c r="L1821" s="24" t="str">
        <f t="shared" si="358"/>
        <v>DEJAR</v>
      </c>
      <c r="M1821" s="24" t="str">
        <f t="shared" si="359"/>
        <v>DEJAR</v>
      </c>
    </row>
    <row r="1822" spans="1:13" x14ac:dyDescent="0.25">
      <c r="A1822" t="s">
        <v>388</v>
      </c>
      <c r="B1822" s="72">
        <v>4</v>
      </c>
      <c r="C1822" s="117">
        <v>2</v>
      </c>
      <c r="D1822" s="72">
        <v>15</v>
      </c>
      <c r="E1822" s="72">
        <v>12</v>
      </c>
      <c r="F1822" s="127">
        <f t="shared" si="355"/>
        <v>176.715</v>
      </c>
      <c r="G1822">
        <v>3.1415999999999999E-2</v>
      </c>
      <c r="H1822" s="55" t="s">
        <v>555</v>
      </c>
      <c r="I1822" s="24">
        <f t="shared" si="354"/>
        <v>86.748598761993364</v>
      </c>
      <c r="J1822" s="24">
        <f t="shared" si="356"/>
        <v>1.3806436013813561</v>
      </c>
      <c r="K1822" s="24" t="str">
        <f t="shared" si="357"/>
        <v>DEJAR</v>
      </c>
      <c r="L1822" s="24" t="str">
        <f t="shared" si="358"/>
        <v>DEJAR</v>
      </c>
      <c r="M1822" s="24" t="str">
        <f t="shared" si="359"/>
        <v>DEJAR</v>
      </c>
    </row>
    <row r="1823" spans="1:13" x14ac:dyDescent="0.25">
      <c r="A1823" t="s">
        <v>388</v>
      </c>
      <c r="B1823" s="72">
        <v>5</v>
      </c>
      <c r="C1823" s="117">
        <v>2</v>
      </c>
      <c r="D1823" s="72">
        <v>13</v>
      </c>
      <c r="E1823" s="72">
        <v>7</v>
      </c>
      <c r="F1823" s="127">
        <f t="shared" si="355"/>
        <v>132.73259999999999</v>
      </c>
      <c r="G1823">
        <v>3.1415999999999999E-2</v>
      </c>
      <c r="H1823" s="55" t="s">
        <v>555</v>
      </c>
      <c r="I1823" s="24">
        <f t="shared" si="354"/>
        <v>61.678288096341362</v>
      </c>
      <c r="J1823" s="24">
        <f t="shared" si="356"/>
        <v>0.98163814770087476</v>
      </c>
      <c r="K1823" s="24" t="str">
        <f t="shared" si="357"/>
        <v>DEJAR</v>
      </c>
      <c r="L1823" s="24" t="str">
        <f t="shared" si="358"/>
        <v>DEJAR</v>
      </c>
      <c r="M1823" s="24" t="str">
        <f t="shared" si="359"/>
        <v>DEJAR</v>
      </c>
    </row>
    <row r="1824" spans="1:13" x14ac:dyDescent="0.25">
      <c r="A1824" t="s">
        <v>388</v>
      </c>
      <c r="B1824" s="72">
        <v>6</v>
      </c>
      <c r="C1824" s="117">
        <v>2</v>
      </c>
      <c r="D1824" s="72">
        <v>15</v>
      </c>
      <c r="E1824" s="72">
        <v>18</v>
      </c>
      <c r="F1824" s="127">
        <f t="shared" si="355"/>
        <v>176.715</v>
      </c>
      <c r="G1824">
        <v>3.1415999999999999E-2</v>
      </c>
      <c r="H1824" s="55" t="s">
        <v>555</v>
      </c>
      <c r="I1824" s="24">
        <f t="shared" si="354"/>
        <v>86.748598761993364</v>
      </c>
      <c r="J1824" s="24">
        <f t="shared" si="356"/>
        <v>1.3806436013813561</v>
      </c>
      <c r="K1824" s="24" t="str">
        <f t="shared" si="357"/>
        <v>DEJAR</v>
      </c>
      <c r="L1824" s="24" t="str">
        <f t="shared" si="358"/>
        <v>DEJAR</v>
      </c>
      <c r="M1824" s="24" t="str">
        <f t="shared" si="359"/>
        <v>DEJAR</v>
      </c>
    </row>
    <row r="1825" spans="1:13" x14ac:dyDescent="0.25">
      <c r="A1825" t="s">
        <v>388</v>
      </c>
      <c r="B1825" s="72">
        <v>7</v>
      </c>
      <c r="C1825" s="117">
        <v>2</v>
      </c>
      <c r="D1825" s="72">
        <v>18</v>
      </c>
      <c r="E1825" s="72">
        <v>20</v>
      </c>
      <c r="F1825" s="127">
        <f t="shared" si="355"/>
        <v>254.46959999999999</v>
      </c>
      <c r="G1825">
        <v>3.1415999999999999E-2</v>
      </c>
      <c r="H1825" s="55" t="s">
        <v>555</v>
      </c>
      <c r="I1825" s="24">
        <f t="shared" ref="I1825:I1888" si="360">0.13647*D1825^2.38351</f>
        <v>133.96512701589552</v>
      </c>
      <c r="J1825" s="24">
        <f t="shared" si="356"/>
        <v>2.132116230836127</v>
      </c>
      <c r="K1825" s="24" t="str">
        <f t="shared" si="357"/>
        <v>DEJAR</v>
      </c>
      <c r="L1825" s="24" t="str">
        <f t="shared" si="358"/>
        <v>DEJAR</v>
      </c>
      <c r="M1825" s="24" t="str">
        <f t="shared" si="359"/>
        <v>DEJAR</v>
      </c>
    </row>
    <row r="1826" spans="1:13" x14ac:dyDescent="0.25">
      <c r="A1826" t="s">
        <v>388</v>
      </c>
      <c r="B1826" s="72">
        <v>8</v>
      </c>
      <c r="C1826" s="117">
        <v>2</v>
      </c>
      <c r="D1826" s="72">
        <v>30</v>
      </c>
      <c r="E1826" s="72">
        <v>10</v>
      </c>
      <c r="F1826" s="127">
        <f t="shared" si="355"/>
        <v>706.86</v>
      </c>
      <c r="G1826">
        <v>3.1415999999999999E-2</v>
      </c>
      <c r="H1826" s="55" t="s">
        <v>555</v>
      </c>
      <c r="I1826" s="24">
        <f t="shared" si="360"/>
        <v>452.65828470787153</v>
      </c>
      <c r="J1826" s="24">
        <f t="shared" si="356"/>
        <v>7.2042635075737129</v>
      </c>
      <c r="K1826" s="24" t="str">
        <f t="shared" si="357"/>
        <v>DEJAR</v>
      </c>
      <c r="L1826" s="24" t="str">
        <f t="shared" si="358"/>
        <v>DEJAR</v>
      </c>
      <c r="M1826" s="24" t="str">
        <f t="shared" si="359"/>
        <v>DEJAR</v>
      </c>
    </row>
    <row r="1827" spans="1:13" x14ac:dyDescent="0.25">
      <c r="A1827" t="s">
        <v>389</v>
      </c>
      <c r="B1827" s="72">
        <v>1</v>
      </c>
      <c r="C1827" s="117">
        <v>2</v>
      </c>
      <c r="D1827" s="72">
        <v>47</v>
      </c>
      <c r="E1827" s="72">
        <v>12</v>
      </c>
      <c r="F1827" s="127">
        <f t="shared" si="355"/>
        <v>1734.9485999999999</v>
      </c>
      <c r="G1827">
        <v>3.1415999999999999E-2</v>
      </c>
      <c r="H1827" s="55" t="s">
        <v>555</v>
      </c>
      <c r="I1827" s="24">
        <f t="shared" si="360"/>
        <v>1319.7727496718996</v>
      </c>
      <c r="J1827" s="24">
        <f t="shared" si="356"/>
        <v>21.004786568498531</v>
      </c>
      <c r="K1827" s="24" t="str">
        <f t="shared" si="357"/>
        <v>DEJAR</v>
      </c>
      <c r="L1827" s="24" t="str">
        <f t="shared" si="358"/>
        <v>DEJAR</v>
      </c>
      <c r="M1827" s="24" t="str">
        <f t="shared" si="359"/>
        <v>DEJAR</v>
      </c>
    </row>
    <row r="1828" spans="1:13" x14ac:dyDescent="0.25">
      <c r="A1828" t="s">
        <v>389</v>
      </c>
      <c r="B1828" s="72">
        <v>2</v>
      </c>
      <c r="C1828" s="117">
        <v>2</v>
      </c>
      <c r="D1828" s="72">
        <v>15</v>
      </c>
      <c r="E1828" s="72">
        <v>5</v>
      </c>
      <c r="F1828" s="127">
        <f t="shared" si="355"/>
        <v>176.715</v>
      </c>
      <c r="G1828">
        <v>3.1415999999999999E-2</v>
      </c>
      <c r="H1828" s="55" t="s">
        <v>555</v>
      </c>
      <c r="I1828" s="24">
        <f t="shared" si="360"/>
        <v>86.748598761993364</v>
      </c>
      <c r="J1828" s="24">
        <f t="shared" si="356"/>
        <v>1.3806436013813561</v>
      </c>
      <c r="K1828" s="24" t="str">
        <f t="shared" si="357"/>
        <v>DEJAR</v>
      </c>
      <c r="L1828" s="24" t="str">
        <f t="shared" si="358"/>
        <v>DEJAR</v>
      </c>
      <c r="M1828" s="24" t="str">
        <f t="shared" si="359"/>
        <v>DEJAR</v>
      </c>
    </row>
    <row r="1829" spans="1:13" x14ac:dyDescent="0.25">
      <c r="A1829" t="s">
        <v>389</v>
      </c>
      <c r="B1829" s="72">
        <v>3</v>
      </c>
      <c r="C1829" s="117">
        <v>2</v>
      </c>
      <c r="D1829" s="72">
        <v>12</v>
      </c>
      <c r="E1829" s="72">
        <v>5</v>
      </c>
      <c r="F1829" s="127">
        <f t="shared" si="355"/>
        <v>113.0976</v>
      </c>
      <c r="G1829">
        <v>3.1415999999999999E-2</v>
      </c>
      <c r="H1829" s="55" t="s">
        <v>555</v>
      </c>
      <c r="I1829" s="24">
        <f t="shared" si="360"/>
        <v>50.965522775338236</v>
      </c>
      <c r="J1829" s="24">
        <f t="shared" si="356"/>
        <v>0.81113959089855869</v>
      </c>
      <c r="K1829" s="24" t="str">
        <f t="shared" si="357"/>
        <v>DEJAR</v>
      </c>
      <c r="L1829" s="24" t="str">
        <f t="shared" si="358"/>
        <v>DEJAR</v>
      </c>
      <c r="M1829" s="24" t="str">
        <f t="shared" si="359"/>
        <v>DEJAR</v>
      </c>
    </row>
    <row r="1830" spans="1:13" x14ac:dyDescent="0.25">
      <c r="A1830" t="s">
        <v>389</v>
      </c>
      <c r="B1830" s="72">
        <v>4</v>
      </c>
      <c r="C1830" s="117">
        <v>2</v>
      </c>
      <c r="D1830" s="72">
        <v>10</v>
      </c>
      <c r="E1830" s="72">
        <v>7</v>
      </c>
      <c r="F1830" s="127">
        <f t="shared" si="355"/>
        <v>78.539999999999992</v>
      </c>
      <c r="G1830">
        <v>3.1415999999999999E-2</v>
      </c>
      <c r="H1830" s="55" t="s">
        <v>555</v>
      </c>
      <c r="I1830" s="24">
        <f t="shared" si="360"/>
        <v>33.002526735248487</v>
      </c>
      <c r="J1830" s="24">
        <f t="shared" si="356"/>
        <v>0.52525029818004332</v>
      </c>
      <c r="K1830" s="24" t="str">
        <f t="shared" si="357"/>
        <v>DEJAR</v>
      </c>
      <c r="L1830" s="24" t="str">
        <f t="shared" si="358"/>
        <v>DEJAR</v>
      </c>
      <c r="M1830" s="24" t="str">
        <f t="shared" si="359"/>
        <v>DEJAR</v>
      </c>
    </row>
    <row r="1831" spans="1:13" x14ac:dyDescent="0.25">
      <c r="A1831" t="s">
        <v>389</v>
      </c>
      <c r="B1831" s="72">
        <v>5</v>
      </c>
      <c r="C1831" s="117">
        <v>2</v>
      </c>
      <c r="D1831" s="72">
        <v>12</v>
      </c>
      <c r="E1831" s="72">
        <v>7</v>
      </c>
      <c r="F1831" s="127">
        <f t="shared" si="355"/>
        <v>113.0976</v>
      </c>
      <c r="G1831">
        <v>3.1415999999999999E-2</v>
      </c>
      <c r="H1831" s="55" t="s">
        <v>555</v>
      </c>
      <c r="I1831" s="24">
        <f t="shared" si="360"/>
        <v>50.965522775338236</v>
      </c>
      <c r="J1831" s="24">
        <f t="shared" si="356"/>
        <v>0.81113959089855869</v>
      </c>
      <c r="K1831" s="24" t="str">
        <f t="shared" si="357"/>
        <v>DEJAR</v>
      </c>
      <c r="L1831" s="24" t="str">
        <f t="shared" si="358"/>
        <v>DEJAR</v>
      </c>
      <c r="M1831" s="24" t="str">
        <f t="shared" si="359"/>
        <v>DEJAR</v>
      </c>
    </row>
    <row r="1832" spans="1:13" x14ac:dyDescent="0.25">
      <c r="A1832" t="s">
        <v>389</v>
      </c>
      <c r="B1832" s="72">
        <v>6</v>
      </c>
      <c r="C1832" s="117">
        <v>2</v>
      </c>
      <c r="D1832" s="72">
        <v>17</v>
      </c>
      <c r="E1832" s="72">
        <v>12</v>
      </c>
      <c r="F1832" s="127">
        <f t="shared" si="355"/>
        <v>226.98060000000001</v>
      </c>
      <c r="G1832">
        <v>3.1415999999999999E-2</v>
      </c>
      <c r="H1832" s="55" t="s">
        <v>555</v>
      </c>
      <c r="I1832" s="24">
        <f t="shared" si="360"/>
        <v>116.90268878718483</v>
      </c>
      <c r="J1832" s="24">
        <f t="shared" si="356"/>
        <v>1.8605597273234151</v>
      </c>
      <c r="K1832" s="24" t="str">
        <f t="shared" si="357"/>
        <v>DEJAR</v>
      </c>
      <c r="L1832" s="24" t="str">
        <f t="shared" si="358"/>
        <v>DEJAR</v>
      </c>
      <c r="M1832" s="24" t="str">
        <f t="shared" si="359"/>
        <v>DEJAR</v>
      </c>
    </row>
    <row r="1833" spans="1:13" x14ac:dyDescent="0.25">
      <c r="A1833" t="s">
        <v>389</v>
      </c>
      <c r="B1833" s="72">
        <v>7</v>
      </c>
      <c r="C1833" s="117">
        <v>2</v>
      </c>
      <c r="D1833" s="72">
        <v>15</v>
      </c>
      <c r="E1833" s="72">
        <v>10</v>
      </c>
      <c r="F1833" s="127">
        <f t="shared" si="355"/>
        <v>176.715</v>
      </c>
      <c r="G1833">
        <v>3.1415999999999999E-2</v>
      </c>
      <c r="H1833" s="55" t="s">
        <v>555</v>
      </c>
      <c r="I1833" s="24">
        <f t="shared" si="360"/>
        <v>86.748598761993364</v>
      </c>
      <c r="J1833" s="24">
        <f t="shared" si="356"/>
        <v>1.3806436013813561</v>
      </c>
      <c r="K1833" s="24" t="str">
        <f t="shared" si="357"/>
        <v>DEJAR</v>
      </c>
      <c r="L1833" s="24" t="str">
        <f t="shared" si="358"/>
        <v>DEJAR</v>
      </c>
      <c r="M1833" s="24" t="str">
        <f t="shared" si="359"/>
        <v>DEJAR</v>
      </c>
    </row>
    <row r="1834" spans="1:13" x14ac:dyDescent="0.25">
      <c r="A1834" t="s">
        <v>389</v>
      </c>
      <c r="B1834" s="72">
        <v>8</v>
      </c>
      <c r="C1834" s="117">
        <v>2</v>
      </c>
      <c r="D1834" s="72">
        <v>15</v>
      </c>
      <c r="E1834" s="72">
        <v>5</v>
      </c>
      <c r="F1834" s="127">
        <f t="shared" si="355"/>
        <v>176.715</v>
      </c>
      <c r="G1834">
        <v>3.1415999999999999E-2</v>
      </c>
      <c r="H1834" s="55" t="s">
        <v>555</v>
      </c>
      <c r="I1834" s="24">
        <f t="shared" si="360"/>
        <v>86.748598761993364</v>
      </c>
      <c r="J1834" s="24">
        <f t="shared" si="356"/>
        <v>1.3806436013813561</v>
      </c>
      <c r="K1834" s="24" t="str">
        <f t="shared" si="357"/>
        <v>DEJAR</v>
      </c>
      <c r="L1834" s="24" t="str">
        <f t="shared" si="358"/>
        <v>DEJAR</v>
      </c>
      <c r="M1834" s="24" t="str">
        <f t="shared" si="359"/>
        <v>DEJAR</v>
      </c>
    </row>
    <row r="1835" spans="1:13" x14ac:dyDescent="0.25">
      <c r="A1835" t="s">
        <v>389</v>
      </c>
      <c r="B1835" s="72">
        <v>9</v>
      </c>
      <c r="C1835" s="117">
        <v>2</v>
      </c>
      <c r="D1835" s="72">
        <v>11</v>
      </c>
      <c r="E1835" s="72">
        <v>4</v>
      </c>
      <c r="F1835" s="127">
        <f t="shared" si="355"/>
        <v>95.0334</v>
      </c>
      <c r="G1835">
        <v>3.1415999999999999E-2</v>
      </c>
      <c r="H1835" s="55" t="s">
        <v>555</v>
      </c>
      <c r="I1835" s="24">
        <f t="shared" si="360"/>
        <v>41.419711592222448</v>
      </c>
      <c r="J1835" s="24">
        <f t="shared" si="356"/>
        <v>0.65921364260603599</v>
      </c>
      <c r="K1835" s="24" t="str">
        <f t="shared" si="357"/>
        <v>DEJAR</v>
      </c>
      <c r="L1835" s="24" t="str">
        <f t="shared" si="358"/>
        <v>DEPURAR</v>
      </c>
      <c r="M1835" s="24" t="str">
        <f t="shared" si="359"/>
        <v>DEPURAR</v>
      </c>
    </row>
    <row r="1836" spans="1:13" x14ac:dyDescent="0.25">
      <c r="A1836" t="s">
        <v>389</v>
      </c>
      <c r="B1836" s="72">
        <v>10</v>
      </c>
      <c r="C1836" s="117">
        <v>2</v>
      </c>
      <c r="D1836" s="72">
        <v>13</v>
      </c>
      <c r="E1836" s="72">
        <v>6</v>
      </c>
      <c r="F1836" s="127">
        <f t="shared" si="355"/>
        <v>132.73259999999999</v>
      </c>
      <c r="G1836">
        <v>3.1415999999999999E-2</v>
      </c>
      <c r="H1836" s="55" t="s">
        <v>555</v>
      </c>
      <c r="I1836" s="24">
        <f t="shared" si="360"/>
        <v>61.678288096341362</v>
      </c>
      <c r="J1836" s="24">
        <f t="shared" si="356"/>
        <v>0.98163814770087476</v>
      </c>
      <c r="K1836" s="24" t="str">
        <f t="shared" si="357"/>
        <v>DEJAR</v>
      </c>
      <c r="L1836" s="24" t="str">
        <f t="shared" si="358"/>
        <v>DEJAR</v>
      </c>
      <c r="M1836" s="24" t="str">
        <f t="shared" si="359"/>
        <v>DEJAR</v>
      </c>
    </row>
    <row r="1837" spans="1:13" x14ac:dyDescent="0.25">
      <c r="A1837" t="s">
        <v>389</v>
      </c>
      <c r="B1837" s="72">
        <v>11</v>
      </c>
      <c r="C1837" s="117">
        <v>2</v>
      </c>
      <c r="D1837" s="72">
        <v>11</v>
      </c>
      <c r="E1837" s="72">
        <v>5</v>
      </c>
      <c r="F1837" s="127">
        <f t="shared" si="355"/>
        <v>95.0334</v>
      </c>
      <c r="G1837">
        <v>3.1415999999999999E-2</v>
      </c>
      <c r="H1837" s="55" t="s">
        <v>555</v>
      </c>
      <c r="I1837" s="24">
        <f t="shared" si="360"/>
        <v>41.419711592222448</v>
      </c>
      <c r="J1837" s="24">
        <f t="shared" si="356"/>
        <v>0.65921364260603599</v>
      </c>
      <c r="K1837" s="24" t="str">
        <f t="shared" si="357"/>
        <v>DEJAR</v>
      </c>
      <c r="L1837" s="24" t="str">
        <f t="shared" si="358"/>
        <v>DEJAR</v>
      </c>
      <c r="M1837" s="24" t="str">
        <f t="shared" si="359"/>
        <v>DEJAR</v>
      </c>
    </row>
    <row r="1838" spans="1:13" x14ac:dyDescent="0.25">
      <c r="A1838" t="s">
        <v>390</v>
      </c>
      <c r="B1838" s="72">
        <v>1</v>
      </c>
      <c r="C1838" s="117">
        <v>2</v>
      </c>
      <c r="D1838" s="72">
        <v>32</v>
      </c>
      <c r="E1838" s="72">
        <v>10</v>
      </c>
      <c r="F1838" s="127">
        <f t="shared" si="355"/>
        <v>804.24959999999999</v>
      </c>
      <c r="G1838">
        <v>3.1415999999999999E-2</v>
      </c>
      <c r="H1838" s="55" t="s">
        <v>555</v>
      </c>
      <c r="I1838" s="24">
        <f t="shared" si="360"/>
        <v>527.931063141393</v>
      </c>
      <c r="J1838" s="24">
        <f t="shared" si="356"/>
        <v>8.4022641829226039</v>
      </c>
      <c r="K1838" s="24" t="str">
        <f t="shared" si="357"/>
        <v>DEJAR</v>
      </c>
      <c r="L1838" s="24" t="str">
        <f t="shared" si="358"/>
        <v>DEJAR</v>
      </c>
      <c r="M1838" s="24" t="str">
        <f t="shared" si="359"/>
        <v>DEJAR</v>
      </c>
    </row>
    <row r="1839" spans="1:13" x14ac:dyDescent="0.25">
      <c r="A1839" t="s">
        <v>390</v>
      </c>
      <c r="B1839" s="72">
        <v>2</v>
      </c>
      <c r="C1839" s="117">
        <v>2</v>
      </c>
      <c r="D1839" s="72">
        <v>39</v>
      </c>
      <c r="E1839" s="72">
        <v>11</v>
      </c>
      <c r="F1839" s="127">
        <f t="shared" si="355"/>
        <v>1194.5934</v>
      </c>
      <c r="G1839">
        <v>3.1415999999999999E-2</v>
      </c>
      <c r="H1839" s="55" t="s">
        <v>555</v>
      </c>
      <c r="I1839" s="24">
        <f t="shared" si="360"/>
        <v>845.97122872984858</v>
      </c>
      <c r="J1839" s="24">
        <f t="shared" si="356"/>
        <v>13.464018791855242</v>
      </c>
      <c r="K1839" s="24" t="str">
        <f t="shared" si="357"/>
        <v>DEJAR</v>
      </c>
      <c r="L1839" s="24" t="str">
        <f t="shared" si="358"/>
        <v>DEJAR</v>
      </c>
      <c r="M1839" s="24" t="str">
        <f t="shared" si="359"/>
        <v>DEJAR</v>
      </c>
    </row>
    <row r="1840" spans="1:13" x14ac:dyDescent="0.25">
      <c r="A1840" t="s">
        <v>390</v>
      </c>
      <c r="B1840" s="72">
        <v>3</v>
      </c>
      <c r="C1840" s="117">
        <v>2</v>
      </c>
      <c r="D1840" s="72">
        <v>34</v>
      </c>
      <c r="E1840" s="72">
        <v>15</v>
      </c>
      <c r="F1840" s="127">
        <f t="shared" si="355"/>
        <v>907.92240000000004</v>
      </c>
      <c r="G1840">
        <v>3.1415999999999999E-2</v>
      </c>
      <c r="H1840" s="55" t="s">
        <v>555</v>
      </c>
      <c r="I1840" s="24">
        <f t="shared" si="360"/>
        <v>610.00375036985031</v>
      </c>
      <c r="J1840" s="24">
        <f t="shared" si="356"/>
        <v>9.7084885149263176</v>
      </c>
      <c r="K1840" s="24" t="str">
        <f t="shared" si="357"/>
        <v>DEJAR</v>
      </c>
      <c r="L1840" s="24" t="str">
        <f t="shared" si="358"/>
        <v>DEJAR</v>
      </c>
      <c r="M1840" s="24" t="str">
        <f t="shared" si="359"/>
        <v>DEJAR</v>
      </c>
    </row>
    <row r="1841" spans="1:13" x14ac:dyDescent="0.25">
      <c r="A1841" t="s">
        <v>390</v>
      </c>
      <c r="B1841" s="72">
        <v>4</v>
      </c>
      <c r="C1841" s="117">
        <v>2</v>
      </c>
      <c r="D1841" s="72">
        <v>14</v>
      </c>
      <c r="E1841" s="72">
        <v>4</v>
      </c>
      <c r="F1841" s="127">
        <f t="shared" si="355"/>
        <v>153.9384</v>
      </c>
      <c r="G1841">
        <v>3.1415999999999999E-2</v>
      </c>
      <c r="H1841" s="55" t="s">
        <v>555</v>
      </c>
      <c r="I1841" s="24">
        <f t="shared" si="360"/>
        <v>73.59440964790268</v>
      </c>
      <c r="J1841" s="24">
        <f t="shared" si="356"/>
        <v>1.1712886689569435</v>
      </c>
      <c r="K1841" s="24" t="str">
        <f t="shared" si="357"/>
        <v>DEJAR</v>
      </c>
      <c r="L1841" s="24" t="str">
        <f t="shared" si="358"/>
        <v>DEPURAR</v>
      </c>
      <c r="M1841" s="24" t="str">
        <f t="shared" si="359"/>
        <v>DEPURAR</v>
      </c>
    </row>
    <row r="1842" spans="1:13" x14ac:dyDescent="0.25">
      <c r="A1842" t="s">
        <v>391</v>
      </c>
      <c r="B1842" s="72">
        <v>1</v>
      </c>
      <c r="C1842" s="117">
        <v>2</v>
      </c>
      <c r="D1842" s="72">
        <v>24</v>
      </c>
      <c r="E1842" s="72">
        <v>10</v>
      </c>
      <c r="F1842" s="127">
        <f t="shared" si="355"/>
        <v>452.3904</v>
      </c>
      <c r="G1842">
        <v>3.1415999999999999E-2</v>
      </c>
      <c r="H1842" s="55" t="s">
        <v>555</v>
      </c>
      <c r="I1842" s="24">
        <f t="shared" si="360"/>
        <v>265.94050449183845</v>
      </c>
      <c r="J1842" s="24">
        <f t="shared" si="356"/>
        <v>4.2325646882454562</v>
      </c>
      <c r="K1842" s="24" t="str">
        <f t="shared" si="357"/>
        <v>DEJAR</v>
      </c>
      <c r="L1842" s="24" t="str">
        <f t="shared" si="358"/>
        <v>DEJAR</v>
      </c>
      <c r="M1842" s="24" t="str">
        <f t="shared" si="359"/>
        <v>DEJAR</v>
      </c>
    </row>
    <row r="1843" spans="1:13" x14ac:dyDescent="0.25">
      <c r="A1843" t="s">
        <v>391</v>
      </c>
      <c r="B1843" s="72">
        <v>2</v>
      </c>
      <c r="C1843" s="117">
        <v>2</v>
      </c>
      <c r="D1843" s="72">
        <v>16</v>
      </c>
      <c r="E1843" s="72">
        <v>15</v>
      </c>
      <c r="F1843" s="127">
        <f t="shared" si="355"/>
        <v>201.0624</v>
      </c>
      <c r="G1843">
        <v>3.1415999999999999E-2</v>
      </c>
      <c r="H1843" s="55" t="s">
        <v>555</v>
      </c>
      <c r="I1843" s="24">
        <f t="shared" si="360"/>
        <v>101.17406776284028</v>
      </c>
      <c r="J1843" s="24">
        <f t="shared" si="356"/>
        <v>1.610231534295268</v>
      </c>
      <c r="K1843" s="24" t="str">
        <f t="shared" si="357"/>
        <v>DEJAR</v>
      </c>
      <c r="L1843" s="24" t="str">
        <f t="shared" si="358"/>
        <v>DEJAR</v>
      </c>
      <c r="M1843" s="24" t="str">
        <f t="shared" si="359"/>
        <v>DEJAR</v>
      </c>
    </row>
    <row r="1844" spans="1:13" x14ac:dyDescent="0.25">
      <c r="A1844" t="s">
        <v>391</v>
      </c>
      <c r="B1844" s="72">
        <v>3</v>
      </c>
      <c r="C1844" s="117">
        <v>2</v>
      </c>
      <c r="D1844" s="72">
        <v>20</v>
      </c>
      <c r="E1844" s="72">
        <v>63</v>
      </c>
      <c r="F1844" s="127">
        <f t="shared" si="355"/>
        <v>314.15999999999997</v>
      </c>
      <c r="G1844">
        <v>3.1415999999999999E-2</v>
      </c>
      <c r="H1844" s="55" t="s">
        <v>555</v>
      </c>
      <c r="I1844" s="24">
        <f t="shared" si="360"/>
        <v>172.20874292148596</v>
      </c>
      <c r="J1844" s="24">
        <f t="shared" si="356"/>
        <v>2.7407808588217146</v>
      </c>
      <c r="K1844" s="24" t="str">
        <f t="shared" si="357"/>
        <v>DEJAR</v>
      </c>
      <c r="L1844" s="24" t="str">
        <f t="shared" si="358"/>
        <v>DEJAR</v>
      </c>
      <c r="M1844" s="24" t="str">
        <f t="shared" si="359"/>
        <v>DEJAR</v>
      </c>
    </row>
    <row r="1845" spans="1:13" x14ac:dyDescent="0.25">
      <c r="A1845" t="s">
        <v>392</v>
      </c>
      <c r="B1845" s="72">
        <v>1</v>
      </c>
      <c r="C1845" s="117">
        <v>2</v>
      </c>
      <c r="D1845" s="72">
        <v>18</v>
      </c>
      <c r="E1845" s="72">
        <v>15</v>
      </c>
      <c r="F1845" s="127">
        <f t="shared" si="355"/>
        <v>254.46959999999999</v>
      </c>
      <c r="G1845">
        <v>3.1415999999999999E-2</v>
      </c>
      <c r="H1845" s="55" t="s">
        <v>555</v>
      </c>
      <c r="I1845" s="24">
        <f t="shared" si="360"/>
        <v>133.96512701589552</v>
      </c>
      <c r="J1845" s="24">
        <f t="shared" si="356"/>
        <v>2.132116230836127</v>
      </c>
      <c r="K1845" s="24" t="str">
        <f t="shared" si="357"/>
        <v>DEJAR</v>
      </c>
      <c r="L1845" s="24" t="str">
        <f t="shared" si="358"/>
        <v>DEJAR</v>
      </c>
      <c r="M1845" s="24" t="str">
        <f t="shared" si="359"/>
        <v>DEJAR</v>
      </c>
    </row>
    <row r="1846" spans="1:13" x14ac:dyDescent="0.25">
      <c r="A1846" t="s">
        <v>392</v>
      </c>
      <c r="B1846" s="72">
        <v>2</v>
      </c>
      <c r="C1846" s="117">
        <v>2</v>
      </c>
      <c r="D1846" s="72">
        <v>12</v>
      </c>
      <c r="E1846" s="72">
        <v>10</v>
      </c>
      <c r="F1846" s="127">
        <f t="shared" si="355"/>
        <v>113.0976</v>
      </c>
      <c r="G1846">
        <v>3.1415999999999999E-2</v>
      </c>
      <c r="H1846" s="55" t="s">
        <v>555</v>
      </c>
      <c r="I1846" s="24">
        <f t="shared" si="360"/>
        <v>50.965522775338236</v>
      </c>
      <c r="J1846" s="24">
        <f t="shared" si="356"/>
        <v>0.81113959089855869</v>
      </c>
      <c r="K1846" s="24" t="str">
        <f t="shared" si="357"/>
        <v>DEJAR</v>
      </c>
      <c r="L1846" s="24" t="str">
        <f t="shared" si="358"/>
        <v>DEJAR</v>
      </c>
      <c r="M1846" s="24" t="str">
        <f t="shared" si="359"/>
        <v>DEJAR</v>
      </c>
    </row>
    <row r="1847" spans="1:13" x14ac:dyDescent="0.25">
      <c r="A1847" t="s">
        <v>392</v>
      </c>
      <c r="B1847" s="72">
        <v>3</v>
      </c>
      <c r="C1847" s="117">
        <v>2</v>
      </c>
      <c r="D1847" s="72">
        <v>19</v>
      </c>
      <c r="E1847" s="72">
        <v>10</v>
      </c>
      <c r="F1847" s="127">
        <f t="shared" si="355"/>
        <v>283.52940000000001</v>
      </c>
      <c r="G1847">
        <v>3.1415999999999999E-2</v>
      </c>
      <c r="H1847" s="55" t="s">
        <v>555</v>
      </c>
      <c r="I1847" s="24">
        <f t="shared" si="360"/>
        <v>152.39095368994771</v>
      </c>
      <c r="J1847" s="24">
        <f t="shared" si="356"/>
        <v>2.4253716846503011</v>
      </c>
      <c r="K1847" s="24" t="str">
        <f t="shared" si="357"/>
        <v>DEJAR</v>
      </c>
      <c r="L1847" s="24" t="str">
        <f t="shared" si="358"/>
        <v>DEJAR</v>
      </c>
      <c r="M1847" s="24" t="str">
        <f t="shared" si="359"/>
        <v>DEJAR</v>
      </c>
    </row>
    <row r="1848" spans="1:13" x14ac:dyDescent="0.25">
      <c r="A1848" t="s">
        <v>392</v>
      </c>
      <c r="B1848" s="72">
        <v>4</v>
      </c>
      <c r="C1848" s="117">
        <v>2</v>
      </c>
      <c r="D1848" s="72">
        <v>70</v>
      </c>
      <c r="E1848" s="72">
        <v>12</v>
      </c>
      <c r="F1848" s="127">
        <f t="shared" si="355"/>
        <v>3848.46</v>
      </c>
      <c r="G1848">
        <v>3.1415999999999999E-2</v>
      </c>
      <c r="H1848" s="55" t="s">
        <v>555</v>
      </c>
      <c r="I1848" s="24">
        <f t="shared" si="360"/>
        <v>3410.7259140574133</v>
      </c>
      <c r="J1848" s="24">
        <f t="shared" si="356"/>
        <v>54.283261937506573</v>
      </c>
      <c r="K1848" s="24" t="str">
        <f t="shared" si="357"/>
        <v>DEJAR</v>
      </c>
      <c r="L1848" s="24" t="str">
        <f t="shared" si="358"/>
        <v>DEJAR</v>
      </c>
      <c r="M1848" s="24" t="str">
        <f t="shared" si="359"/>
        <v>DEJAR</v>
      </c>
    </row>
    <row r="1849" spans="1:13" x14ac:dyDescent="0.25">
      <c r="A1849" t="s">
        <v>392</v>
      </c>
      <c r="B1849" s="72">
        <v>5</v>
      </c>
      <c r="C1849" s="117">
        <v>2</v>
      </c>
      <c r="D1849" s="72">
        <v>34</v>
      </c>
      <c r="E1849" s="72">
        <v>14</v>
      </c>
      <c r="F1849" s="127">
        <f t="shared" si="355"/>
        <v>907.92240000000004</v>
      </c>
      <c r="G1849">
        <v>3.1415999999999999E-2</v>
      </c>
      <c r="H1849" s="55" t="s">
        <v>555</v>
      </c>
      <c r="I1849" s="24">
        <f t="shared" si="360"/>
        <v>610.00375036985031</v>
      </c>
      <c r="J1849" s="24">
        <f t="shared" si="356"/>
        <v>9.7084885149263176</v>
      </c>
      <c r="K1849" s="24" t="str">
        <f t="shared" si="357"/>
        <v>DEJAR</v>
      </c>
      <c r="L1849" s="24" t="str">
        <f t="shared" si="358"/>
        <v>DEJAR</v>
      </c>
      <c r="M1849" s="24" t="str">
        <f t="shared" si="359"/>
        <v>DEJAR</v>
      </c>
    </row>
    <row r="1850" spans="1:13" x14ac:dyDescent="0.25">
      <c r="A1850" t="s">
        <v>393</v>
      </c>
      <c r="B1850" s="72">
        <v>1</v>
      </c>
      <c r="C1850" s="117">
        <v>2</v>
      </c>
      <c r="D1850" s="72">
        <v>27</v>
      </c>
      <c r="E1850" s="72">
        <v>14</v>
      </c>
      <c r="F1850" s="127">
        <f t="shared" si="355"/>
        <v>572.5566</v>
      </c>
      <c r="G1850">
        <v>3.1415999999999999E-2</v>
      </c>
      <c r="H1850" s="55" t="s">
        <v>555</v>
      </c>
      <c r="I1850" s="24">
        <f t="shared" si="360"/>
        <v>352.13325163946445</v>
      </c>
      <c r="J1850" s="24">
        <f t="shared" si="356"/>
        <v>5.6043616571088695</v>
      </c>
      <c r="K1850" s="24" t="str">
        <f t="shared" si="357"/>
        <v>DEJAR</v>
      </c>
      <c r="L1850" s="24" t="str">
        <f t="shared" si="358"/>
        <v>DEJAR</v>
      </c>
      <c r="M1850" s="24" t="str">
        <f t="shared" si="359"/>
        <v>DEJAR</v>
      </c>
    </row>
    <row r="1851" spans="1:13" x14ac:dyDescent="0.25">
      <c r="A1851" t="s">
        <v>393</v>
      </c>
      <c r="B1851" s="72">
        <v>2</v>
      </c>
      <c r="C1851" s="117">
        <v>2</v>
      </c>
      <c r="D1851" s="72">
        <v>27</v>
      </c>
      <c r="E1851" s="72">
        <v>15</v>
      </c>
      <c r="F1851" s="127">
        <f t="shared" si="355"/>
        <v>572.5566</v>
      </c>
      <c r="G1851">
        <v>3.1415999999999999E-2</v>
      </c>
      <c r="H1851" s="55" t="s">
        <v>555</v>
      </c>
      <c r="I1851" s="24">
        <f t="shared" si="360"/>
        <v>352.13325163946445</v>
      </c>
      <c r="J1851" s="24">
        <f t="shared" si="356"/>
        <v>5.6043616571088695</v>
      </c>
      <c r="K1851" s="24" t="str">
        <f t="shared" si="357"/>
        <v>DEJAR</v>
      </c>
      <c r="L1851" s="24" t="str">
        <f t="shared" si="358"/>
        <v>DEJAR</v>
      </c>
      <c r="M1851" s="24" t="str">
        <f t="shared" si="359"/>
        <v>DEJAR</v>
      </c>
    </row>
    <row r="1852" spans="1:13" x14ac:dyDescent="0.25">
      <c r="A1852" t="s">
        <v>393</v>
      </c>
      <c r="B1852" s="72">
        <v>3</v>
      </c>
      <c r="C1852" s="117">
        <v>2</v>
      </c>
      <c r="D1852" s="72">
        <v>16.5</v>
      </c>
      <c r="E1852" s="72">
        <v>14.5</v>
      </c>
      <c r="F1852" s="127">
        <f t="shared" si="355"/>
        <v>213.82515000000001</v>
      </c>
      <c r="G1852">
        <v>3.1415999999999999E-2</v>
      </c>
      <c r="H1852" s="55" t="s">
        <v>555</v>
      </c>
      <c r="I1852" s="24">
        <f t="shared" si="360"/>
        <v>108.87354082236264</v>
      </c>
      <c r="J1852" s="24">
        <f t="shared" si="356"/>
        <v>1.7327721674045493</v>
      </c>
      <c r="K1852" s="24" t="str">
        <f t="shared" si="357"/>
        <v>DEJAR</v>
      </c>
      <c r="L1852" s="24" t="str">
        <f t="shared" si="358"/>
        <v>DEJAR</v>
      </c>
      <c r="M1852" s="24" t="str">
        <f t="shared" si="359"/>
        <v>DEJAR</v>
      </c>
    </row>
    <row r="1853" spans="1:13" x14ac:dyDescent="0.25">
      <c r="A1853" t="s">
        <v>393</v>
      </c>
      <c r="B1853" s="72">
        <v>4</v>
      </c>
      <c r="C1853" s="117">
        <v>2</v>
      </c>
      <c r="D1853" s="72">
        <v>15</v>
      </c>
      <c r="E1853" s="72">
        <v>12</v>
      </c>
      <c r="F1853" s="127">
        <f t="shared" si="355"/>
        <v>176.715</v>
      </c>
      <c r="G1853">
        <v>3.1415999999999999E-2</v>
      </c>
      <c r="H1853" s="55" t="s">
        <v>555</v>
      </c>
      <c r="I1853" s="24">
        <f t="shared" si="360"/>
        <v>86.748598761993364</v>
      </c>
      <c r="J1853" s="24">
        <f t="shared" si="356"/>
        <v>1.3806436013813561</v>
      </c>
      <c r="K1853" s="24" t="str">
        <f t="shared" si="357"/>
        <v>DEJAR</v>
      </c>
      <c r="L1853" s="24" t="str">
        <f t="shared" si="358"/>
        <v>DEJAR</v>
      </c>
      <c r="M1853" s="24" t="str">
        <f t="shared" si="359"/>
        <v>DEJAR</v>
      </c>
    </row>
    <row r="1854" spans="1:13" x14ac:dyDescent="0.25">
      <c r="A1854" t="s">
        <v>393</v>
      </c>
      <c r="B1854" s="72">
        <v>5</v>
      </c>
      <c r="C1854" s="117">
        <v>2</v>
      </c>
      <c r="D1854" s="72">
        <v>19</v>
      </c>
      <c r="E1854" s="72">
        <v>13</v>
      </c>
      <c r="F1854" s="127">
        <f t="shared" si="355"/>
        <v>283.52940000000001</v>
      </c>
      <c r="G1854">
        <v>3.1415999999999999E-2</v>
      </c>
      <c r="H1854" s="55" t="s">
        <v>555</v>
      </c>
      <c r="I1854" s="24">
        <f t="shared" si="360"/>
        <v>152.39095368994771</v>
      </c>
      <c r="J1854" s="24">
        <f t="shared" si="356"/>
        <v>2.4253716846503011</v>
      </c>
      <c r="K1854" s="24" t="str">
        <f t="shared" si="357"/>
        <v>DEJAR</v>
      </c>
      <c r="L1854" s="24" t="str">
        <f t="shared" si="358"/>
        <v>DEJAR</v>
      </c>
      <c r="M1854" s="24" t="str">
        <f t="shared" si="359"/>
        <v>DEJAR</v>
      </c>
    </row>
    <row r="1855" spans="1:13" x14ac:dyDescent="0.25">
      <c r="A1855" t="s">
        <v>393</v>
      </c>
      <c r="B1855" s="72">
        <v>6</v>
      </c>
      <c r="C1855" s="117">
        <v>2</v>
      </c>
      <c r="D1855" s="72">
        <v>10</v>
      </c>
      <c r="E1855" s="72">
        <v>9</v>
      </c>
      <c r="F1855" s="127">
        <f t="shared" si="355"/>
        <v>78.539999999999992</v>
      </c>
      <c r="G1855">
        <v>3.1415999999999999E-2</v>
      </c>
      <c r="H1855" s="55" t="s">
        <v>555</v>
      </c>
      <c r="I1855" s="24">
        <f t="shared" si="360"/>
        <v>33.002526735248487</v>
      </c>
      <c r="J1855" s="24">
        <f t="shared" si="356"/>
        <v>0.52525029818004332</v>
      </c>
      <c r="K1855" s="24" t="str">
        <f t="shared" si="357"/>
        <v>DEJAR</v>
      </c>
      <c r="L1855" s="24" t="str">
        <f t="shared" si="358"/>
        <v>DEJAR</v>
      </c>
      <c r="M1855" s="24" t="str">
        <f t="shared" si="359"/>
        <v>DEJAR</v>
      </c>
    </row>
    <row r="1856" spans="1:13" x14ac:dyDescent="0.25">
      <c r="A1856" t="s">
        <v>393</v>
      </c>
      <c r="B1856" s="72">
        <v>7</v>
      </c>
      <c r="C1856" s="117">
        <v>2</v>
      </c>
      <c r="D1856" s="72">
        <v>12</v>
      </c>
      <c r="E1856" s="72">
        <v>17</v>
      </c>
      <c r="F1856" s="127">
        <f t="shared" si="355"/>
        <v>113.0976</v>
      </c>
      <c r="G1856">
        <v>3.1415999999999999E-2</v>
      </c>
      <c r="H1856" s="55" t="s">
        <v>555</v>
      </c>
      <c r="I1856" s="24">
        <f t="shared" si="360"/>
        <v>50.965522775338236</v>
      </c>
      <c r="J1856" s="24">
        <f t="shared" si="356"/>
        <v>0.81113959089855869</v>
      </c>
      <c r="K1856" s="24" t="str">
        <f t="shared" si="357"/>
        <v>DEJAR</v>
      </c>
      <c r="L1856" s="24" t="str">
        <f t="shared" si="358"/>
        <v>DEJAR</v>
      </c>
      <c r="M1856" s="24" t="str">
        <f t="shared" si="359"/>
        <v>DEJAR</v>
      </c>
    </row>
    <row r="1857" spans="1:13" x14ac:dyDescent="0.25">
      <c r="A1857" t="s">
        <v>393</v>
      </c>
      <c r="B1857" s="72">
        <v>8</v>
      </c>
      <c r="C1857" s="117">
        <v>2</v>
      </c>
      <c r="D1857" s="72">
        <v>26</v>
      </c>
      <c r="E1857" s="72">
        <v>20</v>
      </c>
      <c r="F1857" s="127">
        <f t="shared" si="355"/>
        <v>530.93039999999996</v>
      </c>
      <c r="G1857">
        <v>3.1415999999999999E-2</v>
      </c>
      <c r="H1857" s="55" t="s">
        <v>555</v>
      </c>
      <c r="I1857" s="24">
        <f t="shared" si="360"/>
        <v>321.84021980583157</v>
      </c>
      <c r="J1857" s="24">
        <f t="shared" si="356"/>
        <v>5.1222342087762849</v>
      </c>
      <c r="K1857" s="24" t="str">
        <f t="shared" si="357"/>
        <v>DEJAR</v>
      </c>
      <c r="L1857" s="24" t="str">
        <f t="shared" si="358"/>
        <v>DEJAR</v>
      </c>
      <c r="M1857" s="24" t="str">
        <f t="shared" si="359"/>
        <v>DEJAR</v>
      </c>
    </row>
    <row r="1858" spans="1:13" x14ac:dyDescent="0.25">
      <c r="A1858" t="s">
        <v>393</v>
      </c>
      <c r="B1858" s="72">
        <v>9</v>
      </c>
      <c r="C1858" s="117">
        <v>2</v>
      </c>
      <c r="D1858" s="72">
        <v>21</v>
      </c>
      <c r="E1858" s="72">
        <v>12</v>
      </c>
      <c r="F1858" s="127">
        <f t="shared" si="355"/>
        <v>346.3614</v>
      </c>
      <c r="G1858">
        <v>3.1415999999999999E-2</v>
      </c>
      <c r="H1858" s="55" t="s">
        <v>555</v>
      </c>
      <c r="I1858" s="24">
        <f t="shared" si="360"/>
        <v>193.44615534703902</v>
      </c>
      <c r="J1858" s="24">
        <f t="shared" si="356"/>
        <v>3.0787839850241761</v>
      </c>
      <c r="K1858" s="24" t="str">
        <f t="shared" si="357"/>
        <v>DEJAR</v>
      </c>
      <c r="L1858" s="24" t="str">
        <f t="shared" si="358"/>
        <v>DEJAR</v>
      </c>
      <c r="M1858" s="24" t="str">
        <f t="shared" si="359"/>
        <v>DEJAR</v>
      </c>
    </row>
    <row r="1859" spans="1:13" x14ac:dyDescent="0.25">
      <c r="A1859" t="s">
        <v>393</v>
      </c>
      <c r="B1859" s="72">
        <v>10</v>
      </c>
      <c r="C1859" s="117">
        <v>2</v>
      </c>
      <c r="D1859" s="72">
        <v>17</v>
      </c>
      <c r="E1859" s="72">
        <v>11</v>
      </c>
      <c r="F1859" s="127">
        <f t="shared" ref="F1859:F1922" si="361">(3.1416/4)*D1859^2</f>
        <v>226.98060000000001</v>
      </c>
      <c r="G1859">
        <v>3.1415999999999999E-2</v>
      </c>
      <c r="H1859" s="55" t="s">
        <v>555</v>
      </c>
      <c r="I1859" s="24">
        <f t="shared" si="360"/>
        <v>116.90268878718483</v>
      </c>
      <c r="J1859" s="24">
        <f t="shared" ref="J1859:J1922" si="362">((I1859/1000)*0.5)/G1859</f>
        <v>1.8605597273234151</v>
      </c>
      <c r="K1859" s="24" t="str">
        <f t="shared" ref="K1859:K1922" si="363">+IF(D1859&gt;=10,"DEJAR","DEPURAR")</f>
        <v>DEJAR</v>
      </c>
      <c r="L1859" s="24" t="str">
        <f t="shared" ref="L1859:L1922" si="364">+IF(E1859&gt;=5,"DEJAR","DEPURAR")</f>
        <v>DEJAR</v>
      </c>
      <c r="M1859" s="24" t="str">
        <f t="shared" ref="M1859:M1922" si="365">+IF(AND(K1859="DEJAR",L1859="DEJAR"),"DEJAR","DEPURAR")</f>
        <v>DEJAR</v>
      </c>
    </row>
    <row r="1860" spans="1:13" x14ac:dyDescent="0.25">
      <c r="A1860" t="s">
        <v>393</v>
      </c>
      <c r="B1860" s="72">
        <v>11</v>
      </c>
      <c r="C1860" s="117">
        <v>2</v>
      </c>
      <c r="D1860" s="72">
        <v>25</v>
      </c>
      <c r="E1860" s="72">
        <v>22</v>
      </c>
      <c r="F1860" s="127">
        <f t="shared" si="361"/>
        <v>490.875</v>
      </c>
      <c r="G1860">
        <v>3.1415999999999999E-2</v>
      </c>
      <c r="H1860" s="55" t="s">
        <v>555</v>
      </c>
      <c r="I1860" s="24">
        <f t="shared" si="360"/>
        <v>293.11711779854511</v>
      </c>
      <c r="J1860" s="24">
        <f t="shared" si="362"/>
        <v>4.6650929112322563</v>
      </c>
      <c r="K1860" s="24" t="str">
        <f t="shared" si="363"/>
        <v>DEJAR</v>
      </c>
      <c r="L1860" s="24" t="str">
        <f t="shared" si="364"/>
        <v>DEJAR</v>
      </c>
      <c r="M1860" s="24" t="str">
        <f t="shared" si="365"/>
        <v>DEJAR</v>
      </c>
    </row>
    <row r="1861" spans="1:13" x14ac:dyDescent="0.25">
      <c r="A1861" t="s">
        <v>393</v>
      </c>
      <c r="B1861" s="72">
        <v>12</v>
      </c>
      <c r="C1861" s="117">
        <v>2</v>
      </c>
      <c r="D1861" s="72">
        <v>26</v>
      </c>
      <c r="E1861" s="72">
        <v>15</v>
      </c>
      <c r="F1861" s="127">
        <f t="shared" si="361"/>
        <v>530.93039999999996</v>
      </c>
      <c r="G1861">
        <v>3.1415999999999999E-2</v>
      </c>
      <c r="H1861" s="55" t="s">
        <v>555</v>
      </c>
      <c r="I1861" s="24">
        <f t="shared" si="360"/>
        <v>321.84021980583157</v>
      </c>
      <c r="J1861" s="24">
        <f t="shared" si="362"/>
        <v>5.1222342087762849</v>
      </c>
      <c r="K1861" s="24" t="str">
        <f t="shared" si="363"/>
        <v>DEJAR</v>
      </c>
      <c r="L1861" s="24" t="str">
        <f t="shared" si="364"/>
        <v>DEJAR</v>
      </c>
      <c r="M1861" s="24" t="str">
        <f t="shared" si="365"/>
        <v>DEJAR</v>
      </c>
    </row>
    <row r="1862" spans="1:13" x14ac:dyDescent="0.25">
      <c r="A1862" t="s">
        <v>393</v>
      </c>
      <c r="B1862" s="72">
        <v>13</v>
      </c>
      <c r="C1862" s="117">
        <v>2</v>
      </c>
      <c r="D1862" s="72">
        <v>30</v>
      </c>
      <c r="E1862" s="72">
        <v>12</v>
      </c>
      <c r="F1862" s="127">
        <f t="shared" si="361"/>
        <v>706.86</v>
      </c>
      <c r="G1862">
        <v>3.1415999999999999E-2</v>
      </c>
      <c r="H1862" s="55" t="s">
        <v>555</v>
      </c>
      <c r="I1862" s="24">
        <f t="shared" si="360"/>
        <v>452.65828470787153</v>
      </c>
      <c r="J1862" s="24">
        <f t="shared" si="362"/>
        <v>7.2042635075737129</v>
      </c>
      <c r="K1862" s="24" t="str">
        <f t="shared" si="363"/>
        <v>DEJAR</v>
      </c>
      <c r="L1862" s="24" t="str">
        <f t="shared" si="364"/>
        <v>DEJAR</v>
      </c>
      <c r="M1862" s="24" t="str">
        <f t="shared" si="365"/>
        <v>DEJAR</v>
      </c>
    </row>
    <row r="1863" spans="1:13" x14ac:dyDescent="0.25">
      <c r="A1863" t="s">
        <v>393</v>
      </c>
      <c r="B1863" s="72">
        <v>14</v>
      </c>
      <c r="C1863" s="117">
        <v>2</v>
      </c>
      <c r="D1863" s="72">
        <v>24</v>
      </c>
      <c r="E1863" s="72">
        <v>15</v>
      </c>
      <c r="F1863" s="127">
        <f t="shared" si="361"/>
        <v>452.3904</v>
      </c>
      <c r="G1863">
        <v>3.1415999999999999E-2</v>
      </c>
      <c r="H1863" s="55" t="s">
        <v>555</v>
      </c>
      <c r="I1863" s="24">
        <f t="shared" si="360"/>
        <v>265.94050449183845</v>
      </c>
      <c r="J1863" s="24">
        <f t="shared" si="362"/>
        <v>4.2325646882454562</v>
      </c>
      <c r="K1863" s="24" t="str">
        <f t="shared" si="363"/>
        <v>DEJAR</v>
      </c>
      <c r="L1863" s="24" t="str">
        <f t="shared" si="364"/>
        <v>DEJAR</v>
      </c>
      <c r="M1863" s="24" t="str">
        <f t="shared" si="365"/>
        <v>DEJAR</v>
      </c>
    </row>
    <row r="1864" spans="1:13" x14ac:dyDescent="0.25">
      <c r="A1864" t="s">
        <v>393</v>
      </c>
      <c r="B1864" s="72">
        <v>15</v>
      </c>
      <c r="C1864" s="117">
        <v>2</v>
      </c>
      <c r="D1864" s="72">
        <v>14</v>
      </c>
      <c r="E1864" s="72">
        <v>11</v>
      </c>
      <c r="F1864" s="127">
        <f t="shared" si="361"/>
        <v>153.9384</v>
      </c>
      <c r="G1864">
        <v>3.1415999999999999E-2</v>
      </c>
      <c r="H1864" s="55" t="s">
        <v>555</v>
      </c>
      <c r="I1864" s="24">
        <f t="shared" si="360"/>
        <v>73.59440964790268</v>
      </c>
      <c r="J1864" s="24">
        <f t="shared" si="362"/>
        <v>1.1712886689569435</v>
      </c>
      <c r="K1864" s="24" t="str">
        <f t="shared" si="363"/>
        <v>DEJAR</v>
      </c>
      <c r="L1864" s="24" t="str">
        <f t="shared" si="364"/>
        <v>DEJAR</v>
      </c>
      <c r="M1864" s="24" t="str">
        <f t="shared" si="365"/>
        <v>DEJAR</v>
      </c>
    </row>
    <row r="1865" spans="1:13" x14ac:dyDescent="0.25">
      <c r="A1865" t="s">
        <v>393</v>
      </c>
      <c r="B1865" s="72">
        <v>16</v>
      </c>
      <c r="C1865" s="117">
        <v>2</v>
      </c>
      <c r="D1865" s="72">
        <v>13</v>
      </c>
      <c r="E1865" s="72">
        <v>12</v>
      </c>
      <c r="F1865" s="127">
        <f t="shared" si="361"/>
        <v>132.73259999999999</v>
      </c>
      <c r="G1865">
        <v>3.1415999999999999E-2</v>
      </c>
      <c r="H1865" s="55" t="s">
        <v>555</v>
      </c>
      <c r="I1865" s="24">
        <f t="shared" si="360"/>
        <v>61.678288096341362</v>
      </c>
      <c r="J1865" s="24">
        <f t="shared" si="362"/>
        <v>0.98163814770087476</v>
      </c>
      <c r="K1865" s="24" t="str">
        <f t="shared" si="363"/>
        <v>DEJAR</v>
      </c>
      <c r="L1865" s="24" t="str">
        <f t="shared" si="364"/>
        <v>DEJAR</v>
      </c>
      <c r="M1865" s="24" t="str">
        <f t="shared" si="365"/>
        <v>DEJAR</v>
      </c>
    </row>
    <row r="1866" spans="1:13" x14ac:dyDescent="0.25">
      <c r="A1866" t="s">
        <v>393</v>
      </c>
      <c r="B1866" s="72">
        <v>17</v>
      </c>
      <c r="C1866" s="117">
        <v>2</v>
      </c>
      <c r="D1866" s="72">
        <v>18</v>
      </c>
      <c r="E1866" s="72">
        <v>12</v>
      </c>
      <c r="F1866" s="127">
        <f t="shared" si="361"/>
        <v>254.46959999999999</v>
      </c>
      <c r="G1866">
        <v>3.1415999999999999E-2</v>
      </c>
      <c r="H1866" s="55" t="s">
        <v>555</v>
      </c>
      <c r="I1866" s="24">
        <f t="shared" si="360"/>
        <v>133.96512701589552</v>
      </c>
      <c r="J1866" s="24">
        <f t="shared" si="362"/>
        <v>2.132116230836127</v>
      </c>
      <c r="K1866" s="24" t="str">
        <f t="shared" si="363"/>
        <v>DEJAR</v>
      </c>
      <c r="L1866" s="24" t="str">
        <f t="shared" si="364"/>
        <v>DEJAR</v>
      </c>
      <c r="M1866" s="24" t="str">
        <f t="shared" si="365"/>
        <v>DEJAR</v>
      </c>
    </row>
    <row r="1867" spans="1:13" x14ac:dyDescent="0.25">
      <c r="A1867" t="s">
        <v>393</v>
      </c>
      <c r="B1867" s="72">
        <v>18</v>
      </c>
      <c r="C1867" s="117">
        <v>2</v>
      </c>
      <c r="D1867" s="72">
        <v>23</v>
      </c>
      <c r="E1867" s="72">
        <v>14</v>
      </c>
      <c r="F1867" s="127">
        <f t="shared" si="361"/>
        <v>415.47660000000002</v>
      </c>
      <c r="G1867">
        <v>3.1415999999999999E-2</v>
      </c>
      <c r="H1867" s="55" t="s">
        <v>555</v>
      </c>
      <c r="I1867" s="24">
        <f t="shared" si="360"/>
        <v>240.28635306200815</v>
      </c>
      <c r="J1867" s="24">
        <f t="shared" si="362"/>
        <v>3.8242671419341763</v>
      </c>
      <c r="K1867" s="24" t="str">
        <f t="shared" si="363"/>
        <v>DEJAR</v>
      </c>
      <c r="L1867" s="24" t="str">
        <f t="shared" si="364"/>
        <v>DEJAR</v>
      </c>
      <c r="M1867" s="24" t="str">
        <f t="shared" si="365"/>
        <v>DEJAR</v>
      </c>
    </row>
    <row r="1868" spans="1:13" x14ac:dyDescent="0.25">
      <c r="A1868" t="s">
        <v>393</v>
      </c>
      <c r="B1868" s="72">
        <v>19</v>
      </c>
      <c r="C1868" s="117">
        <v>2</v>
      </c>
      <c r="D1868" s="72">
        <v>18</v>
      </c>
      <c r="E1868" s="72">
        <v>9</v>
      </c>
      <c r="F1868" s="127">
        <f t="shared" si="361"/>
        <v>254.46959999999999</v>
      </c>
      <c r="G1868">
        <v>3.1415999999999999E-2</v>
      </c>
      <c r="H1868" s="55" t="s">
        <v>555</v>
      </c>
      <c r="I1868" s="24">
        <f t="shared" si="360"/>
        <v>133.96512701589552</v>
      </c>
      <c r="J1868" s="24">
        <f t="shared" si="362"/>
        <v>2.132116230836127</v>
      </c>
      <c r="K1868" s="24" t="str">
        <f t="shared" si="363"/>
        <v>DEJAR</v>
      </c>
      <c r="L1868" s="24" t="str">
        <f t="shared" si="364"/>
        <v>DEJAR</v>
      </c>
      <c r="M1868" s="24" t="str">
        <f t="shared" si="365"/>
        <v>DEJAR</v>
      </c>
    </row>
    <row r="1869" spans="1:13" x14ac:dyDescent="0.25">
      <c r="A1869" t="s">
        <v>393</v>
      </c>
      <c r="B1869" s="72">
        <v>20</v>
      </c>
      <c r="C1869" s="117">
        <v>2</v>
      </c>
      <c r="D1869" s="72">
        <v>12</v>
      </c>
      <c r="E1869" s="72">
        <v>9</v>
      </c>
      <c r="F1869" s="127">
        <f t="shared" si="361"/>
        <v>113.0976</v>
      </c>
      <c r="G1869">
        <v>3.1415999999999999E-2</v>
      </c>
      <c r="H1869" s="55" t="s">
        <v>555</v>
      </c>
      <c r="I1869" s="24">
        <f t="shared" si="360"/>
        <v>50.965522775338236</v>
      </c>
      <c r="J1869" s="24">
        <f t="shared" si="362"/>
        <v>0.81113959089855869</v>
      </c>
      <c r="K1869" s="24" t="str">
        <f t="shared" si="363"/>
        <v>DEJAR</v>
      </c>
      <c r="L1869" s="24" t="str">
        <f t="shared" si="364"/>
        <v>DEJAR</v>
      </c>
      <c r="M1869" s="24" t="str">
        <f t="shared" si="365"/>
        <v>DEJAR</v>
      </c>
    </row>
    <row r="1870" spans="1:13" x14ac:dyDescent="0.25">
      <c r="A1870" t="s">
        <v>394</v>
      </c>
      <c r="B1870" s="72">
        <v>1</v>
      </c>
      <c r="C1870" s="117">
        <v>2</v>
      </c>
      <c r="D1870" s="72">
        <v>101</v>
      </c>
      <c r="E1870" s="72">
        <v>20</v>
      </c>
      <c r="F1870" s="127">
        <f t="shared" si="361"/>
        <v>8011.8653999999997</v>
      </c>
      <c r="G1870">
        <v>3.1415999999999999E-2</v>
      </c>
      <c r="H1870" s="55" t="s">
        <v>555</v>
      </c>
      <c r="I1870" s="24">
        <f t="shared" si="360"/>
        <v>8172.5432797608491</v>
      </c>
      <c r="J1870" s="24">
        <f t="shared" si="362"/>
        <v>130.06976190095571</v>
      </c>
      <c r="K1870" s="24" t="str">
        <f t="shared" si="363"/>
        <v>DEJAR</v>
      </c>
      <c r="L1870" s="24" t="str">
        <f t="shared" si="364"/>
        <v>DEJAR</v>
      </c>
      <c r="M1870" s="24" t="str">
        <f t="shared" si="365"/>
        <v>DEJAR</v>
      </c>
    </row>
    <row r="1871" spans="1:13" x14ac:dyDescent="0.25">
      <c r="A1871" t="s">
        <v>394</v>
      </c>
      <c r="B1871" s="72">
        <v>2</v>
      </c>
      <c r="C1871" s="117">
        <v>2</v>
      </c>
      <c r="D1871" s="72">
        <v>34.5</v>
      </c>
      <c r="E1871" s="72">
        <v>16</v>
      </c>
      <c r="F1871" s="127">
        <f t="shared" si="361"/>
        <v>934.82235000000003</v>
      </c>
      <c r="G1871">
        <v>3.1415999999999999E-2</v>
      </c>
      <c r="H1871" s="55" t="s">
        <v>555</v>
      </c>
      <c r="I1871" s="24">
        <f t="shared" si="360"/>
        <v>631.60328895350312</v>
      </c>
      <c r="J1871" s="24">
        <f t="shared" si="362"/>
        <v>10.05225504445988</v>
      </c>
      <c r="K1871" s="24" t="str">
        <f t="shared" si="363"/>
        <v>DEJAR</v>
      </c>
      <c r="L1871" s="24" t="str">
        <f t="shared" si="364"/>
        <v>DEJAR</v>
      </c>
      <c r="M1871" s="24" t="str">
        <f t="shared" si="365"/>
        <v>DEJAR</v>
      </c>
    </row>
    <row r="1872" spans="1:13" x14ac:dyDescent="0.25">
      <c r="A1872" t="s">
        <v>394</v>
      </c>
      <c r="B1872" s="72">
        <v>3</v>
      </c>
      <c r="C1872" s="117">
        <v>2</v>
      </c>
      <c r="D1872" s="72">
        <v>22</v>
      </c>
      <c r="E1872" s="72">
        <v>12</v>
      </c>
      <c r="F1872" s="127">
        <f t="shared" si="361"/>
        <v>380.1336</v>
      </c>
      <c r="G1872">
        <v>3.1415999999999999E-2</v>
      </c>
      <c r="H1872" s="55" t="s">
        <v>555</v>
      </c>
      <c r="I1872" s="24">
        <f t="shared" si="360"/>
        <v>216.13001097424697</v>
      </c>
      <c r="J1872" s="24">
        <f t="shared" si="362"/>
        <v>3.4398079159384864</v>
      </c>
      <c r="K1872" s="24" t="str">
        <f t="shared" si="363"/>
        <v>DEJAR</v>
      </c>
      <c r="L1872" s="24" t="str">
        <f t="shared" si="364"/>
        <v>DEJAR</v>
      </c>
      <c r="M1872" s="24" t="str">
        <f t="shared" si="365"/>
        <v>DEJAR</v>
      </c>
    </row>
    <row r="1873" spans="1:13" x14ac:dyDescent="0.25">
      <c r="A1873" t="s">
        <v>394</v>
      </c>
      <c r="B1873" s="72">
        <v>4</v>
      </c>
      <c r="C1873" s="117">
        <v>2</v>
      </c>
      <c r="D1873" s="72">
        <v>13</v>
      </c>
      <c r="E1873" s="72">
        <v>12</v>
      </c>
      <c r="F1873" s="127">
        <f t="shared" si="361"/>
        <v>132.73259999999999</v>
      </c>
      <c r="G1873">
        <v>3.1415999999999999E-2</v>
      </c>
      <c r="H1873" s="55" t="s">
        <v>555</v>
      </c>
      <c r="I1873" s="24">
        <f t="shared" si="360"/>
        <v>61.678288096341362</v>
      </c>
      <c r="J1873" s="24">
        <f t="shared" si="362"/>
        <v>0.98163814770087476</v>
      </c>
      <c r="K1873" s="24" t="str">
        <f t="shared" si="363"/>
        <v>DEJAR</v>
      </c>
      <c r="L1873" s="24" t="str">
        <f t="shared" si="364"/>
        <v>DEJAR</v>
      </c>
      <c r="M1873" s="24" t="str">
        <f t="shared" si="365"/>
        <v>DEJAR</v>
      </c>
    </row>
    <row r="1874" spans="1:13" x14ac:dyDescent="0.25">
      <c r="A1874" t="s">
        <v>394</v>
      </c>
      <c r="B1874" s="72">
        <v>5</v>
      </c>
      <c r="C1874" s="117">
        <v>2</v>
      </c>
      <c r="D1874" s="72">
        <v>18</v>
      </c>
      <c r="E1874" s="72">
        <v>8</v>
      </c>
      <c r="F1874" s="127">
        <f t="shared" si="361"/>
        <v>254.46959999999999</v>
      </c>
      <c r="G1874">
        <v>3.1415999999999999E-2</v>
      </c>
      <c r="H1874" s="55" t="s">
        <v>555</v>
      </c>
      <c r="I1874" s="24">
        <f t="shared" si="360"/>
        <v>133.96512701589552</v>
      </c>
      <c r="J1874" s="24">
        <f t="shared" si="362"/>
        <v>2.132116230836127</v>
      </c>
      <c r="K1874" s="24" t="str">
        <f t="shared" si="363"/>
        <v>DEJAR</v>
      </c>
      <c r="L1874" s="24" t="str">
        <f t="shared" si="364"/>
        <v>DEJAR</v>
      </c>
      <c r="M1874" s="24" t="str">
        <f t="shared" si="365"/>
        <v>DEJAR</v>
      </c>
    </row>
    <row r="1875" spans="1:13" x14ac:dyDescent="0.25">
      <c r="A1875" t="s">
        <v>394</v>
      </c>
      <c r="B1875" s="72">
        <v>6</v>
      </c>
      <c r="C1875" s="117">
        <v>2</v>
      </c>
      <c r="D1875" s="72">
        <v>23</v>
      </c>
      <c r="E1875" s="72">
        <v>7</v>
      </c>
      <c r="F1875" s="127">
        <f t="shared" si="361"/>
        <v>415.47660000000002</v>
      </c>
      <c r="G1875">
        <v>3.1415999999999999E-2</v>
      </c>
      <c r="H1875" s="55" t="s">
        <v>555</v>
      </c>
      <c r="I1875" s="24">
        <f t="shared" si="360"/>
        <v>240.28635306200815</v>
      </c>
      <c r="J1875" s="24">
        <f t="shared" si="362"/>
        <v>3.8242671419341763</v>
      </c>
      <c r="K1875" s="24" t="str">
        <f t="shared" si="363"/>
        <v>DEJAR</v>
      </c>
      <c r="L1875" s="24" t="str">
        <f t="shared" si="364"/>
        <v>DEJAR</v>
      </c>
      <c r="M1875" s="24" t="str">
        <f t="shared" si="365"/>
        <v>DEJAR</v>
      </c>
    </row>
    <row r="1876" spans="1:13" x14ac:dyDescent="0.25">
      <c r="A1876" t="s">
        <v>394</v>
      </c>
      <c r="B1876" s="72">
        <v>7</v>
      </c>
      <c r="C1876" s="117">
        <v>2</v>
      </c>
      <c r="D1876" s="72">
        <v>15</v>
      </c>
      <c r="E1876" s="72">
        <v>18</v>
      </c>
      <c r="F1876" s="127">
        <f t="shared" si="361"/>
        <v>176.715</v>
      </c>
      <c r="G1876">
        <v>3.1415999999999999E-2</v>
      </c>
      <c r="H1876" s="55" t="s">
        <v>555</v>
      </c>
      <c r="I1876" s="24">
        <f t="shared" si="360"/>
        <v>86.748598761993364</v>
      </c>
      <c r="J1876" s="24">
        <f t="shared" si="362"/>
        <v>1.3806436013813561</v>
      </c>
      <c r="K1876" s="24" t="str">
        <f t="shared" si="363"/>
        <v>DEJAR</v>
      </c>
      <c r="L1876" s="24" t="str">
        <f t="shared" si="364"/>
        <v>DEJAR</v>
      </c>
      <c r="M1876" s="24" t="str">
        <f t="shared" si="365"/>
        <v>DEJAR</v>
      </c>
    </row>
    <row r="1877" spans="1:13" x14ac:dyDescent="0.25">
      <c r="A1877" t="s">
        <v>394</v>
      </c>
      <c r="B1877" s="72">
        <v>8</v>
      </c>
      <c r="C1877" s="117">
        <v>2</v>
      </c>
      <c r="D1877" s="72">
        <v>18</v>
      </c>
      <c r="E1877" s="72">
        <v>19</v>
      </c>
      <c r="F1877" s="127">
        <f t="shared" si="361"/>
        <v>254.46959999999999</v>
      </c>
      <c r="G1877">
        <v>3.1415999999999999E-2</v>
      </c>
      <c r="H1877" s="55" t="s">
        <v>555</v>
      </c>
      <c r="I1877" s="24">
        <f t="shared" si="360"/>
        <v>133.96512701589552</v>
      </c>
      <c r="J1877" s="24">
        <f t="shared" si="362"/>
        <v>2.132116230836127</v>
      </c>
      <c r="K1877" s="24" t="str">
        <f t="shared" si="363"/>
        <v>DEJAR</v>
      </c>
      <c r="L1877" s="24" t="str">
        <f t="shared" si="364"/>
        <v>DEJAR</v>
      </c>
      <c r="M1877" s="24" t="str">
        <f t="shared" si="365"/>
        <v>DEJAR</v>
      </c>
    </row>
    <row r="1878" spans="1:13" x14ac:dyDescent="0.25">
      <c r="A1878" t="s">
        <v>396</v>
      </c>
      <c r="B1878" s="72">
        <v>1</v>
      </c>
      <c r="C1878" s="117">
        <v>2</v>
      </c>
      <c r="D1878" s="72">
        <v>14</v>
      </c>
      <c r="E1878" s="72">
        <v>7</v>
      </c>
      <c r="F1878" s="127">
        <f t="shared" si="361"/>
        <v>153.9384</v>
      </c>
      <c r="G1878">
        <v>3.1415999999999999E-2</v>
      </c>
      <c r="H1878" s="55" t="s">
        <v>555</v>
      </c>
      <c r="I1878" s="24">
        <f t="shared" si="360"/>
        <v>73.59440964790268</v>
      </c>
      <c r="J1878" s="24">
        <f t="shared" si="362"/>
        <v>1.1712886689569435</v>
      </c>
      <c r="K1878" s="24" t="str">
        <f t="shared" si="363"/>
        <v>DEJAR</v>
      </c>
      <c r="L1878" s="24" t="str">
        <f t="shared" si="364"/>
        <v>DEJAR</v>
      </c>
      <c r="M1878" s="24" t="str">
        <f t="shared" si="365"/>
        <v>DEJAR</v>
      </c>
    </row>
    <row r="1879" spans="1:13" x14ac:dyDescent="0.25">
      <c r="A1879" t="s">
        <v>396</v>
      </c>
      <c r="B1879" s="72">
        <v>2</v>
      </c>
      <c r="C1879" s="117">
        <v>2</v>
      </c>
      <c r="D1879" s="72">
        <v>16</v>
      </c>
      <c r="E1879" s="72">
        <v>8</v>
      </c>
      <c r="F1879" s="127">
        <f t="shared" si="361"/>
        <v>201.0624</v>
      </c>
      <c r="G1879">
        <v>3.1415999999999999E-2</v>
      </c>
      <c r="H1879" s="55" t="s">
        <v>555</v>
      </c>
      <c r="I1879" s="24">
        <f t="shared" si="360"/>
        <v>101.17406776284028</v>
      </c>
      <c r="J1879" s="24">
        <f t="shared" si="362"/>
        <v>1.610231534295268</v>
      </c>
      <c r="K1879" s="24" t="str">
        <f t="shared" si="363"/>
        <v>DEJAR</v>
      </c>
      <c r="L1879" s="24" t="str">
        <f t="shared" si="364"/>
        <v>DEJAR</v>
      </c>
      <c r="M1879" s="24" t="str">
        <f t="shared" si="365"/>
        <v>DEJAR</v>
      </c>
    </row>
    <row r="1880" spans="1:13" x14ac:dyDescent="0.25">
      <c r="A1880" t="s">
        <v>396</v>
      </c>
      <c r="B1880" s="72">
        <v>3</v>
      </c>
      <c r="C1880" s="117">
        <v>2</v>
      </c>
      <c r="D1880" s="72">
        <v>19</v>
      </c>
      <c r="E1880" s="72">
        <v>12</v>
      </c>
      <c r="F1880" s="127">
        <f t="shared" si="361"/>
        <v>283.52940000000001</v>
      </c>
      <c r="G1880">
        <v>3.1415999999999999E-2</v>
      </c>
      <c r="H1880" s="55" t="s">
        <v>555</v>
      </c>
      <c r="I1880" s="24">
        <f t="shared" si="360"/>
        <v>152.39095368994771</v>
      </c>
      <c r="J1880" s="24">
        <f t="shared" si="362"/>
        <v>2.4253716846503011</v>
      </c>
      <c r="K1880" s="24" t="str">
        <f t="shared" si="363"/>
        <v>DEJAR</v>
      </c>
      <c r="L1880" s="24" t="str">
        <f t="shared" si="364"/>
        <v>DEJAR</v>
      </c>
      <c r="M1880" s="24" t="str">
        <f t="shared" si="365"/>
        <v>DEJAR</v>
      </c>
    </row>
    <row r="1881" spans="1:13" x14ac:dyDescent="0.25">
      <c r="A1881" t="s">
        <v>396</v>
      </c>
      <c r="B1881" s="72">
        <v>4</v>
      </c>
      <c r="C1881" s="117">
        <v>2</v>
      </c>
      <c r="D1881" s="72">
        <v>12</v>
      </c>
      <c r="E1881" s="72">
        <v>7</v>
      </c>
      <c r="F1881" s="127">
        <f t="shared" si="361"/>
        <v>113.0976</v>
      </c>
      <c r="G1881">
        <v>3.1415999999999999E-2</v>
      </c>
      <c r="H1881" s="55" t="s">
        <v>555</v>
      </c>
      <c r="I1881" s="24">
        <f t="shared" si="360"/>
        <v>50.965522775338236</v>
      </c>
      <c r="J1881" s="24">
        <f t="shared" si="362"/>
        <v>0.81113959089855869</v>
      </c>
      <c r="K1881" s="24" t="str">
        <f t="shared" si="363"/>
        <v>DEJAR</v>
      </c>
      <c r="L1881" s="24" t="str">
        <f t="shared" si="364"/>
        <v>DEJAR</v>
      </c>
      <c r="M1881" s="24" t="str">
        <f t="shared" si="365"/>
        <v>DEJAR</v>
      </c>
    </row>
    <row r="1882" spans="1:13" x14ac:dyDescent="0.25">
      <c r="A1882" t="s">
        <v>396</v>
      </c>
      <c r="B1882" s="72">
        <v>5</v>
      </c>
      <c r="C1882" s="117">
        <v>2</v>
      </c>
      <c r="D1882" s="72">
        <v>21</v>
      </c>
      <c r="E1882" s="72">
        <v>14</v>
      </c>
      <c r="F1882" s="127">
        <f t="shared" si="361"/>
        <v>346.3614</v>
      </c>
      <c r="G1882">
        <v>3.1415999999999999E-2</v>
      </c>
      <c r="H1882" s="55" t="s">
        <v>555</v>
      </c>
      <c r="I1882" s="24">
        <f t="shared" si="360"/>
        <v>193.44615534703902</v>
      </c>
      <c r="J1882" s="24">
        <f t="shared" si="362"/>
        <v>3.0787839850241761</v>
      </c>
      <c r="K1882" s="24" t="str">
        <f t="shared" si="363"/>
        <v>DEJAR</v>
      </c>
      <c r="L1882" s="24" t="str">
        <f t="shared" si="364"/>
        <v>DEJAR</v>
      </c>
      <c r="M1882" s="24" t="str">
        <f t="shared" si="365"/>
        <v>DEJAR</v>
      </c>
    </row>
    <row r="1883" spans="1:13" x14ac:dyDescent="0.25">
      <c r="A1883" t="s">
        <v>396</v>
      </c>
      <c r="B1883" s="72">
        <v>6</v>
      </c>
      <c r="C1883" s="117">
        <v>2</v>
      </c>
      <c r="D1883" s="72">
        <v>12</v>
      </c>
      <c r="E1883" s="72">
        <v>12</v>
      </c>
      <c r="F1883" s="127">
        <f t="shared" si="361"/>
        <v>113.0976</v>
      </c>
      <c r="G1883">
        <v>3.1415999999999999E-2</v>
      </c>
      <c r="H1883" s="55" t="s">
        <v>555</v>
      </c>
      <c r="I1883" s="24">
        <f t="shared" si="360"/>
        <v>50.965522775338236</v>
      </c>
      <c r="J1883" s="24">
        <f t="shared" si="362"/>
        <v>0.81113959089855869</v>
      </c>
      <c r="K1883" s="24" t="str">
        <f t="shared" si="363"/>
        <v>DEJAR</v>
      </c>
      <c r="L1883" s="24" t="str">
        <f t="shared" si="364"/>
        <v>DEJAR</v>
      </c>
      <c r="M1883" s="24" t="str">
        <f t="shared" si="365"/>
        <v>DEJAR</v>
      </c>
    </row>
    <row r="1884" spans="1:13" x14ac:dyDescent="0.25">
      <c r="A1884" t="s">
        <v>396</v>
      </c>
      <c r="B1884" s="72">
        <v>7</v>
      </c>
      <c r="C1884" s="117">
        <v>2</v>
      </c>
      <c r="D1884" s="72">
        <v>22</v>
      </c>
      <c r="E1884" s="72">
        <v>16</v>
      </c>
      <c r="F1884" s="127">
        <f t="shared" si="361"/>
        <v>380.1336</v>
      </c>
      <c r="G1884">
        <v>3.1415999999999999E-2</v>
      </c>
      <c r="H1884" s="55" t="s">
        <v>555</v>
      </c>
      <c r="I1884" s="24">
        <f t="shared" si="360"/>
        <v>216.13001097424697</v>
      </c>
      <c r="J1884" s="24">
        <f t="shared" si="362"/>
        <v>3.4398079159384864</v>
      </c>
      <c r="K1884" s="24" t="str">
        <f t="shared" si="363"/>
        <v>DEJAR</v>
      </c>
      <c r="L1884" s="24" t="str">
        <f t="shared" si="364"/>
        <v>DEJAR</v>
      </c>
      <c r="M1884" s="24" t="str">
        <f t="shared" si="365"/>
        <v>DEJAR</v>
      </c>
    </row>
    <row r="1885" spans="1:13" x14ac:dyDescent="0.25">
      <c r="A1885" t="s">
        <v>396</v>
      </c>
      <c r="B1885" s="72">
        <v>8</v>
      </c>
      <c r="C1885" s="117">
        <v>2</v>
      </c>
      <c r="D1885" s="72">
        <v>18</v>
      </c>
      <c r="E1885" s="72">
        <v>11</v>
      </c>
      <c r="F1885" s="127">
        <f t="shared" si="361"/>
        <v>254.46959999999999</v>
      </c>
      <c r="G1885">
        <v>3.1415999999999999E-2</v>
      </c>
      <c r="H1885" s="55" t="s">
        <v>555</v>
      </c>
      <c r="I1885" s="24">
        <f t="shared" si="360"/>
        <v>133.96512701589552</v>
      </c>
      <c r="J1885" s="24">
        <f t="shared" si="362"/>
        <v>2.132116230836127</v>
      </c>
      <c r="K1885" s="24" t="str">
        <f t="shared" si="363"/>
        <v>DEJAR</v>
      </c>
      <c r="L1885" s="24" t="str">
        <f t="shared" si="364"/>
        <v>DEJAR</v>
      </c>
      <c r="M1885" s="24" t="str">
        <f t="shared" si="365"/>
        <v>DEJAR</v>
      </c>
    </row>
    <row r="1886" spans="1:13" x14ac:dyDescent="0.25">
      <c r="A1886" t="s">
        <v>396</v>
      </c>
      <c r="B1886" s="72">
        <v>9</v>
      </c>
      <c r="C1886" s="117">
        <v>2</v>
      </c>
      <c r="D1886" s="72">
        <v>19</v>
      </c>
      <c r="E1886" s="72">
        <v>9</v>
      </c>
      <c r="F1886" s="127">
        <f t="shared" si="361"/>
        <v>283.52940000000001</v>
      </c>
      <c r="G1886">
        <v>3.1415999999999999E-2</v>
      </c>
      <c r="H1886" s="55" t="s">
        <v>555</v>
      </c>
      <c r="I1886" s="24">
        <f t="shared" si="360"/>
        <v>152.39095368994771</v>
      </c>
      <c r="J1886" s="24">
        <f t="shared" si="362"/>
        <v>2.4253716846503011</v>
      </c>
      <c r="K1886" s="24" t="str">
        <f t="shared" si="363"/>
        <v>DEJAR</v>
      </c>
      <c r="L1886" s="24" t="str">
        <f t="shared" si="364"/>
        <v>DEJAR</v>
      </c>
      <c r="M1886" s="24" t="str">
        <f t="shared" si="365"/>
        <v>DEJAR</v>
      </c>
    </row>
    <row r="1887" spans="1:13" x14ac:dyDescent="0.25">
      <c r="A1887" t="s">
        <v>396</v>
      </c>
      <c r="B1887" s="72">
        <v>10</v>
      </c>
      <c r="C1887" s="117">
        <v>2</v>
      </c>
      <c r="D1887" s="72">
        <v>18</v>
      </c>
      <c r="E1887" s="72">
        <v>12</v>
      </c>
      <c r="F1887" s="127">
        <f t="shared" si="361"/>
        <v>254.46959999999999</v>
      </c>
      <c r="G1887">
        <v>3.1415999999999999E-2</v>
      </c>
      <c r="H1887" s="55" t="s">
        <v>555</v>
      </c>
      <c r="I1887" s="24">
        <f t="shared" si="360"/>
        <v>133.96512701589552</v>
      </c>
      <c r="J1887" s="24">
        <f t="shared" si="362"/>
        <v>2.132116230836127</v>
      </c>
      <c r="K1887" s="24" t="str">
        <f t="shared" si="363"/>
        <v>DEJAR</v>
      </c>
      <c r="L1887" s="24" t="str">
        <f t="shared" si="364"/>
        <v>DEJAR</v>
      </c>
      <c r="M1887" s="24" t="str">
        <f t="shared" si="365"/>
        <v>DEJAR</v>
      </c>
    </row>
    <row r="1888" spans="1:13" x14ac:dyDescent="0.25">
      <c r="A1888" t="s">
        <v>396</v>
      </c>
      <c r="B1888" s="72">
        <v>11</v>
      </c>
      <c r="C1888" s="117">
        <v>2</v>
      </c>
      <c r="D1888" s="72">
        <v>17</v>
      </c>
      <c r="E1888" s="72">
        <v>9</v>
      </c>
      <c r="F1888" s="127">
        <f t="shared" si="361"/>
        <v>226.98060000000001</v>
      </c>
      <c r="G1888">
        <v>3.1415999999999999E-2</v>
      </c>
      <c r="H1888" s="55" t="s">
        <v>555</v>
      </c>
      <c r="I1888" s="24">
        <f t="shared" si="360"/>
        <v>116.90268878718483</v>
      </c>
      <c r="J1888" s="24">
        <f t="shared" si="362"/>
        <v>1.8605597273234151</v>
      </c>
      <c r="K1888" s="24" t="str">
        <f t="shared" si="363"/>
        <v>DEJAR</v>
      </c>
      <c r="L1888" s="24" t="str">
        <f t="shared" si="364"/>
        <v>DEJAR</v>
      </c>
      <c r="M1888" s="24" t="str">
        <f t="shared" si="365"/>
        <v>DEJAR</v>
      </c>
    </row>
    <row r="1889" spans="1:13" x14ac:dyDescent="0.25">
      <c r="A1889" t="s">
        <v>396</v>
      </c>
      <c r="B1889" s="72">
        <v>12</v>
      </c>
      <c r="C1889" s="117">
        <v>2</v>
      </c>
      <c r="D1889" s="72">
        <v>14</v>
      </c>
      <c r="E1889" s="72">
        <v>8</v>
      </c>
      <c r="F1889" s="127">
        <f t="shared" si="361"/>
        <v>153.9384</v>
      </c>
      <c r="G1889">
        <v>3.1415999999999999E-2</v>
      </c>
      <c r="H1889" s="55" t="s">
        <v>555</v>
      </c>
      <c r="I1889" s="24">
        <f t="shared" ref="I1889:I1897" si="366">0.13647*D1889^2.38351</f>
        <v>73.59440964790268</v>
      </c>
      <c r="J1889" s="24">
        <f t="shared" si="362"/>
        <v>1.1712886689569435</v>
      </c>
      <c r="K1889" s="24" t="str">
        <f t="shared" si="363"/>
        <v>DEJAR</v>
      </c>
      <c r="L1889" s="24" t="str">
        <f t="shared" si="364"/>
        <v>DEJAR</v>
      </c>
      <c r="M1889" s="24" t="str">
        <f t="shared" si="365"/>
        <v>DEJAR</v>
      </c>
    </row>
    <row r="1890" spans="1:13" x14ac:dyDescent="0.25">
      <c r="A1890" t="s">
        <v>396</v>
      </c>
      <c r="B1890" s="72">
        <v>13</v>
      </c>
      <c r="C1890" s="117">
        <v>2</v>
      </c>
      <c r="D1890" s="72">
        <v>16</v>
      </c>
      <c r="E1890" s="72">
        <v>11</v>
      </c>
      <c r="F1890" s="127">
        <f t="shared" si="361"/>
        <v>201.0624</v>
      </c>
      <c r="G1890">
        <v>3.1415999999999999E-2</v>
      </c>
      <c r="H1890" s="55" t="s">
        <v>555</v>
      </c>
      <c r="I1890" s="24">
        <f t="shared" si="366"/>
        <v>101.17406776284028</v>
      </c>
      <c r="J1890" s="24">
        <f t="shared" si="362"/>
        <v>1.610231534295268</v>
      </c>
      <c r="K1890" s="24" t="str">
        <f t="shared" si="363"/>
        <v>DEJAR</v>
      </c>
      <c r="L1890" s="24" t="str">
        <f t="shared" si="364"/>
        <v>DEJAR</v>
      </c>
      <c r="M1890" s="24" t="str">
        <f t="shared" si="365"/>
        <v>DEJAR</v>
      </c>
    </row>
    <row r="1891" spans="1:13" x14ac:dyDescent="0.25">
      <c r="A1891" t="s">
        <v>396</v>
      </c>
      <c r="B1891" s="72">
        <v>14</v>
      </c>
      <c r="C1891" s="117">
        <v>2</v>
      </c>
      <c r="D1891" s="72">
        <v>10</v>
      </c>
      <c r="E1891" s="72">
        <v>11</v>
      </c>
      <c r="F1891" s="127">
        <f t="shared" si="361"/>
        <v>78.539999999999992</v>
      </c>
      <c r="G1891">
        <v>3.1415999999999999E-2</v>
      </c>
      <c r="H1891" s="55" t="s">
        <v>555</v>
      </c>
      <c r="I1891" s="24">
        <f t="shared" si="366"/>
        <v>33.002526735248487</v>
      </c>
      <c r="J1891" s="24">
        <f t="shared" si="362"/>
        <v>0.52525029818004332</v>
      </c>
      <c r="K1891" s="24" t="str">
        <f t="shared" si="363"/>
        <v>DEJAR</v>
      </c>
      <c r="L1891" s="24" t="str">
        <f t="shared" si="364"/>
        <v>DEJAR</v>
      </c>
      <c r="M1891" s="24" t="str">
        <f t="shared" si="365"/>
        <v>DEJAR</v>
      </c>
    </row>
    <row r="1892" spans="1:13" x14ac:dyDescent="0.25">
      <c r="A1892" t="s">
        <v>396</v>
      </c>
      <c r="B1892" s="72">
        <v>15</v>
      </c>
      <c r="C1892" s="117">
        <v>2</v>
      </c>
      <c r="D1892" s="72">
        <v>19</v>
      </c>
      <c r="E1892" s="72">
        <v>14</v>
      </c>
      <c r="F1892" s="127">
        <f t="shared" si="361"/>
        <v>283.52940000000001</v>
      </c>
      <c r="G1892">
        <v>3.1415999999999999E-2</v>
      </c>
      <c r="H1892" s="55" t="s">
        <v>555</v>
      </c>
      <c r="I1892" s="24">
        <f t="shared" si="366"/>
        <v>152.39095368994771</v>
      </c>
      <c r="J1892" s="24">
        <f t="shared" si="362"/>
        <v>2.4253716846503011</v>
      </c>
      <c r="K1892" s="24" t="str">
        <f t="shared" si="363"/>
        <v>DEJAR</v>
      </c>
      <c r="L1892" s="24" t="str">
        <f t="shared" si="364"/>
        <v>DEJAR</v>
      </c>
      <c r="M1892" s="24" t="str">
        <f t="shared" si="365"/>
        <v>DEJAR</v>
      </c>
    </row>
    <row r="1893" spans="1:13" x14ac:dyDescent="0.25">
      <c r="A1893" t="s">
        <v>396</v>
      </c>
      <c r="B1893" s="72">
        <v>16</v>
      </c>
      <c r="C1893" s="117">
        <v>2</v>
      </c>
      <c r="D1893" s="72">
        <v>12</v>
      </c>
      <c r="E1893" s="72">
        <v>17</v>
      </c>
      <c r="F1893" s="127">
        <f t="shared" si="361"/>
        <v>113.0976</v>
      </c>
      <c r="G1893">
        <v>3.1415999999999999E-2</v>
      </c>
      <c r="H1893" s="55" t="s">
        <v>555</v>
      </c>
      <c r="I1893" s="24">
        <f t="shared" si="366"/>
        <v>50.965522775338236</v>
      </c>
      <c r="J1893" s="24">
        <f t="shared" si="362"/>
        <v>0.81113959089855869</v>
      </c>
      <c r="K1893" s="24" t="str">
        <f t="shared" si="363"/>
        <v>DEJAR</v>
      </c>
      <c r="L1893" s="24" t="str">
        <f t="shared" si="364"/>
        <v>DEJAR</v>
      </c>
      <c r="M1893" s="24" t="str">
        <f t="shared" si="365"/>
        <v>DEJAR</v>
      </c>
    </row>
    <row r="1894" spans="1:13" x14ac:dyDescent="0.25">
      <c r="A1894" t="s">
        <v>396</v>
      </c>
      <c r="B1894" s="72">
        <v>17</v>
      </c>
      <c r="C1894" s="117">
        <v>2</v>
      </c>
      <c r="D1894" s="72">
        <v>17</v>
      </c>
      <c r="E1894" s="72">
        <v>9</v>
      </c>
      <c r="F1894" s="127">
        <f t="shared" si="361"/>
        <v>226.98060000000001</v>
      </c>
      <c r="G1894">
        <v>3.1415999999999999E-2</v>
      </c>
      <c r="H1894" s="55" t="s">
        <v>555</v>
      </c>
      <c r="I1894" s="24">
        <f t="shared" si="366"/>
        <v>116.90268878718483</v>
      </c>
      <c r="J1894" s="24">
        <f t="shared" si="362"/>
        <v>1.8605597273234151</v>
      </c>
      <c r="K1894" s="24" t="str">
        <f t="shared" si="363"/>
        <v>DEJAR</v>
      </c>
      <c r="L1894" s="24" t="str">
        <f t="shared" si="364"/>
        <v>DEJAR</v>
      </c>
      <c r="M1894" s="24" t="str">
        <f t="shared" si="365"/>
        <v>DEJAR</v>
      </c>
    </row>
    <row r="1895" spans="1:13" x14ac:dyDescent="0.25">
      <c r="A1895" t="s">
        <v>411</v>
      </c>
      <c r="B1895" s="72">
        <v>1</v>
      </c>
      <c r="C1895" s="117">
        <v>2</v>
      </c>
      <c r="D1895" s="72">
        <v>11.4</v>
      </c>
      <c r="E1895" s="72">
        <v>4.5</v>
      </c>
      <c r="F1895" s="127">
        <f t="shared" si="361"/>
        <v>102.07058400000001</v>
      </c>
      <c r="G1895">
        <v>3.1415999999999999E-2</v>
      </c>
      <c r="H1895" s="55" t="s">
        <v>555</v>
      </c>
      <c r="I1895" s="24">
        <f t="shared" si="366"/>
        <v>45.100408314237328</v>
      </c>
      <c r="J1895" s="24">
        <f t="shared" si="362"/>
        <v>0.71779361335366254</v>
      </c>
      <c r="K1895" s="24" t="str">
        <f t="shared" si="363"/>
        <v>DEJAR</v>
      </c>
      <c r="L1895" s="24" t="str">
        <f t="shared" si="364"/>
        <v>DEPURAR</v>
      </c>
      <c r="M1895" s="24" t="str">
        <f t="shared" si="365"/>
        <v>DEPURAR</v>
      </c>
    </row>
    <row r="1896" spans="1:13" x14ac:dyDescent="0.25">
      <c r="A1896" t="s">
        <v>411</v>
      </c>
      <c r="B1896" s="72">
        <v>2</v>
      </c>
      <c r="C1896" s="117">
        <v>2</v>
      </c>
      <c r="D1896" s="72">
        <v>26</v>
      </c>
      <c r="E1896" s="72">
        <v>4</v>
      </c>
      <c r="F1896" s="127">
        <f t="shared" si="361"/>
        <v>530.93039999999996</v>
      </c>
      <c r="G1896">
        <v>3.1415999999999999E-2</v>
      </c>
      <c r="H1896" s="55" t="s">
        <v>555</v>
      </c>
      <c r="I1896" s="24">
        <f t="shared" si="366"/>
        <v>321.84021980583157</v>
      </c>
      <c r="J1896" s="24">
        <f t="shared" si="362"/>
        <v>5.1222342087762849</v>
      </c>
      <c r="K1896" s="24" t="str">
        <f t="shared" si="363"/>
        <v>DEJAR</v>
      </c>
      <c r="L1896" s="24" t="str">
        <f t="shared" si="364"/>
        <v>DEPURAR</v>
      </c>
      <c r="M1896" s="24" t="str">
        <f t="shared" si="365"/>
        <v>DEPURAR</v>
      </c>
    </row>
    <row r="1897" spans="1:13" x14ac:dyDescent="0.25">
      <c r="A1897" t="s">
        <v>411</v>
      </c>
      <c r="B1897" s="72">
        <v>3</v>
      </c>
      <c r="C1897" s="117">
        <v>2</v>
      </c>
      <c r="D1897" s="72">
        <v>22.3</v>
      </c>
      <c r="E1897" s="72">
        <v>5</v>
      </c>
      <c r="F1897" s="127">
        <f t="shared" si="361"/>
        <v>390.57156600000002</v>
      </c>
      <c r="G1897">
        <v>3.1415999999999999E-2</v>
      </c>
      <c r="H1897" s="55" t="s">
        <v>555</v>
      </c>
      <c r="I1897" s="24">
        <f t="shared" si="366"/>
        <v>223.22113686927156</v>
      </c>
      <c r="J1897" s="24">
        <f t="shared" si="362"/>
        <v>3.5526664258542073</v>
      </c>
      <c r="K1897" s="24" t="str">
        <f t="shared" si="363"/>
        <v>DEJAR</v>
      </c>
      <c r="L1897" s="24" t="str">
        <f t="shared" si="364"/>
        <v>DEJAR</v>
      </c>
      <c r="M1897" s="24" t="str">
        <f t="shared" si="365"/>
        <v>DEJAR</v>
      </c>
    </row>
    <row r="1898" spans="1:13" x14ac:dyDescent="0.25">
      <c r="A1898" t="s">
        <v>411</v>
      </c>
      <c r="B1898" s="72">
        <v>4</v>
      </c>
      <c r="C1898" s="117">
        <v>1</v>
      </c>
      <c r="D1898" s="72">
        <v>16.600000000000001</v>
      </c>
      <c r="E1898" s="72">
        <v>11</v>
      </c>
      <c r="F1898" s="127">
        <f t="shared" si="361"/>
        <v>216.42482400000003</v>
      </c>
      <c r="G1898">
        <v>3.1415999999999999E-2</v>
      </c>
      <c r="H1898" s="55" t="s">
        <v>553</v>
      </c>
      <c r="I1898" s="24">
        <f t="shared" ref="I1898:I1928" si="367">0.15991*D1898^2.32764</f>
        <v>110.62365751787038</v>
      </c>
      <c r="J1898" s="24">
        <f t="shared" si="362"/>
        <v>1.7606260745777691</v>
      </c>
      <c r="K1898" s="24" t="str">
        <f t="shared" si="363"/>
        <v>DEJAR</v>
      </c>
      <c r="L1898" s="24" t="str">
        <f t="shared" si="364"/>
        <v>DEJAR</v>
      </c>
      <c r="M1898" s="24" t="str">
        <f t="shared" si="365"/>
        <v>DEJAR</v>
      </c>
    </row>
    <row r="1899" spans="1:13" x14ac:dyDescent="0.25">
      <c r="A1899" t="s">
        <v>411</v>
      </c>
      <c r="B1899" s="72">
        <v>5</v>
      </c>
      <c r="C1899" s="117">
        <v>1</v>
      </c>
      <c r="D1899" s="72">
        <v>23.4</v>
      </c>
      <c r="E1899" s="72">
        <v>12</v>
      </c>
      <c r="F1899" s="127">
        <f t="shared" si="361"/>
        <v>430.05362399999996</v>
      </c>
      <c r="G1899">
        <v>3.1415999999999999E-2</v>
      </c>
      <c r="H1899" s="55" t="s">
        <v>553</v>
      </c>
      <c r="I1899" s="24">
        <f t="shared" si="367"/>
        <v>245.98986922785065</v>
      </c>
      <c r="J1899" s="24">
        <f t="shared" si="362"/>
        <v>3.9150412087447584</v>
      </c>
      <c r="K1899" s="24" t="str">
        <f t="shared" si="363"/>
        <v>DEJAR</v>
      </c>
      <c r="L1899" s="24" t="str">
        <f t="shared" si="364"/>
        <v>DEJAR</v>
      </c>
      <c r="M1899" s="24" t="str">
        <f t="shared" si="365"/>
        <v>DEJAR</v>
      </c>
    </row>
    <row r="1900" spans="1:13" x14ac:dyDescent="0.25">
      <c r="A1900" t="s">
        <v>411</v>
      </c>
      <c r="B1900" s="72">
        <v>6</v>
      </c>
      <c r="C1900" s="117">
        <v>1</v>
      </c>
      <c r="D1900" s="72">
        <v>16.5</v>
      </c>
      <c r="E1900" s="72">
        <v>14</v>
      </c>
      <c r="F1900" s="127">
        <f t="shared" si="361"/>
        <v>213.82515000000001</v>
      </c>
      <c r="G1900">
        <v>3.1415999999999999E-2</v>
      </c>
      <c r="H1900" s="55" t="s">
        <v>553</v>
      </c>
      <c r="I1900" s="24">
        <f t="shared" si="367"/>
        <v>109.0786994496526</v>
      </c>
      <c r="J1900" s="24">
        <f t="shared" si="362"/>
        <v>1.7360373607342217</v>
      </c>
      <c r="K1900" s="24" t="str">
        <f t="shared" si="363"/>
        <v>DEJAR</v>
      </c>
      <c r="L1900" s="24" t="str">
        <f t="shared" si="364"/>
        <v>DEJAR</v>
      </c>
      <c r="M1900" s="24" t="str">
        <f t="shared" si="365"/>
        <v>DEJAR</v>
      </c>
    </row>
    <row r="1901" spans="1:13" x14ac:dyDescent="0.25">
      <c r="A1901" t="s">
        <v>411</v>
      </c>
      <c r="B1901" s="72">
        <v>7</v>
      </c>
      <c r="C1901" s="117">
        <v>1</v>
      </c>
      <c r="D1901" s="72">
        <v>26</v>
      </c>
      <c r="E1901" s="72">
        <v>12</v>
      </c>
      <c r="F1901" s="127">
        <f t="shared" si="361"/>
        <v>530.93039999999996</v>
      </c>
      <c r="G1901">
        <v>3.1415999999999999E-2</v>
      </c>
      <c r="H1901" s="55" t="s">
        <v>553</v>
      </c>
      <c r="I1901" s="24">
        <f t="shared" si="367"/>
        <v>314.35776105795452</v>
      </c>
      <c r="J1901" s="24">
        <f t="shared" si="362"/>
        <v>5.0031474576323296</v>
      </c>
      <c r="K1901" s="24" t="str">
        <f t="shared" si="363"/>
        <v>DEJAR</v>
      </c>
      <c r="L1901" s="24" t="str">
        <f t="shared" si="364"/>
        <v>DEJAR</v>
      </c>
      <c r="M1901" s="24" t="str">
        <f t="shared" si="365"/>
        <v>DEJAR</v>
      </c>
    </row>
    <row r="1902" spans="1:13" x14ac:dyDescent="0.25">
      <c r="A1902" t="s">
        <v>411</v>
      </c>
      <c r="B1902" s="72">
        <v>8</v>
      </c>
      <c r="C1902" s="117">
        <v>1</v>
      </c>
      <c r="D1902" s="72">
        <v>15</v>
      </c>
      <c r="E1902" s="72">
        <v>11</v>
      </c>
      <c r="F1902" s="127">
        <f t="shared" si="361"/>
        <v>176.715</v>
      </c>
      <c r="G1902">
        <v>3.1415999999999999E-2</v>
      </c>
      <c r="H1902" s="55" t="s">
        <v>553</v>
      </c>
      <c r="I1902" s="24">
        <f t="shared" si="367"/>
        <v>87.376105084816146</v>
      </c>
      <c r="J1902" s="24">
        <f t="shared" si="362"/>
        <v>1.3906306513371554</v>
      </c>
      <c r="K1902" s="24" t="str">
        <f t="shared" si="363"/>
        <v>DEJAR</v>
      </c>
      <c r="L1902" s="24" t="str">
        <f t="shared" si="364"/>
        <v>DEJAR</v>
      </c>
      <c r="M1902" s="24" t="str">
        <f t="shared" si="365"/>
        <v>DEJAR</v>
      </c>
    </row>
    <row r="1903" spans="1:13" x14ac:dyDescent="0.25">
      <c r="A1903" t="s">
        <v>411</v>
      </c>
      <c r="B1903" s="72">
        <v>9</v>
      </c>
      <c r="C1903" s="117">
        <v>1</v>
      </c>
      <c r="D1903" s="72">
        <v>36</v>
      </c>
      <c r="E1903" s="72">
        <v>14</v>
      </c>
      <c r="F1903" s="127">
        <f t="shared" si="361"/>
        <v>1017.8783999999999</v>
      </c>
      <c r="G1903">
        <v>3.1415999999999999E-2</v>
      </c>
      <c r="H1903" s="55" t="s">
        <v>553</v>
      </c>
      <c r="I1903" s="24">
        <f t="shared" si="367"/>
        <v>670.48269942934951</v>
      </c>
      <c r="J1903" s="24">
        <f t="shared" si="362"/>
        <v>10.671038633647655</v>
      </c>
      <c r="K1903" s="24" t="str">
        <f t="shared" si="363"/>
        <v>DEJAR</v>
      </c>
      <c r="L1903" s="24" t="str">
        <f t="shared" si="364"/>
        <v>DEJAR</v>
      </c>
      <c r="M1903" s="24" t="str">
        <f t="shared" si="365"/>
        <v>DEJAR</v>
      </c>
    </row>
    <row r="1904" spans="1:13" x14ac:dyDescent="0.25">
      <c r="A1904" t="s">
        <v>411</v>
      </c>
      <c r="B1904" s="72">
        <v>10</v>
      </c>
      <c r="C1904" s="117">
        <v>1</v>
      </c>
      <c r="D1904" s="72">
        <v>31.2</v>
      </c>
      <c r="E1904" s="72">
        <v>15</v>
      </c>
      <c r="F1904" s="127">
        <f t="shared" si="361"/>
        <v>764.53977599999996</v>
      </c>
      <c r="G1904">
        <v>3.1415999999999999E-2</v>
      </c>
      <c r="H1904" s="55" t="s">
        <v>553</v>
      </c>
      <c r="I1904" s="24">
        <f t="shared" si="367"/>
        <v>480.54008680560469</v>
      </c>
      <c r="J1904" s="24">
        <f t="shared" si="362"/>
        <v>7.6480151325058037</v>
      </c>
      <c r="K1904" s="24" t="str">
        <f t="shared" si="363"/>
        <v>DEJAR</v>
      </c>
      <c r="L1904" s="24" t="str">
        <f t="shared" si="364"/>
        <v>DEJAR</v>
      </c>
      <c r="M1904" s="24" t="str">
        <f t="shared" si="365"/>
        <v>DEJAR</v>
      </c>
    </row>
    <row r="1905" spans="1:13" x14ac:dyDescent="0.25">
      <c r="A1905" t="s">
        <v>411</v>
      </c>
      <c r="B1905" s="72">
        <v>11</v>
      </c>
      <c r="C1905" s="117">
        <v>1</v>
      </c>
      <c r="D1905" s="72">
        <v>18.5</v>
      </c>
      <c r="E1905" s="72">
        <v>16</v>
      </c>
      <c r="F1905" s="127">
        <f t="shared" si="361"/>
        <v>268.80315000000002</v>
      </c>
      <c r="G1905">
        <v>3.1415999999999999E-2</v>
      </c>
      <c r="H1905" s="55" t="s">
        <v>553</v>
      </c>
      <c r="I1905" s="24">
        <f t="shared" si="367"/>
        <v>142.36237517909123</v>
      </c>
      <c r="J1905" s="24">
        <f t="shared" si="362"/>
        <v>2.2657622736677365</v>
      </c>
      <c r="K1905" s="24" t="str">
        <f t="shared" si="363"/>
        <v>DEJAR</v>
      </c>
      <c r="L1905" s="24" t="str">
        <f t="shared" si="364"/>
        <v>DEJAR</v>
      </c>
      <c r="M1905" s="24" t="str">
        <f t="shared" si="365"/>
        <v>DEJAR</v>
      </c>
    </row>
    <row r="1906" spans="1:13" x14ac:dyDescent="0.25">
      <c r="A1906" t="s">
        <v>411</v>
      </c>
      <c r="B1906" s="72">
        <v>12</v>
      </c>
      <c r="C1906" s="117">
        <v>1</v>
      </c>
      <c r="D1906" s="72">
        <v>22.8</v>
      </c>
      <c r="E1906" s="72">
        <v>11</v>
      </c>
      <c r="F1906" s="127">
        <f t="shared" si="361"/>
        <v>408.28233600000004</v>
      </c>
      <c r="G1906">
        <v>3.1415999999999999E-2</v>
      </c>
      <c r="H1906" s="55" t="s">
        <v>553</v>
      </c>
      <c r="I1906" s="24">
        <f t="shared" si="367"/>
        <v>231.55762714766254</v>
      </c>
      <c r="J1906" s="24">
        <f t="shared" si="362"/>
        <v>3.6853454791772111</v>
      </c>
      <c r="K1906" s="24" t="str">
        <f t="shared" si="363"/>
        <v>DEJAR</v>
      </c>
      <c r="L1906" s="24" t="str">
        <f t="shared" si="364"/>
        <v>DEJAR</v>
      </c>
      <c r="M1906" s="24" t="str">
        <f t="shared" si="365"/>
        <v>DEJAR</v>
      </c>
    </row>
    <row r="1907" spans="1:13" x14ac:dyDescent="0.25">
      <c r="A1907" t="s">
        <v>411</v>
      </c>
      <c r="B1907" s="72">
        <v>13</v>
      </c>
      <c r="C1907" s="117">
        <v>1</v>
      </c>
      <c r="D1907" s="72">
        <v>25.5</v>
      </c>
      <c r="E1907" s="72">
        <v>16</v>
      </c>
      <c r="F1907" s="127">
        <f t="shared" si="361"/>
        <v>510.70634999999999</v>
      </c>
      <c r="G1907">
        <v>3.1415999999999999E-2</v>
      </c>
      <c r="H1907" s="55" t="s">
        <v>553</v>
      </c>
      <c r="I1907" s="24">
        <f t="shared" si="367"/>
        <v>300.46563570620935</v>
      </c>
      <c r="J1907" s="24">
        <f t="shared" si="362"/>
        <v>4.7820479326809489</v>
      </c>
      <c r="K1907" s="24" t="str">
        <f t="shared" si="363"/>
        <v>DEJAR</v>
      </c>
      <c r="L1907" s="24" t="str">
        <f t="shared" si="364"/>
        <v>DEJAR</v>
      </c>
      <c r="M1907" s="24" t="str">
        <f t="shared" si="365"/>
        <v>DEJAR</v>
      </c>
    </row>
    <row r="1908" spans="1:13" x14ac:dyDescent="0.25">
      <c r="A1908" t="s">
        <v>411</v>
      </c>
      <c r="B1908" s="72">
        <v>14</v>
      </c>
      <c r="C1908" s="117">
        <v>1</v>
      </c>
      <c r="D1908" s="72">
        <v>33.4</v>
      </c>
      <c r="E1908" s="72">
        <v>13</v>
      </c>
      <c r="F1908" s="127">
        <f t="shared" si="361"/>
        <v>876.16082399999993</v>
      </c>
      <c r="G1908">
        <v>3.1415999999999999E-2</v>
      </c>
      <c r="H1908" s="55" t="s">
        <v>553</v>
      </c>
      <c r="I1908" s="24">
        <f t="shared" si="367"/>
        <v>563.13023971229939</v>
      </c>
      <c r="J1908" s="24">
        <f t="shared" si="362"/>
        <v>8.9624751673080496</v>
      </c>
      <c r="K1908" s="24" t="str">
        <f t="shared" si="363"/>
        <v>DEJAR</v>
      </c>
      <c r="L1908" s="24" t="str">
        <f t="shared" si="364"/>
        <v>DEJAR</v>
      </c>
      <c r="M1908" s="24" t="str">
        <f t="shared" si="365"/>
        <v>DEJAR</v>
      </c>
    </row>
    <row r="1909" spans="1:13" x14ac:dyDescent="0.25">
      <c r="A1909" t="s">
        <v>411</v>
      </c>
      <c r="B1909" s="72">
        <v>15</v>
      </c>
      <c r="C1909" s="117">
        <v>1</v>
      </c>
      <c r="D1909" s="72">
        <v>16</v>
      </c>
      <c r="E1909" s="72">
        <v>8</v>
      </c>
      <c r="F1909" s="127">
        <f t="shared" si="361"/>
        <v>201.0624</v>
      </c>
      <c r="G1909">
        <v>3.1415999999999999E-2</v>
      </c>
      <c r="H1909" s="55" t="s">
        <v>553</v>
      </c>
      <c r="I1909" s="24">
        <f t="shared" si="367"/>
        <v>101.53913507623321</v>
      </c>
      <c r="J1909" s="24">
        <f t="shared" si="362"/>
        <v>1.6160417474572384</v>
      </c>
      <c r="K1909" s="24" t="str">
        <f t="shared" si="363"/>
        <v>DEJAR</v>
      </c>
      <c r="L1909" s="24" t="str">
        <f t="shared" si="364"/>
        <v>DEJAR</v>
      </c>
      <c r="M1909" s="24" t="str">
        <f t="shared" si="365"/>
        <v>DEJAR</v>
      </c>
    </row>
    <row r="1910" spans="1:13" x14ac:dyDescent="0.25">
      <c r="A1910" t="s">
        <v>411</v>
      </c>
      <c r="B1910" s="72">
        <v>16</v>
      </c>
      <c r="C1910" s="117">
        <v>1</v>
      </c>
      <c r="D1910" s="72">
        <v>21.4</v>
      </c>
      <c r="E1910" s="72">
        <v>8</v>
      </c>
      <c r="F1910" s="127">
        <f t="shared" si="361"/>
        <v>359.68178399999994</v>
      </c>
      <c r="G1910">
        <v>3.1415999999999999E-2</v>
      </c>
      <c r="H1910" s="55" t="s">
        <v>553</v>
      </c>
      <c r="I1910" s="24">
        <f t="shared" si="367"/>
        <v>199.80204946371893</v>
      </c>
      <c r="J1910" s="24">
        <f t="shared" si="362"/>
        <v>3.1799409451190308</v>
      </c>
      <c r="K1910" s="24" t="str">
        <f t="shared" si="363"/>
        <v>DEJAR</v>
      </c>
      <c r="L1910" s="24" t="str">
        <f t="shared" si="364"/>
        <v>DEJAR</v>
      </c>
      <c r="M1910" s="24" t="str">
        <f t="shared" si="365"/>
        <v>DEJAR</v>
      </c>
    </row>
    <row r="1911" spans="1:13" x14ac:dyDescent="0.25">
      <c r="A1911" t="s">
        <v>411</v>
      </c>
      <c r="B1911" s="72">
        <v>17</v>
      </c>
      <c r="C1911" s="117">
        <v>1</v>
      </c>
      <c r="D1911" s="72">
        <v>18.5</v>
      </c>
      <c r="E1911" s="72">
        <v>11</v>
      </c>
      <c r="F1911" s="127">
        <f t="shared" si="361"/>
        <v>268.80315000000002</v>
      </c>
      <c r="G1911">
        <v>3.1415999999999999E-2</v>
      </c>
      <c r="H1911" s="55" t="s">
        <v>553</v>
      </c>
      <c r="I1911" s="24">
        <f t="shared" si="367"/>
        <v>142.36237517909123</v>
      </c>
      <c r="J1911" s="24">
        <f t="shared" si="362"/>
        <v>2.2657622736677365</v>
      </c>
      <c r="K1911" s="24" t="str">
        <f t="shared" si="363"/>
        <v>DEJAR</v>
      </c>
      <c r="L1911" s="24" t="str">
        <f t="shared" si="364"/>
        <v>DEJAR</v>
      </c>
      <c r="M1911" s="24" t="str">
        <f t="shared" si="365"/>
        <v>DEJAR</v>
      </c>
    </row>
    <row r="1912" spans="1:13" x14ac:dyDescent="0.25">
      <c r="A1912" t="s">
        <v>411</v>
      </c>
      <c r="B1912" s="72">
        <v>18</v>
      </c>
      <c r="C1912" s="117">
        <v>1</v>
      </c>
      <c r="D1912" s="72">
        <v>24</v>
      </c>
      <c r="E1912" s="72">
        <v>13</v>
      </c>
      <c r="F1912" s="127">
        <f t="shared" si="361"/>
        <v>452.3904</v>
      </c>
      <c r="G1912">
        <v>3.1415999999999999E-2</v>
      </c>
      <c r="H1912" s="55" t="s">
        <v>553</v>
      </c>
      <c r="I1912" s="24">
        <f t="shared" si="367"/>
        <v>260.92189134611579</v>
      </c>
      <c r="J1912" s="24">
        <f t="shared" si="362"/>
        <v>4.1526911660637218</v>
      </c>
      <c r="K1912" s="24" t="str">
        <f t="shared" si="363"/>
        <v>DEJAR</v>
      </c>
      <c r="L1912" s="24" t="str">
        <f t="shared" si="364"/>
        <v>DEJAR</v>
      </c>
      <c r="M1912" s="24" t="str">
        <f t="shared" si="365"/>
        <v>DEJAR</v>
      </c>
    </row>
    <row r="1913" spans="1:13" x14ac:dyDescent="0.25">
      <c r="A1913" t="s">
        <v>412</v>
      </c>
      <c r="B1913" s="72">
        <v>1</v>
      </c>
      <c r="C1913" s="117">
        <v>1</v>
      </c>
      <c r="D1913" s="72">
        <v>12.5</v>
      </c>
      <c r="E1913" s="72">
        <v>9</v>
      </c>
      <c r="F1913" s="127">
        <f t="shared" si="361"/>
        <v>122.71875</v>
      </c>
      <c r="G1913">
        <v>3.1415999999999999E-2</v>
      </c>
      <c r="H1913" s="55" t="s">
        <v>553</v>
      </c>
      <c r="I1913" s="24">
        <f t="shared" si="367"/>
        <v>57.159345325416837</v>
      </c>
      <c r="J1913" s="24">
        <f t="shared" si="362"/>
        <v>0.90971710792934879</v>
      </c>
      <c r="K1913" s="24" t="str">
        <f t="shared" si="363"/>
        <v>DEJAR</v>
      </c>
      <c r="L1913" s="24" t="str">
        <f t="shared" si="364"/>
        <v>DEJAR</v>
      </c>
      <c r="M1913" s="24" t="str">
        <f t="shared" si="365"/>
        <v>DEJAR</v>
      </c>
    </row>
    <row r="1914" spans="1:13" x14ac:dyDescent="0.25">
      <c r="A1914" t="s">
        <v>412</v>
      </c>
      <c r="B1914" s="72">
        <v>2</v>
      </c>
      <c r="C1914" s="117">
        <v>1</v>
      </c>
      <c r="D1914" s="72">
        <v>31</v>
      </c>
      <c r="E1914" s="72">
        <v>18</v>
      </c>
      <c r="F1914" s="127">
        <f t="shared" si="361"/>
        <v>754.76940000000002</v>
      </c>
      <c r="G1914">
        <v>3.1415999999999999E-2</v>
      </c>
      <c r="H1914" s="55" t="s">
        <v>553</v>
      </c>
      <c r="I1914" s="24">
        <f t="shared" si="367"/>
        <v>473.40054798786537</v>
      </c>
      <c r="J1914" s="24">
        <f t="shared" si="362"/>
        <v>7.5343861087959221</v>
      </c>
      <c r="K1914" s="24" t="str">
        <f t="shared" si="363"/>
        <v>DEJAR</v>
      </c>
      <c r="L1914" s="24" t="str">
        <f t="shared" si="364"/>
        <v>DEJAR</v>
      </c>
      <c r="M1914" s="24" t="str">
        <f t="shared" si="365"/>
        <v>DEJAR</v>
      </c>
    </row>
    <row r="1915" spans="1:13" x14ac:dyDescent="0.25">
      <c r="A1915" t="s">
        <v>412</v>
      </c>
      <c r="B1915" s="72">
        <v>3</v>
      </c>
      <c r="C1915" s="117">
        <v>1</v>
      </c>
      <c r="D1915" s="72">
        <v>24.5</v>
      </c>
      <c r="E1915" s="72">
        <v>17</v>
      </c>
      <c r="F1915" s="127">
        <f t="shared" si="361"/>
        <v>471.43635</v>
      </c>
      <c r="G1915">
        <v>3.1415999999999999E-2</v>
      </c>
      <c r="H1915" s="55" t="s">
        <v>553</v>
      </c>
      <c r="I1915" s="24">
        <f t="shared" si="367"/>
        <v>273.75002523815579</v>
      </c>
      <c r="J1915" s="24">
        <f t="shared" si="362"/>
        <v>4.356856780591988</v>
      </c>
      <c r="K1915" s="24" t="str">
        <f t="shared" si="363"/>
        <v>DEJAR</v>
      </c>
      <c r="L1915" s="24" t="str">
        <f t="shared" si="364"/>
        <v>DEJAR</v>
      </c>
      <c r="M1915" s="24" t="str">
        <f t="shared" si="365"/>
        <v>DEJAR</v>
      </c>
    </row>
    <row r="1916" spans="1:13" x14ac:dyDescent="0.25">
      <c r="A1916" t="s">
        <v>412</v>
      </c>
      <c r="B1916" s="72">
        <v>4</v>
      </c>
      <c r="C1916" s="117">
        <v>1</v>
      </c>
      <c r="D1916" s="72">
        <v>31</v>
      </c>
      <c r="E1916" s="72">
        <v>20</v>
      </c>
      <c r="F1916" s="127">
        <f t="shared" si="361"/>
        <v>754.76940000000002</v>
      </c>
      <c r="G1916">
        <v>3.1415999999999999E-2</v>
      </c>
      <c r="H1916" s="55" t="s">
        <v>553</v>
      </c>
      <c r="I1916" s="24">
        <f t="shared" si="367"/>
        <v>473.40054798786537</v>
      </c>
      <c r="J1916" s="24">
        <f t="shared" si="362"/>
        <v>7.5343861087959221</v>
      </c>
      <c r="K1916" s="24" t="str">
        <f t="shared" si="363"/>
        <v>DEJAR</v>
      </c>
      <c r="L1916" s="24" t="str">
        <f t="shared" si="364"/>
        <v>DEJAR</v>
      </c>
      <c r="M1916" s="24" t="str">
        <f t="shared" si="365"/>
        <v>DEJAR</v>
      </c>
    </row>
    <row r="1917" spans="1:13" x14ac:dyDescent="0.25">
      <c r="A1917" t="s">
        <v>412</v>
      </c>
      <c r="B1917" s="72">
        <v>5</v>
      </c>
      <c r="C1917" s="117">
        <v>1</v>
      </c>
      <c r="D1917" s="72">
        <v>13.7</v>
      </c>
      <c r="E1917" s="72">
        <v>18</v>
      </c>
      <c r="F1917" s="127">
        <f t="shared" si="361"/>
        <v>147.41172599999999</v>
      </c>
      <c r="G1917">
        <v>3.1415999999999999E-2</v>
      </c>
      <c r="H1917" s="55" t="s">
        <v>553</v>
      </c>
      <c r="I1917" s="24">
        <f t="shared" si="367"/>
        <v>70.754144501004376</v>
      </c>
      <c r="J1917" s="24">
        <f t="shared" si="362"/>
        <v>1.1260845508817861</v>
      </c>
      <c r="K1917" s="24" t="str">
        <f t="shared" si="363"/>
        <v>DEJAR</v>
      </c>
      <c r="L1917" s="24" t="str">
        <f t="shared" si="364"/>
        <v>DEJAR</v>
      </c>
      <c r="M1917" s="24" t="str">
        <f t="shared" si="365"/>
        <v>DEJAR</v>
      </c>
    </row>
    <row r="1918" spans="1:13" x14ac:dyDescent="0.25">
      <c r="A1918" t="s">
        <v>412</v>
      </c>
      <c r="B1918" s="72">
        <v>6</v>
      </c>
      <c r="C1918" s="117">
        <v>1</v>
      </c>
      <c r="D1918" s="72">
        <v>16</v>
      </c>
      <c r="E1918" s="72">
        <v>12</v>
      </c>
      <c r="F1918" s="127">
        <f t="shared" si="361"/>
        <v>201.0624</v>
      </c>
      <c r="G1918">
        <v>3.1415999999999999E-2</v>
      </c>
      <c r="H1918" s="55" t="s">
        <v>553</v>
      </c>
      <c r="I1918" s="24">
        <f t="shared" si="367"/>
        <v>101.53913507623321</v>
      </c>
      <c r="J1918" s="24">
        <f t="shared" si="362"/>
        <v>1.6160417474572384</v>
      </c>
      <c r="K1918" s="24" t="str">
        <f t="shared" si="363"/>
        <v>DEJAR</v>
      </c>
      <c r="L1918" s="24" t="str">
        <f t="shared" si="364"/>
        <v>DEJAR</v>
      </c>
      <c r="M1918" s="24" t="str">
        <f t="shared" si="365"/>
        <v>DEJAR</v>
      </c>
    </row>
    <row r="1919" spans="1:13" x14ac:dyDescent="0.25">
      <c r="A1919" t="s">
        <v>412</v>
      </c>
      <c r="B1919" s="72">
        <v>7</v>
      </c>
      <c r="C1919" s="117">
        <v>1</v>
      </c>
      <c r="D1919" s="72">
        <v>33.5</v>
      </c>
      <c r="E1919" s="72">
        <v>22</v>
      </c>
      <c r="F1919" s="127">
        <f t="shared" si="361"/>
        <v>881.41515000000004</v>
      </c>
      <c r="G1919">
        <v>3.1415999999999999E-2</v>
      </c>
      <c r="H1919" s="55" t="s">
        <v>553</v>
      </c>
      <c r="I1919" s="24">
        <f t="shared" si="367"/>
        <v>567.06248656062087</v>
      </c>
      <c r="J1919" s="24">
        <f t="shared" si="362"/>
        <v>9.0250586732973783</v>
      </c>
      <c r="K1919" s="24" t="str">
        <f t="shared" si="363"/>
        <v>DEJAR</v>
      </c>
      <c r="L1919" s="24" t="str">
        <f t="shared" si="364"/>
        <v>DEJAR</v>
      </c>
      <c r="M1919" s="24" t="str">
        <f t="shared" si="365"/>
        <v>DEJAR</v>
      </c>
    </row>
    <row r="1920" spans="1:13" x14ac:dyDescent="0.25">
      <c r="A1920" t="s">
        <v>412</v>
      </c>
      <c r="B1920" s="72">
        <v>8</v>
      </c>
      <c r="C1920" s="117">
        <v>1</v>
      </c>
      <c r="D1920" s="72">
        <v>25</v>
      </c>
      <c r="E1920" s="72">
        <v>12</v>
      </c>
      <c r="F1920" s="127">
        <f t="shared" si="361"/>
        <v>490.875</v>
      </c>
      <c r="G1920">
        <v>3.1415999999999999E-2</v>
      </c>
      <c r="H1920" s="55" t="s">
        <v>553</v>
      </c>
      <c r="I1920" s="24">
        <f t="shared" si="367"/>
        <v>286.93049335184679</v>
      </c>
      <c r="J1920" s="24">
        <f t="shared" si="362"/>
        <v>4.5666299553069578</v>
      </c>
      <c r="K1920" s="24" t="str">
        <f t="shared" si="363"/>
        <v>DEJAR</v>
      </c>
      <c r="L1920" s="24" t="str">
        <f t="shared" si="364"/>
        <v>DEJAR</v>
      </c>
      <c r="M1920" s="24" t="str">
        <f t="shared" si="365"/>
        <v>DEJAR</v>
      </c>
    </row>
    <row r="1921" spans="1:13" x14ac:dyDescent="0.25">
      <c r="A1921" t="s">
        <v>412</v>
      </c>
      <c r="B1921" s="72">
        <v>9</v>
      </c>
      <c r="C1921" s="117">
        <v>1</v>
      </c>
      <c r="D1921" s="72">
        <v>16.7</v>
      </c>
      <c r="E1921" s="72">
        <v>18</v>
      </c>
      <c r="F1921" s="127">
        <f t="shared" si="361"/>
        <v>219.04020599999998</v>
      </c>
      <c r="G1921">
        <v>3.1415999999999999E-2</v>
      </c>
      <c r="H1921" s="55" t="s">
        <v>553</v>
      </c>
      <c r="I1921" s="24">
        <f t="shared" si="367"/>
        <v>112.18102146929911</v>
      </c>
      <c r="J1921" s="24">
        <f t="shared" si="362"/>
        <v>1.7854122337232479</v>
      </c>
      <c r="K1921" s="24" t="str">
        <f t="shared" si="363"/>
        <v>DEJAR</v>
      </c>
      <c r="L1921" s="24" t="str">
        <f t="shared" si="364"/>
        <v>DEJAR</v>
      </c>
      <c r="M1921" s="24" t="str">
        <f t="shared" si="365"/>
        <v>DEJAR</v>
      </c>
    </row>
    <row r="1922" spans="1:13" x14ac:dyDescent="0.25">
      <c r="A1922" t="s">
        <v>412</v>
      </c>
      <c r="B1922" s="72">
        <v>10</v>
      </c>
      <c r="C1922" s="117">
        <v>1</v>
      </c>
      <c r="D1922" s="72">
        <v>30.5</v>
      </c>
      <c r="E1922" s="72">
        <v>22</v>
      </c>
      <c r="F1922" s="127">
        <f t="shared" si="361"/>
        <v>730.61834999999996</v>
      </c>
      <c r="G1922">
        <v>3.1415999999999999E-2</v>
      </c>
      <c r="H1922" s="55" t="s">
        <v>553</v>
      </c>
      <c r="I1922" s="24">
        <f t="shared" si="367"/>
        <v>455.81782168328931</v>
      </c>
      <c r="J1922" s="24">
        <f t="shared" si="362"/>
        <v>7.2545489827363339</v>
      </c>
      <c r="K1922" s="24" t="str">
        <f t="shared" si="363"/>
        <v>DEJAR</v>
      </c>
      <c r="L1922" s="24" t="str">
        <f t="shared" si="364"/>
        <v>DEJAR</v>
      </c>
      <c r="M1922" s="24" t="str">
        <f t="shared" si="365"/>
        <v>DEJAR</v>
      </c>
    </row>
    <row r="1923" spans="1:13" x14ac:dyDescent="0.25">
      <c r="A1923" t="s">
        <v>412</v>
      </c>
      <c r="B1923" s="72">
        <v>11</v>
      </c>
      <c r="C1923" s="117">
        <v>1</v>
      </c>
      <c r="D1923" s="72">
        <v>26</v>
      </c>
      <c r="E1923" s="72">
        <v>18</v>
      </c>
      <c r="F1923" s="127">
        <f t="shared" ref="F1923:F1986" si="368">(3.1416/4)*D1923^2</f>
        <v>530.93039999999996</v>
      </c>
      <c r="G1923">
        <v>3.1415999999999999E-2</v>
      </c>
      <c r="H1923" s="55" t="s">
        <v>553</v>
      </c>
      <c r="I1923" s="24">
        <f t="shared" si="367"/>
        <v>314.35776105795452</v>
      </c>
      <c r="J1923" s="24">
        <f t="shared" ref="J1923:J1986" si="369">((I1923/1000)*0.5)/G1923</f>
        <v>5.0031474576323296</v>
      </c>
      <c r="K1923" s="24" t="str">
        <f t="shared" ref="K1923:K1986" si="370">+IF(D1923&gt;=10,"DEJAR","DEPURAR")</f>
        <v>DEJAR</v>
      </c>
      <c r="L1923" s="24" t="str">
        <f t="shared" ref="L1923:L1986" si="371">+IF(E1923&gt;=5,"DEJAR","DEPURAR")</f>
        <v>DEJAR</v>
      </c>
      <c r="M1923" s="24" t="str">
        <f t="shared" ref="M1923:M1986" si="372">+IF(AND(K1923="DEJAR",L1923="DEJAR"),"DEJAR","DEPURAR")</f>
        <v>DEJAR</v>
      </c>
    </row>
    <row r="1924" spans="1:13" x14ac:dyDescent="0.25">
      <c r="A1924" t="s">
        <v>412</v>
      </c>
      <c r="B1924" s="72">
        <v>12</v>
      </c>
      <c r="C1924" s="117">
        <v>1</v>
      </c>
      <c r="D1924" s="72">
        <v>11.7</v>
      </c>
      <c r="E1924" s="72">
        <v>6</v>
      </c>
      <c r="F1924" s="127">
        <f t="shared" si="368"/>
        <v>107.51340599999999</v>
      </c>
      <c r="G1924">
        <v>3.1415999999999999E-2</v>
      </c>
      <c r="H1924" s="55" t="s">
        <v>553</v>
      </c>
      <c r="I1924" s="24">
        <f t="shared" si="367"/>
        <v>49.003574759504879</v>
      </c>
      <c r="J1924" s="24">
        <f t="shared" si="369"/>
        <v>0.77991429143597013</v>
      </c>
      <c r="K1924" s="24" t="str">
        <f t="shared" si="370"/>
        <v>DEJAR</v>
      </c>
      <c r="L1924" s="24" t="str">
        <f t="shared" si="371"/>
        <v>DEJAR</v>
      </c>
      <c r="M1924" s="24" t="str">
        <f t="shared" si="372"/>
        <v>DEJAR</v>
      </c>
    </row>
    <row r="1925" spans="1:13" x14ac:dyDescent="0.25">
      <c r="A1925" t="s">
        <v>412</v>
      </c>
      <c r="B1925" s="72">
        <v>13</v>
      </c>
      <c r="C1925" s="117">
        <v>1</v>
      </c>
      <c r="D1925" s="72">
        <v>37</v>
      </c>
      <c r="E1925" s="72">
        <v>23</v>
      </c>
      <c r="F1925" s="127">
        <f t="shared" si="368"/>
        <v>1075.2126000000001</v>
      </c>
      <c r="G1925">
        <v>3.1415999999999999E-2</v>
      </c>
      <c r="H1925" s="55" t="s">
        <v>553</v>
      </c>
      <c r="I1925" s="24">
        <f t="shared" si="367"/>
        <v>714.63566127853471</v>
      </c>
      <c r="J1925" s="24">
        <f t="shared" si="369"/>
        <v>11.373753203439882</v>
      </c>
      <c r="K1925" s="24" t="str">
        <f t="shared" si="370"/>
        <v>DEJAR</v>
      </c>
      <c r="L1925" s="24" t="str">
        <f t="shared" si="371"/>
        <v>DEJAR</v>
      </c>
      <c r="M1925" s="24" t="str">
        <f t="shared" si="372"/>
        <v>DEJAR</v>
      </c>
    </row>
    <row r="1926" spans="1:13" x14ac:dyDescent="0.25">
      <c r="A1926" t="s">
        <v>412</v>
      </c>
      <c r="B1926" s="72">
        <v>14</v>
      </c>
      <c r="C1926" s="117">
        <v>1</v>
      </c>
      <c r="D1926" s="72">
        <v>9.5</v>
      </c>
      <c r="E1926" s="72">
        <v>8</v>
      </c>
      <c r="F1926" s="127">
        <f t="shared" si="368"/>
        <v>70.882350000000002</v>
      </c>
      <c r="G1926">
        <v>3.1415999999999999E-2</v>
      </c>
      <c r="H1926" s="55" t="s">
        <v>553</v>
      </c>
      <c r="I1926" s="24">
        <f t="shared" si="367"/>
        <v>30.176175433109446</v>
      </c>
      <c r="J1926" s="24">
        <f t="shared" si="369"/>
        <v>0.48026762530413558</v>
      </c>
      <c r="K1926" s="24" t="str">
        <f t="shared" si="370"/>
        <v>DEPURAR</v>
      </c>
      <c r="L1926" s="24" t="str">
        <f t="shared" si="371"/>
        <v>DEJAR</v>
      </c>
      <c r="M1926" s="24" t="str">
        <f t="shared" si="372"/>
        <v>DEPURAR</v>
      </c>
    </row>
    <row r="1927" spans="1:13" x14ac:dyDescent="0.25">
      <c r="A1927" t="s">
        <v>412</v>
      </c>
      <c r="B1927" s="72">
        <v>15</v>
      </c>
      <c r="C1927" s="117">
        <v>1</v>
      </c>
      <c r="D1927" s="72">
        <v>16</v>
      </c>
      <c r="E1927" s="72">
        <v>12</v>
      </c>
      <c r="F1927" s="127">
        <f t="shared" si="368"/>
        <v>201.0624</v>
      </c>
      <c r="G1927">
        <v>3.1415999999999999E-2</v>
      </c>
      <c r="H1927" s="55" t="s">
        <v>553</v>
      </c>
      <c r="I1927" s="24">
        <f t="shared" si="367"/>
        <v>101.53913507623321</v>
      </c>
      <c r="J1927" s="24">
        <f t="shared" si="369"/>
        <v>1.6160417474572384</v>
      </c>
      <c r="K1927" s="24" t="str">
        <f t="shared" si="370"/>
        <v>DEJAR</v>
      </c>
      <c r="L1927" s="24" t="str">
        <f t="shared" si="371"/>
        <v>DEJAR</v>
      </c>
      <c r="M1927" s="24" t="str">
        <f t="shared" si="372"/>
        <v>DEJAR</v>
      </c>
    </row>
    <row r="1928" spans="1:13" x14ac:dyDescent="0.25">
      <c r="A1928" t="s">
        <v>413</v>
      </c>
      <c r="B1928" s="72">
        <v>1</v>
      </c>
      <c r="C1928" s="117">
        <v>1</v>
      </c>
      <c r="D1928" s="72">
        <v>22.5</v>
      </c>
      <c r="E1928" s="72">
        <v>9</v>
      </c>
      <c r="F1928" s="127">
        <f t="shared" si="368"/>
        <v>397.60874999999999</v>
      </c>
      <c r="G1928">
        <v>3.1415999999999999E-2</v>
      </c>
      <c r="H1928" s="55" t="s">
        <v>553</v>
      </c>
      <c r="I1928" s="24">
        <f t="shared" si="367"/>
        <v>224.52760288011802</v>
      </c>
      <c r="J1928" s="24">
        <f t="shared" si="369"/>
        <v>3.5734594295918964</v>
      </c>
      <c r="K1928" s="24" t="str">
        <f t="shared" si="370"/>
        <v>DEJAR</v>
      </c>
      <c r="L1928" s="24" t="str">
        <f t="shared" si="371"/>
        <v>DEJAR</v>
      </c>
      <c r="M1928" s="24" t="str">
        <f t="shared" si="372"/>
        <v>DEJAR</v>
      </c>
    </row>
    <row r="1929" spans="1:13" x14ac:dyDescent="0.25">
      <c r="A1929" t="s">
        <v>413</v>
      </c>
      <c r="B1929" s="72">
        <v>2</v>
      </c>
      <c r="C1929" s="117">
        <v>2</v>
      </c>
      <c r="D1929" s="72">
        <v>19.5</v>
      </c>
      <c r="E1929" s="72">
        <v>5</v>
      </c>
      <c r="F1929" s="127">
        <f t="shared" si="368"/>
        <v>298.64834999999999</v>
      </c>
      <c r="G1929">
        <v>3.1415999999999999E-2</v>
      </c>
      <c r="H1929" s="55" t="s">
        <v>555</v>
      </c>
      <c r="I1929" s="24">
        <f t="shared" ref="I1929:I1930" si="373">0.13647*D1929^2.38351</f>
        <v>162.12410368814335</v>
      </c>
      <c r="J1929" s="24">
        <f t="shared" si="369"/>
        <v>2.5802792158158794</v>
      </c>
      <c r="K1929" s="24" t="str">
        <f t="shared" si="370"/>
        <v>DEJAR</v>
      </c>
      <c r="L1929" s="24" t="str">
        <f t="shared" si="371"/>
        <v>DEJAR</v>
      </c>
      <c r="M1929" s="24" t="str">
        <f t="shared" si="372"/>
        <v>DEJAR</v>
      </c>
    </row>
    <row r="1930" spans="1:13" x14ac:dyDescent="0.25">
      <c r="A1930" t="s">
        <v>413</v>
      </c>
      <c r="B1930" s="72">
        <v>3</v>
      </c>
      <c r="C1930" s="117">
        <v>2</v>
      </c>
      <c r="D1930" s="72">
        <v>44</v>
      </c>
      <c r="E1930" s="72">
        <v>7</v>
      </c>
      <c r="F1930" s="127">
        <f t="shared" si="368"/>
        <v>1520.5344</v>
      </c>
      <c r="G1930">
        <v>3.1415999999999999E-2</v>
      </c>
      <c r="H1930" s="55" t="s">
        <v>555</v>
      </c>
      <c r="I1930" s="24">
        <f t="shared" si="373"/>
        <v>1127.7766031692836</v>
      </c>
      <c r="J1930" s="24">
        <f t="shared" si="369"/>
        <v>17.949080137020683</v>
      </c>
      <c r="K1930" s="24" t="str">
        <f t="shared" si="370"/>
        <v>DEJAR</v>
      </c>
      <c r="L1930" s="24" t="str">
        <f t="shared" si="371"/>
        <v>DEJAR</v>
      </c>
      <c r="M1930" s="24" t="str">
        <f t="shared" si="372"/>
        <v>DEJAR</v>
      </c>
    </row>
    <row r="1931" spans="1:13" x14ac:dyDescent="0.25">
      <c r="A1931" t="s">
        <v>414</v>
      </c>
      <c r="B1931" s="72">
        <v>1</v>
      </c>
      <c r="C1931" s="117">
        <v>1</v>
      </c>
      <c r="D1931" s="72">
        <v>22.5</v>
      </c>
      <c r="E1931" s="72">
        <v>18</v>
      </c>
      <c r="F1931" s="127">
        <f t="shared" si="368"/>
        <v>397.60874999999999</v>
      </c>
      <c r="G1931">
        <v>3.1415999999999999E-2</v>
      </c>
      <c r="H1931" s="55" t="s">
        <v>553</v>
      </c>
      <c r="I1931" s="24">
        <f t="shared" ref="I1931:I1939" si="374">0.15991*D1931^2.32764</f>
        <v>224.52760288011802</v>
      </c>
      <c r="J1931" s="24">
        <f t="shared" si="369"/>
        <v>3.5734594295918964</v>
      </c>
      <c r="K1931" s="24" t="str">
        <f t="shared" si="370"/>
        <v>DEJAR</v>
      </c>
      <c r="L1931" s="24" t="str">
        <f t="shared" si="371"/>
        <v>DEJAR</v>
      </c>
      <c r="M1931" s="24" t="str">
        <f t="shared" si="372"/>
        <v>DEJAR</v>
      </c>
    </row>
    <row r="1932" spans="1:13" x14ac:dyDescent="0.25">
      <c r="A1932" t="s">
        <v>414</v>
      </c>
      <c r="B1932" s="72">
        <v>2</v>
      </c>
      <c r="C1932" s="117">
        <v>1</v>
      </c>
      <c r="D1932" s="72">
        <v>26</v>
      </c>
      <c r="E1932" s="72">
        <v>17</v>
      </c>
      <c r="F1932" s="127">
        <f t="shared" si="368"/>
        <v>530.93039999999996</v>
      </c>
      <c r="G1932">
        <v>3.1415999999999999E-2</v>
      </c>
      <c r="H1932" s="55" t="s">
        <v>553</v>
      </c>
      <c r="I1932" s="24">
        <f t="shared" si="374"/>
        <v>314.35776105795452</v>
      </c>
      <c r="J1932" s="24">
        <f t="shared" si="369"/>
        <v>5.0031474576323296</v>
      </c>
      <c r="K1932" s="24" t="str">
        <f t="shared" si="370"/>
        <v>DEJAR</v>
      </c>
      <c r="L1932" s="24" t="str">
        <f t="shared" si="371"/>
        <v>DEJAR</v>
      </c>
      <c r="M1932" s="24" t="str">
        <f t="shared" si="372"/>
        <v>DEJAR</v>
      </c>
    </row>
    <row r="1933" spans="1:13" x14ac:dyDescent="0.25">
      <c r="A1933" t="s">
        <v>414</v>
      </c>
      <c r="B1933" s="72">
        <v>3</v>
      </c>
      <c r="C1933" s="117">
        <v>1</v>
      </c>
      <c r="D1933" s="72">
        <v>19</v>
      </c>
      <c r="E1933" s="72">
        <v>15</v>
      </c>
      <c r="F1933" s="127">
        <f t="shared" si="368"/>
        <v>283.52940000000001</v>
      </c>
      <c r="G1933">
        <v>3.1415999999999999E-2</v>
      </c>
      <c r="H1933" s="55" t="s">
        <v>553</v>
      </c>
      <c r="I1933" s="24">
        <f t="shared" si="374"/>
        <v>151.47942747069629</v>
      </c>
      <c r="J1933" s="24">
        <f t="shared" si="369"/>
        <v>2.4108643282196378</v>
      </c>
      <c r="K1933" s="24" t="str">
        <f t="shared" si="370"/>
        <v>DEJAR</v>
      </c>
      <c r="L1933" s="24" t="str">
        <f t="shared" si="371"/>
        <v>DEJAR</v>
      </c>
      <c r="M1933" s="24" t="str">
        <f t="shared" si="372"/>
        <v>DEJAR</v>
      </c>
    </row>
    <row r="1934" spans="1:13" x14ac:dyDescent="0.25">
      <c r="A1934" t="s">
        <v>414</v>
      </c>
      <c r="B1934" s="72">
        <v>4</v>
      </c>
      <c r="C1934" s="117">
        <v>1</v>
      </c>
      <c r="D1934" s="72">
        <v>33.4</v>
      </c>
      <c r="E1934" s="72">
        <v>22</v>
      </c>
      <c r="F1934" s="127">
        <f t="shared" si="368"/>
        <v>876.16082399999993</v>
      </c>
      <c r="G1934">
        <v>3.1415999999999999E-2</v>
      </c>
      <c r="H1934" s="55" t="s">
        <v>553</v>
      </c>
      <c r="I1934" s="24">
        <f t="shared" si="374"/>
        <v>563.13023971229939</v>
      </c>
      <c r="J1934" s="24">
        <f t="shared" si="369"/>
        <v>8.9624751673080496</v>
      </c>
      <c r="K1934" s="24" t="str">
        <f t="shared" si="370"/>
        <v>DEJAR</v>
      </c>
      <c r="L1934" s="24" t="str">
        <f t="shared" si="371"/>
        <v>DEJAR</v>
      </c>
      <c r="M1934" s="24" t="str">
        <f t="shared" si="372"/>
        <v>DEJAR</v>
      </c>
    </row>
    <row r="1935" spans="1:13" x14ac:dyDescent="0.25">
      <c r="A1935" t="s">
        <v>414</v>
      </c>
      <c r="B1935" s="72">
        <v>5</v>
      </c>
      <c r="C1935" s="117">
        <v>1</v>
      </c>
      <c r="D1935" s="72">
        <v>17</v>
      </c>
      <c r="E1935" s="72">
        <v>12</v>
      </c>
      <c r="F1935" s="127">
        <f t="shared" si="368"/>
        <v>226.98060000000001</v>
      </c>
      <c r="G1935">
        <v>3.1415999999999999E-2</v>
      </c>
      <c r="H1935" s="55" t="s">
        <v>553</v>
      </c>
      <c r="I1935" s="24">
        <f t="shared" si="374"/>
        <v>116.92779249889976</v>
      </c>
      <c r="J1935" s="24">
        <f t="shared" si="369"/>
        <v>1.8609592643700623</v>
      </c>
      <c r="K1935" s="24" t="str">
        <f t="shared" si="370"/>
        <v>DEJAR</v>
      </c>
      <c r="L1935" s="24" t="str">
        <f t="shared" si="371"/>
        <v>DEJAR</v>
      </c>
      <c r="M1935" s="24" t="str">
        <f t="shared" si="372"/>
        <v>DEJAR</v>
      </c>
    </row>
    <row r="1936" spans="1:13" x14ac:dyDescent="0.25">
      <c r="A1936" t="s">
        <v>414</v>
      </c>
      <c r="B1936" s="72">
        <v>6</v>
      </c>
      <c r="C1936" s="117">
        <v>1</v>
      </c>
      <c r="D1936" s="72">
        <v>26</v>
      </c>
      <c r="E1936" s="72">
        <v>14</v>
      </c>
      <c r="F1936" s="127">
        <f t="shared" si="368"/>
        <v>530.93039999999996</v>
      </c>
      <c r="G1936">
        <v>3.1415999999999999E-2</v>
      </c>
      <c r="H1936" s="55" t="s">
        <v>553</v>
      </c>
      <c r="I1936" s="24">
        <f t="shared" si="374"/>
        <v>314.35776105795452</v>
      </c>
      <c r="J1936" s="24">
        <f t="shared" si="369"/>
        <v>5.0031474576323296</v>
      </c>
      <c r="K1936" s="24" t="str">
        <f t="shared" si="370"/>
        <v>DEJAR</v>
      </c>
      <c r="L1936" s="24" t="str">
        <f t="shared" si="371"/>
        <v>DEJAR</v>
      </c>
      <c r="M1936" s="24" t="str">
        <f t="shared" si="372"/>
        <v>DEJAR</v>
      </c>
    </row>
    <row r="1937" spans="1:13" x14ac:dyDescent="0.25">
      <c r="A1937" t="s">
        <v>414</v>
      </c>
      <c r="B1937" s="72">
        <v>7</v>
      </c>
      <c r="C1937" s="117">
        <v>1</v>
      </c>
      <c r="D1937" s="72">
        <v>18</v>
      </c>
      <c r="E1937" s="72">
        <v>12</v>
      </c>
      <c r="F1937" s="127">
        <f t="shared" si="368"/>
        <v>254.46959999999999</v>
      </c>
      <c r="G1937">
        <v>3.1415999999999999E-2</v>
      </c>
      <c r="H1937" s="55" t="s">
        <v>553</v>
      </c>
      <c r="I1937" s="24">
        <f t="shared" si="374"/>
        <v>133.5666756910525</v>
      </c>
      <c r="J1937" s="24">
        <f t="shared" si="369"/>
        <v>2.1257746958723658</v>
      </c>
      <c r="K1937" s="24" t="str">
        <f t="shared" si="370"/>
        <v>DEJAR</v>
      </c>
      <c r="L1937" s="24" t="str">
        <f t="shared" si="371"/>
        <v>DEJAR</v>
      </c>
      <c r="M1937" s="24" t="str">
        <f t="shared" si="372"/>
        <v>DEJAR</v>
      </c>
    </row>
    <row r="1938" spans="1:13" x14ac:dyDescent="0.25">
      <c r="A1938" t="s">
        <v>414</v>
      </c>
      <c r="B1938" s="72">
        <v>8</v>
      </c>
      <c r="C1938" s="117">
        <v>1</v>
      </c>
      <c r="D1938" s="72">
        <v>29</v>
      </c>
      <c r="E1938" s="72">
        <v>13</v>
      </c>
      <c r="F1938" s="127">
        <f t="shared" si="368"/>
        <v>660.52139999999997</v>
      </c>
      <c r="G1938">
        <v>3.1415999999999999E-2</v>
      </c>
      <c r="H1938" s="55" t="s">
        <v>553</v>
      </c>
      <c r="I1938" s="24">
        <f t="shared" si="374"/>
        <v>405.3327536426039</v>
      </c>
      <c r="J1938" s="24">
        <f t="shared" si="369"/>
        <v>6.4510560485517559</v>
      </c>
      <c r="K1938" s="24" t="str">
        <f t="shared" si="370"/>
        <v>DEJAR</v>
      </c>
      <c r="L1938" s="24" t="str">
        <f t="shared" si="371"/>
        <v>DEJAR</v>
      </c>
      <c r="M1938" s="24" t="str">
        <f t="shared" si="372"/>
        <v>DEJAR</v>
      </c>
    </row>
    <row r="1939" spans="1:13" x14ac:dyDescent="0.25">
      <c r="A1939" t="s">
        <v>414</v>
      </c>
      <c r="B1939" s="72">
        <v>9</v>
      </c>
      <c r="C1939" s="117">
        <v>1</v>
      </c>
      <c r="D1939" s="72">
        <v>32</v>
      </c>
      <c r="E1939" s="72">
        <v>22</v>
      </c>
      <c r="F1939" s="127">
        <f t="shared" si="368"/>
        <v>804.24959999999999</v>
      </c>
      <c r="G1939">
        <v>3.1415999999999999E-2</v>
      </c>
      <c r="H1939" s="55" t="s">
        <v>553</v>
      </c>
      <c r="I1939" s="24">
        <f t="shared" si="374"/>
        <v>509.70972386186907</v>
      </c>
      <c r="J1939" s="24">
        <f t="shared" si="369"/>
        <v>8.1122632394618837</v>
      </c>
      <c r="K1939" s="24" t="str">
        <f t="shared" si="370"/>
        <v>DEJAR</v>
      </c>
      <c r="L1939" s="24" t="str">
        <f t="shared" si="371"/>
        <v>DEJAR</v>
      </c>
      <c r="M1939" s="24" t="str">
        <f t="shared" si="372"/>
        <v>DEJAR</v>
      </c>
    </row>
    <row r="1940" spans="1:13" x14ac:dyDescent="0.25">
      <c r="A1940" t="s">
        <v>414</v>
      </c>
      <c r="B1940" s="72">
        <v>10</v>
      </c>
      <c r="C1940" s="117">
        <v>2</v>
      </c>
      <c r="D1940" s="72">
        <v>28.4</v>
      </c>
      <c r="E1940" s="72">
        <v>16</v>
      </c>
      <c r="F1940" s="127">
        <f t="shared" si="368"/>
        <v>633.47222399999998</v>
      </c>
      <c r="G1940">
        <v>3.1415999999999999E-2</v>
      </c>
      <c r="H1940" s="55" t="s">
        <v>555</v>
      </c>
      <c r="I1940" s="24">
        <f t="shared" ref="I1940:I1941" si="375">0.13647*D1940^2.38351</f>
        <v>397.22446449769672</v>
      </c>
      <c r="J1940" s="24">
        <f t="shared" si="369"/>
        <v>6.3220089205770424</v>
      </c>
      <c r="K1940" s="24" t="str">
        <f t="shared" si="370"/>
        <v>DEJAR</v>
      </c>
      <c r="L1940" s="24" t="str">
        <f t="shared" si="371"/>
        <v>DEJAR</v>
      </c>
      <c r="M1940" s="24" t="str">
        <f t="shared" si="372"/>
        <v>DEJAR</v>
      </c>
    </row>
    <row r="1941" spans="1:13" x14ac:dyDescent="0.25">
      <c r="A1941" t="s">
        <v>414</v>
      </c>
      <c r="B1941" s="72">
        <v>11</v>
      </c>
      <c r="C1941" s="117">
        <v>2</v>
      </c>
      <c r="D1941" s="72">
        <v>31</v>
      </c>
      <c r="E1941" s="72">
        <v>14</v>
      </c>
      <c r="F1941" s="127">
        <f t="shared" si="368"/>
        <v>754.76940000000002</v>
      </c>
      <c r="G1941">
        <v>3.1415999999999999E-2</v>
      </c>
      <c r="H1941" s="55" t="s">
        <v>555</v>
      </c>
      <c r="I1941" s="24">
        <f t="shared" si="375"/>
        <v>489.45492453923617</v>
      </c>
      <c r="J1941" s="24">
        <f t="shared" si="369"/>
        <v>7.7898988499369137</v>
      </c>
      <c r="K1941" s="24" t="str">
        <f t="shared" si="370"/>
        <v>DEJAR</v>
      </c>
      <c r="L1941" s="24" t="str">
        <f t="shared" si="371"/>
        <v>DEJAR</v>
      </c>
      <c r="M1941" s="24" t="str">
        <f t="shared" si="372"/>
        <v>DEJAR</v>
      </c>
    </row>
    <row r="1942" spans="1:13" x14ac:dyDescent="0.25">
      <c r="A1942" t="s">
        <v>415</v>
      </c>
      <c r="B1942" s="72">
        <v>1</v>
      </c>
      <c r="C1942" s="117">
        <v>1</v>
      </c>
      <c r="D1942" s="72">
        <v>35.5</v>
      </c>
      <c r="E1942" s="72">
        <v>23</v>
      </c>
      <c r="F1942" s="127">
        <f t="shared" si="368"/>
        <v>989.80034999999998</v>
      </c>
      <c r="G1942">
        <v>3.1415999999999999E-2</v>
      </c>
      <c r="H1942" s="55" t="s">
        <v>553</v>
      </c>
      <c r="I1942" s="24">
        <f t="shared" ref="I1942:I2005" si="376">0.15991*D1942^2.32764</f>
        <v>649.00665028711217</v>
      </c>
      <c r="J1942" s="24">
        <f t="shared" si="369"/>
        <v>10.329237495020246</v>
      </c>
      <c r="K1942" s="24" t="str">
        <f t="shared" si="370"/>
        <v>DEJAR</v>
      </c>
      <c r="L1942" s="24" t="str">
        <f t="shared" si="371"/>
        <v>DEJAR</v>
      </c>
      <c r="M1942" s="24" t="str">
        <f t="shared" si="372"/>
        <v>DEJAR</v>
      </c>
    </row>
    <row r="1943" spans="1:13" x14ac:dyDescent="0.25">
      <c r="A1943" t="s">
        <v>415</v>
      </c>
      <c r="B1943" s="72">
        <v>2</v>
      </c>
      <c r="C1943" s="117">
        <v>1</v>
      </c>
      <c r="D1943" s="72">
        <v>18.399999999999999</v>
      </c>
      <c r="E1943" s="72">
        <v>13</v>
      </c>
      <c r="F1943" s="127">
        <f t="shared" si="368"/>
        <v>265.90502399999997</v>
      </c>
      <c r="G1943">
        <v>3.1415999999999999E-2</v>
      </c>
      <c r="H1943" s="55" t="s">
        <v>553</v>
      </c>
      <c r="I1943" s="24">
        <f t="shared" si="376"/>
        <v>140.57761820497649</v>
      </c>
      <c r="J1943" s="24">
        <f t="shared" si="369"/>
        <v>2.2373570506266951</v>
      </c>
      <c r="K1943" s="24" t="str">
        <f t="shared" si="370"/>
        <v>DEJAR</v>
      </c>
      <c r="L1943" s="24" t="str">
        <f t="shared" si="371"/>
        <v>DEJAR</v>
      </c>
      <c r="M1943" s="24" t="str">
        <f t="shared" si="372"/>
        <v>DEJAR</v>
      </c>
    </row>
    <row r="1944" spans="1:13" x14ac:dyDescent="0.25">
      <c r="A1944" t="s">
        <v>415</v>
      </c>
      <c r="B1944" s="72">
        <v>3</v>
      </c>
      <c r="C1944" s="117">
        <v>1</v>
      </c>
      <c r="D1944" s="72">
        <v>33</v>
      </c>
      <c r="E1944" s="72">
        <v>22</v>
      </c>
      <c r="F1944" s="127">
        <f t="shared" si="368"/>
        <v>855.30060000000003</v>
      </c>
      <c r="G1944">
        <v>3.1415999999999999E-2</v>
      </c>
      <c r="H1944" s="55" t="s">
        <v>553</v>
      </c>
      <c r="I1944" s="24">
        <f t="shared" si="376"/>
        <v>547.55709445380046</v>
      </c>
      <c r="J1944" s="24">
        <f t="shared" si="369"/>
        <v>8.7146214421600519</v>
      </c>
      <c r="K1944" s="24" t="str">
        <f t="shared" si="370"/>
        <v>DEJAR</v>
      </c>
      <c r="L1944" s="24" t="str">
        <f t="shared" si="371"/>
        <v>DEJAR</v>
      </c>
      <c r="M1944" s="24" t="str">
        <f t="shared" si="372"/>
        <v>DEJAR</v>
      </c>
    </row>
    <row r="1945" spans="1:13" x14ac:dyDescent="0.25">
      <c r="A1945" t="s">
        <v>415</v>
      </c>
      <c r="B1945" s="72">
        <v>4</v>
      </c>
      <c r="C1945" s="117">
        <v>1</v>
      </c>
      <c r="D1945" s="72">
        <v>17</v>
      </c>
      <c r="E1945" s="72">
        <v>13</v>
      </c>
      <c r="F1945" s="127">
        <f t="shared" si="368"/>
        <v>226.98060000000001</v>
      </c>
      <c r="G1945">
        <v>3.1415999999999999E-2</v>
      </c>
      <c r="H1945" s="55" t="s">
        <v>553</v>
      </c>
      <c r="I1945" s="24">
        <f t="shared" si="376"/>
        <v>116.92779249889976</v>
      </c>
      <c r="J1945" s="24">
        <f t="shared" si="369"/>
        <v>1.8609592643700623</v>
      </c>
      <c r="K1945" s="24" t="str">
        <f t="shared" si="370"/>
        <v>DEJAR</v>
      </c>
      <c r="L1945" s="24" t="str">
        <f t="shared" si="371"/>
        <v>DEJAR</v>
      </c>
      <c r="M1945" s="24" t="str">
        <f t="shared" si="372"/>
        <v>DEJAR</v>
      </c>
    </row>
    <row r="1946" spans="1:13" x14ac:dyDescent="0.25">
      <c r="A1946" t="s">
        <v>415</v>
      </c>
      <c r="B1946" s="72">
        <v>5</v>
      </c>
      <c r="C1946" s="117">
        <v>1</v>
      </c>
      <c r="D1946" s="72">
        <v>25</v>
      </c>
      <c r="E1946" s="72">
        <v>23</v>
      </c>
      <c r="F1946" s="127">
        <f t="shared" si="368"/>
        <v>490.875</v>
      </c>
      <c r="G1946">
        <v>3.1415999999999999E-2</v>
      </c>
      <c r="H1946" s="55" t="s">
        <v>553</v>
      </c>
      <c r="I1946" s="24">
        <f t="shared" si="376"/>
        <v>286.93049335184679</v>
      </c>
      <c r="J1946" s="24">
        <f t="shared" si="369"/>
        <v>4.5666299553069578</v>
      </c>
      <c r="K1946" s="24" t="str">
        <f t="shared" si="370"/>
        <v>DEJAR</v>
      </c>
      <c r="L1946" s="24" t="str">
        <f t="shared" si="371"/>
        <v>DEJAR</v>
      </c>
      <c r="M1946" s="24" t="str">
        <f t="shared" si="372"/>
        <v>DEJAR</v>
      </c>
    </row>
    <row r="1947" spans="1:13" x14ac:dyDescent="0.25">
      <c r="A1947" t="s">
        <v>415</v>
      </c>
      <c r="B1947" s="72">
        <v>6</v>
      </c>
      <c r="C1947" s="117">
        <v>1</v>
      </c>
      <c r="D1947" s="72">
        <v>21</v>
      </c>
      <c r="E1947" s="72">
        <v>15</v>
      </c>
      <c r="F1947" s="127">
        <f t="shared" si="368"/>
        <v>346.3614</v>
      </c>
      <c r="G1947">
        <v>3.1415999999999999E-2</v>
      </c>
      <c r="H1947" s="55" t="s">
        <v>553</v>
      </c>
      <c r="I1947" s="24">
        <f t="shared" si="376"/>
        <v>191.21684246269251</v>
      </c>
      <c r="J1947" s="24">
        <f t="shared" si="369"/>
        <v>3.0433034514688777</v>
      </c>
      <c r="K1947" s="24" t="str">
        <f t="shared" si="370"/>
        <v>DEJAR</v>
      </c>
      <c r="L1947" s="24" t="str">
        <f t="shared" si="371"/>
        <v>DEJAR</v>
      </c>
      <c r="M1947" s="24" t="str">
        <f t="shared" si="372"/>
        <v>DEJAR</v>
      </c>
    </row>
    <row r="1948" spans="1:13" x14ac:dyDescent="0.25">
      <c r="A1948" t="s">
        <v>415</v>
      </c>
      <c r="B1948" s="72">
        <v>7</v>
      </c>
      <c r="C1948" s="117">
        <v>1</v>
      </c>
      <c r="D1948" s="72">
        <v>14.5</v>
      </c>
      <c r="E1948" s="72">
        <v>11</v>
      </c>
      <c r="F1948" s="127">
        <f t="shared" si="368"/>
        <v>165.13034999999999</v>
      </c>
      <c r="G1948">
        <v>3.1415999999999999E-2</v>
      </c>
      <c r="H1948" s="55" t="s">
        <v>553</v>
      </c>
      <c r="I1948" s="24">
        <f t="shared" si="376"/>
        <v>80.746227305821435</v>
      </c>
      <c r="J1948" s="24">
        <f t="shared" si="369"/>
        <v>1.2851131160208404</v>
      </c>
      <c r="K1948" s="24" t="str">
        <f t="shared" si="370"/>
        <v>DEJAR</v>
      </c>
      <c r="L1948" s="24" t="str">
        <f t="shared" si="371"/>
        <v>DEJAR</v>
      </c>
      <c r="M1948" s="24" t="str">
        <f t="shared" si="372"/>
        <v>DEJAR</v>
      </c>
    </row>
    <row r="1949" spans="1:13" x14ac:dyDescent="0.25">
      <c r="A1949" t="s">
        <v>415</v>
      </c>
      <c r="B1949" s="72">
        <v>8</v>
      </c>
      <c r="C1949" s="117">
        <v>1</v>
      </c>
      <c r="D1949" s="72">
        <v>42</v>
      </c>
      <c r="E1949" s="72">
        <v>26</v>
      </c>
      <c r="F1949" s="127">
        <f t="shared" si="368"/>
        <v>1385.4456</v>
      </c>
      <c r="G1949">
        <v>3.1415999999999999E-2</v>
      </c>
      <c r="H1949" s="55" t="s">
        <v>553</v>
      </c>
      <c r="I1949" s="24">
        <f t="shared" si="376"/>
        <v>959.87703555110068</v>
      </c>
      <c r="J1949" s="24">
        <f t="shared" si="369"/>
        <v>15.276881772840284</v>
      </c>
      <c r="K1949" s="24" t="str">
        <f t="shared" si="370"/>
        <v>DEJAR</v>
      </c>
      <c r="L1949" s="24" t="str">
        <f t="shared" si="371"/>
        <v>DEJAR</v>
      </c>
      <c r="M1949" s="24" t="str">
        <f t="shared" si="372"/>
        <v>DEJAR</v>
      </c>
    </row>
    <row r="1950" spans="1:13" x14ac:dyDescent="0.25">
      <c r="A1950" t="s">
        <v>415</v>
      </c>
      <c r="B1950" s="72">
        <v>9</v>
      </c>
      <c r="C1950" s="117">
        <v>1</v>
      </c>
      <c r="D1950" s="72">
        <v>18</v>
      </c>
      <c r="E1950" s="72">
        <v>13</v>
      </c>
      <c r="F1950" s="127">
        <f t="shared" si="368"/>
        <v>254.46959999999999</v>
      </c>
      <c r="G1950">
        <v>3.1415999999999999E-2</v>
      </c>
      <c r="H1950" s="55" t="s">
        <v>553</v>
      </c>
      <c r="I1950" s="24">
        <f t="shared" si="376"/>
        <v>133.5666756910525</v>
      </c>
      <c r="J1950" s="24">
        <f t="shared" si="369"/>
        <v>2.1257746958723658</v>
      </c>
      <c r="K1950" s="24" t="str">
        <f t="shared" si="370"/>
        <v>DEJAR</v>
      </c>
      <c r="L1950" s="24" t="str">
        <f t="shared" si="371"/>
        <v>DEJAR</v>
      </c>
      <c r="M1950" s="24" t="str">
        <f t="shared" si="372"/>
        <v>DEJAR</v>
      </c>
    </row>
    <row r="1951" spans="1:13" x14ac:dyDescent="0.25">
      <c r="A1951" t="s">
        <v>415</v>
      </c>
      <c r="B1951" s="72">
        <v>10</v>
      </c>
      <c r="C1951" s="117">
        <v>1</v>
      </c>
      <c r="D1951" s="72">
        <v>27.5</v>
      </c>
      <c r="E1951" s="72">
        <v>22</v>
      </c>
      <c r="F1951" s="127">
        <f t="shared" si="368"/>
        <v>593.95875000000001</v>
      </c>
      <c r="G1951">
        <v>3.1415999999999999E-2</v>
      </c>
      <c r="H1951" s="55" t="s">
        <v>553</v>
      </c>
      <c r="I1951" s="24">
        <f t="shared" si="376"/>
        <v>358.19867476223197</v>
      </c>
      <c r="J1951" s="24">
        <f t="shared" si="369"/>
        <v>5.7008956385636615</v>
      </c>
      <c r="K1951" s="24" t="str">
        <f t="shared" si="370"/>
        <v>DEJAR</v>
      </c>
      <c r="L1951" s="24" t="str">
        <f t="shared" si="371"/>
        <v>DEJAR</v>
      </c>
      <c r="M1951" s="24" t="str">
        <f t="shared" si="372"/>
        <v>DEJAR</v>
      </c>
    </row>
    <row r="1952" spans="1:13" x14ac:dyDescent="0.25">
      <c r="A1952" t="s">
        <v>415</v>
      </c>
      <c r="B1952" s="72">
        <v>11</v>
      </c>
      <c r="C1952" s="117">
        <v>1</v>
      </c>
      <c r="D1952" s="72">
        <v>28</v>
      </c>
      <c r="E1952" s="72">
        <v>20</v>
      </c>
      <c r="F1952" s="127">
        <f t="shared" si="368"/>
        <v>615.75360000000001</v>
      </c>
      <c r="G1952">
        <v>3.1415999999999999E-2</v>
      </c>
      <c r="H1952" s="55" t="s">
        <v>553</v>
      </c>
      <c r="I1952" s="24">
        <f t="shared" si="376"/>
        <v>373.54122901136344</v>
      </c>
      <c r="J1952" s="24">
        <f t="shared" si="369"/>
        <v>5.9450794023962859</v>
      </c>
      <c r="K1952" s="24" t="str">
        <f t="shared" si="370"/>
        <v>DEJAR</v>
      </c>
      <c r="L1952" s="24" t="str">
        <f t="shared" si="371"/>
        <v>DEJAR</v>
      </c>
      <c r="M1952" s="24" t="str">
        <f t="shared" si="372"/>
        <v>DEJAR</v>
      </c>
    </row>
    <row r="1953" spans="1:13" x14ac:dyDescent="0.25">
      <c r="A1953" t="s">
        <v>415</v>
      </c>
      <c r="B1953" s="72">
        <v>12</v>
      </c>
      <c r="C1953" s="117">
        <v>1</v>
      </c>
      <c r="D1953" s="72">
        <v>15</v>
      </c>
      <c r="E1953" s="72">
        <v>10</v>
      </c>
      <c r="F1953" s="127">
        <f t="shared" si="368"/>
        <v>176.715</v>
      </c>
      <c r="G1953">
        <v>3.1415999999999999E-2</v>
      </c>
      <c r="H1953" s="55" t="s">
        <v>553</v>
      </c>
      <c r="I1953" s="24">
        <f t="shared" si="376"/>
        <v>87.376105084816146</v>
      </c>
      <c r="J1953" s="24">
        <f t="shared" si="369"/>
        <v>1.3906306513371554</v>
      </c>
      <c r="K1953" s="24" t="str">
        <f t="shared" si="370"/>
        <v>DEJAR</v>
      </c>
      <c r="L1953" s="24" t="str">
        <f t="shared" si="371"/>
        <v>DEJAR</v>
      </c>
      <c r="M1953" s="24" t="str">
        <f t="shared" si="372"/>
        <v>DEJAR</v>
      </c>
    </row>
    <row r="1954" spans="1:13" x14ac:dyDescent="0.25">
      <c r="A1954" t="s">
        <v>415</v>
      </c>
      <c r="B1954" s="72">
        <v>13</v>
      </c>
      <c r="C1954" s="117">
        <v>1</v>
      </c>
      <c r="D1954" s="72">
        <v>24.5</v>
      </c>
      <c r="E1954" s="72">
        <v>16</v>
      </c>
      <c r="F1954" s="127">
        <f t="shared" si="368"/>
        <v>471.43635</v>
      </c>
      <c r="G1954">
        <v>3.1415999999999999E-2</v>
      </c>
      <c r="H1954" s="55" t="s">
        <v>553</v>
      </c>
      <c r="I1954" s="24">
        <f t="shared" si="376"/>
        <v>273.75002523815579</v>
      </c>
      <c r="J1954" s="24">
        <f t="shared" si="369"/>
        <v>4.356856780591988</v>
      </c>
      <c r="K1954" s="24" t="str">
        <f t="shared" si="370"/>
        <v>DEJAR</v>
      </c>
      <c r="L1954" s="24" t="str">
        <f t="shared" si="371"/>
        <v>DEJAR</v>
      </c>
      <c r="M1954" s="24" t="str">
        <f t="shared" si="372"/>
        <v>DEJAR</v>
      </c>
    </row>
    <row r="1955" spans="1:13" x14ac:dyDescent="0.25">
      <c r="A1955" t="s">
        <v>415</v>
      </c>
      <c r="B1955" s="72">
        <v>14</v>
      </c>
      <c r="C1955" s="117">
        <v>1</v>
      </c>
      <c r="D1955" s="72">
        <v>11.3</v>
      </c>
      <c r="E1955" s="72">
        <v>11</v>
      </c>
      <c r="F1955" s="127">
        <f t="shared" si="368"/>
        <v>100.28772600000001</v>
      </c>
      <c r="G1955">
        <v>3.1415999999999999E-2</v>
      </c>
      <c r="H1955" s="55" t="s">
        <v>553</v>
      </c>
      <c r="I1955" s="24">
        <f t="shared" si="376"/>
        <v>45.192163344844303</v>
      </c>
      <c r="J1955" s="24">
        <f t="shared" si="369"/>
        <v>0.71925393660625647</v>
      </c>
      <c r="K1955" s="24" t="str">
        <f t="shared" si="370"/>
        <v>DEJAR</v>
      </c>
      <c r="L1955" s="24" t="str">
        <f t="shared" si="371"/>
        <v>DEJAR</v>
      </c>
      <c r="M1955" s="24" t="str">
        <f t="shared" si="372"/>
        <v>DEJAR</v>
      </c>
    </row>
    <row r="1956" spans="1:13" x14ac:dyDescent="0.25">
      <c r="A1956" t="s">
        <v>415</v>
      </c>
      <c r="B1956" s="72">
        <v>15</v>
      </c>
      <c r="C1956" s="117">
        <v>1</v>
      </c>
      <c r="D1956" s="72">
        <v>16</v>
      </c>
      <c r="E1956" s="72">
        <v>12</v>
      </c>
      <c r="F1956" s="127">
        <f t="shared" si="368"/>
        <v>201.0624</v>
      </c>
      <c r="G1956">
        <v>3.1415999999999999E-2</v>
      </c>
      <c r="H1956" s="55" t="s">
        <v>553</v>
      </c>
      <c r="I1956" s="24">
        <f t="shared" si="376"/>
        <v>101.53913507623321</v>
      </c>
      <c r="J1956" s="24">
        <f t="shared" si="369"/>
        <v>1.6160417474572384</v>
      </c>
      <c r="K1956" s="24" t="str">
        <f t="shared" si="370"/>
        <v>DEJAR</v>
      </c>
      <c r="L1956" s="24" t="str">
        <f t="shared" si="371"/>
        <v>DEJAR</v>
      </c>
      <c r="M1956" s="24" t="str">
        <f t="shared" si="372"/>
        <v>DEJAR</v>
      </c>
    </row>
    <row r="1957" spans="1:13" x14ac:dyDescent="0.25">
      <c r="A1957" t="s">
        <v>415</v>
      </c>
      <c r="B1957" s="72">
        <v>16</v>
      </c>
      <c r="C1957" s="117">
        <v>1</v>
      </c>
      <c r="D1957" s="72">
        <v>19</v>
      </c>
      <c r="E1957" s="72">
        <v>15</v>
      </c>
      <c r="F1957" s="127">
        <f t="shared" si="368"/>
        <v>283.52940000000001</v>
      </c>
      <c r="G1957">
        <v>3.1415999999999999E-2</v>
      </c>
      <c r="H1957" s="55" t="s">
        <v>553</v>
      </c>
      <c r="I1957" s="24">
        <f t="shared" si="376"/>
        <v>151.47942747069629</v>
      </c>
      <c r="J1957" s="24">
        <f t="shared" si="369"/>
        <v>2.4108643282196378</v>
      </c>
      <c r="K1957" s="24" t="str">
        <f t="shared" si="370"/>
        <v>DEJAR</v>
      </c>
      <c r="L1957" s="24" t="str">
        <f t="shared" si="371"/>
        <v>DEJAR</v>
      </c>
      <c r="M1957" s="24" t="str">
        <f t="shared" si="372"/>
        <v>DEJAR</v>
      </c>
    </row>
    <row r="1958" spans="1:13" x14ac:dyDescent="0.25">
      <c r="A1958" t="s">
        <v>415</v>
      </c>
      <c r="B1958" s="72">
        <v>17</v>
      </c>
      <c r="C1958" s="117">
        <v>1</v>
      </c>
      <c r="D1958" s="72">
        <v>14</v>
      </c>
      <c r="E1958" s="72">
        <v>11</v>
      </c>
      <c r="F1958" s="127">
        <f t="shared" si="368"/>
        <v>153.9384</v>
      </c>
      <c r="G1958">
        <v>3.1415999999999999E-2</v>
      </c>
      <c r="H1958" s="55" t="s">
        <v>553</v>
      </c>
      <c r="I1958" s="24">
        <f t="shared" si="376"/>
        <v>74.413046354606593</v>
      </c>
      <c r="J1958" s="24">
        <f t="shared" si="369"/>
        <v>1.1843176463363667</v>
      </c>
      <c r="K1958" s="24" t="str">
        <f t="shared" si="370"/>
        <v>DEJAR</v>
      </c>
      <c r="L1958" s="24" t="str">
        <f t="shared" si="371"/>
        <v>DEJAR</v>
      </c>
      <c r="M1958" s="24" t="str">
        <f t="shared" si="372"/>
        <v>DEJAR</v>
      </c>
    </row>
    <row r="1959" spans="1:13" x14ac:dyDescent="0.25">
      <c r="A1959" t="s">
        <v>415</v>
      </c>
      <c r="B1959" s="72">
        <v>18</v>
      </c>
      <c r="C1959" s="117">
        <v>1</v>
      </c>
      <c r="D1959" s="72">
        <v>18.399999999999999</v>
      </c>
      <c r="E1959" s="72">
        <v>10</v>
      </c>
      <c r="F1959" s="127">
        <f t="shared" si="368"/>
        <v>265.90502399999997</v>
      </c>
      <c r="G1959">
        <v>3.1415999999999999E-2</v>
      </c>
      <c r="H1959" s="55" t="s">
        <v>553</v>
      </c>
      <c r="I1959" s="24">
        <f t="shared" si="376"/>
        <v>140.57761820497649</v>
      </c>
      <c r="J1959" s="24">
        <f t="shared" si="369"/>
        <v>2.2373570506266951</v>
      </c>
      <c r="K1959" s="24" t="str">
        <f t="shared" si="370"/>
        <v>DEJAR</v>
      </c>
      <c r="L1959" s="24" t="str">
        <f t="shared" si="371"/>
        <v>DEJAR</v>
      </c>
      <c r="M1959" s="24" t="str">
        <f t="shared" si="372"/>
        <v>DEJAR</v>
      </c>
    </row>
    <row r="1960" spans="1:13" x14ac:dyDescent="0.25">
      <c r="A1960" t="s">
        <v>415</v>
      </c>
      <c r="B1960" s="72">
        <v>19</v>
      </c>
      <c r="C1960" s="117">
        <v>1</v>
      </c>
      <c r="D1960" s="72">
        <v>30</v>
      </c>
      <c r="E1960" s="72">
        <v>22</v>
      </c>
      <c r="F1960" s="127">
        <f t="shared" si="368"/>
        <v>706.86</v>
      </c>
      <c r="G1960">
        <v>3.1415999999999999E-2</v>
      </c>
      <c r="H1960" s="55" t="s">
        <v>553</v>
      </c>
      <c r="I1960" s="24">
        <f t="shared" si="376"/>
        <v>438.61364745199307</v>
      </c>
      <c r="J1960" s="24">
        <f t="shared" si="369"/>
        <v>6.9807366859560904</v>
      </c>
      <c r="K1960" s="24" t="str">
        <f t="shared" si="370"/>
        <v>DEJAR</v>
      </c>
      <c r="L1960" s="24" t="str">
        <f t="shared" si="371"/>
        <v>DEJAR</v>
      </c>
      <c r="M1960" s="24" t="str">
        <f t="shared" si="372"/>
        <v>DEJAR</v>
      </c>
    </row>
    <row r="1961" spans="1:13" x14ac:dyDescent="0.25">
      <c r="A1961" t="s">
        <v>415</v>
      </c>
      <c r="B1961" s="72">
        <v>20</v>
      </c>
      <c r="C1961" s="117">
        <v>1</v>
      </c>
      <c r="D1961" s="72">
        <v>27</v>
      </c>
      <c r="E1961" s="72">
        <v>22</v>
      </c>
      <c r="F1961" s="127">
        <f t="shared" si="368"/>
        <v>572.5566</v>
      </c>
      <c r="G1961">
        <v>3.1415999999999999E-2</v>
      </c>
      <c r="H1961" s="55" t="s">
        <v>553</v>
      </c>
      <c r="I1961" s="24">
        <f t="shared" si="376"/>
        <v>343.22204552912302</v>
      </c>
      <c r="J1961" s="24">
        <f t="shared" si="369"/>
        <v>5.4625357386224058</v>
      </c>
      <c r="K1961" s="24" t="str">
        <f t="shared" si="370"/>
        <v>DEJAR</v>
      </c>
      <c r="L1961" s="24" t="str">
        <f t="shared" si="371"/>
        <v>DEJAR</v>
      </c>
      <c r="M1961" s="24" t="str">
        <f t="shared" si="372"/>
        <v>DEJAR</v>
      </c>
    </row>
    <row r="1962" spans="1:13" x14ac:dyDescent="0.25">
      <c r="A1962" t="s">
        <v>415</v>
      </c>
      <c r="B1962" s="72">
        <v>21</v>
      </c>
      <c r="C1962" s="117">
        <v>1</v>
      </c>
      <c r="D1962" s="72">
        <v>30</v>
      </c>
      <c r="E1962" s="72">
        <v>25</v>
      </c>
      <c r="F1962" s="127">
        <f t="shared" si="368"/>
        <v>706.86</v>
      </c>
      <c r="G1962">
        <v>3.1415999999999999E-2</v>
      </c>
      <c r="H1962" s="55" t="s">
        <v>553</v>
      </c>
      <c r="I1962" s="24">
        <f t="shared" si="376"/>
        <v>438.61364745199307</v>
      </c>
      <c r="J1962" s="24">
        <f t="shared" si="369"/>
        <v>6.9807366859560904</v>
      </c>
      <c r="K1962" s="24" t="str">
        <f t="shared" si="370"/>
        <v>DEJAR</v>
      </c>
      <c r="L1962" s="24" t="str">
        <f t="shared" si="371"/>
        <v>DEJAR</v>
      </c>
      <c r="M1962" s="24" t="str">
        <f t="shared" si="372"/>
        <v>DEJAR</v>
      </c>
    </row>
    <row r="1963" spans="1:13" x14ac:dyDescent="0.25">
      <c r="A1963" t="s">
        <v>416</v>
      </c>
      <c r="B1963" s="72">
        <v>1</v>
      </c>
      <c r="C1963" s="117">
        <v>1</v>
      </c>
      <c r="D1963" s="72">
        <v>12.5</v>
      </c>
      <c r="E1963" s="72">
        <v>11</v>
      </c>
      <c r="F1963" s="127">
        <f t="shared" si="368"/>
        <v>122.71875</v>
      </c>
      <c r="G1963">
        <v>3.1415999999999999E-2</v>
      </c>
      <c r="H1963" s="55" t="s">
        <v>553</v>
      </c>
      <c r="I1963" s="24">
        <f t="shared" si="376"/>
        <v>57.159345325416837</v>
      </c>
      <c r="J1963" s="24">
        <f t="shared" si="369"/>
        <v>0.90971710792934879</v>
      </c>
      <c r="K1963" s="24" t="str">
        <f t="shared" si="370"/>
        <v>DEJAR</v>
      </c>
      <c r="L1963" s="24" t="str">
        <f t="shared" si="371"/>
        <v>DEJAR</v>
      </c>
      <c r="M1963" s="24" t="str">
        <f t="shared" si="372"/>
        <v>DEJAR</v>
      </c>
    </row>
    <row r="1964" spans="1:13" x14ac:dyDescent="0.25">
      <c r="A1964" t="s">
        <v>416</v>
      </c>
      <c r="B1964" s="72">
        <v>2</v>
      </c>
      <c r="C1964" s="117">
        <v>1</v>
      </c>
      <c r="D1964" s="72">
        <v>67</v>
      </c>
      <c r="E1964" s="72">
        <v>21</v>
      </c>
      <c r="F1964" s="127">
        <f t="shared" si="368"/>
        <v>3525.6606000000002</v>
      </c>
      <c r="G1964">
        <v>3.1415999999999999E-2</v>
      </c>
      <c r="H1964" s="55" t="s">
        <v>553</v>
      </c>
      <c r="I1964" s="24">
        <f t="shared" si="376"/>
        <v>2846.5602274456664</v>
      </c>
      <c r="J1964" s="24">
        <f t="shared" si="369"/>
        <v>45.304307159499402</v>
      </c>
      <c r="K1964" s="24" t="str">
        <f t="shared" si="370"/>
        <v>DEJAR</v>
      </c>
      <c r="L1964" s="24" t="str">
        <f t="shared" si="371"/>
        <v>DEJAR</v>
      </c>
      <c r="M1964" s="24" t="str">
        <f t="shared" si="372"/>
        <v>DEJAR</v>
      </c>
    </row>
    <row r="1965" spans="1:13" x14ac:dyDescent="0.25">
      <c r="A1965" t="s">
        <v>416</v>
      </c>
      <c r="B1965" s="72">
        <v>3</v>
      </c>
      <c r="C1965" s="117">
        <v>1</v>
      </c>
      <c r="D1965" s="72">
        <v>17</v>
      </c>
      <c r="E1965" s="72">
        <v>17</v>
      </c>
      <c r="F1965" s="127">
        <f t="shared" si="368"/>
        <v>226.98060000000001</v>
      </c>
      <c r="G1965">
        <v>3.1415999999999999E-2</v>
      </c>
      <c r="H1965" s="55" t="s">
        <v>553</v>
      </c>
      <c r="I1965" s="24">
        <f t="shared" si="376"/>
        <v>116.92779249889976</v>
      </c>
      <c r="J1965" s="24">
        <f t="shared" si="369"/>
        <v>1.8609592643700623</v>
      </c>
      <c r="K1965" s="24" t="str">
        <f t="shared" si="370"/>
        <v>DEJAR</v>
      </c>
      <c r="L1965" s="24" t="str">
        <f t="shared" si="371"/>
        <v>DEJAR</v>
      </c>
      <c r="M1965" s="24" t="str">
        <f t="shared" si="372"/>
        <v>DEJAR</v>
      </c>
    </row>
    <row r="1966" spans="1:13" x14ac:dyDescent="0.25">
      <c r="A1966" t="s">
        <v>416</v>
      </c>
      <c r="B1966" s="72">
        <v>4</v>
      </c>
      <c r="C1966" s="117">
        <v>1</v>
      </c>
      <c r="D1966" s="72">
        <v>21</v>
      </c>
      <c r="E1966" s="72">
        <v>18</v>
      </c>
      <c r="F1966" s="127">
        <f t="shared" si="368"/>
        <v>346.3614</v>
      </c>
      <c r="G1966">
        <v>3.1415999999999999E-2</v>
      </c>
      <c r="H1966" s="55" t="s">
        <v>553</v>
      </c>
      <c r="I1966" s="24">
        <f t="shared" si="376"/>
        <v>191.21684246269251</v>
      </c>
      <c r="J1966" s="24">
        <f t="shared" si="369"/>
        <v>3.0433034514688777</v>
      </c>
      <c r="K1966" s="24" t="str">
        <f t="shared" si="370"/>
        <v>DEJAR</v>
      </c>
      <c r="L1966" s="24" t="str">
        <f t="shared" si="371"/>
        <v>DEJAR</v>
      </c>
      <c r="M1966" s="24" t="str">
        <f t="shared" si="372"/>
        <v>DEJAR</v>
      </c>
    </row>
    <row r="1967" spans="1:13" x14ac:dyDescent="0.25">
      <c r="A1967" t="s">
        <v>416</v>
      </c>
      <c r="B1967" s="72">
        <v>5</v>
      </c>
      <c r="C1967" s="117">
        <v>1</v>
      </c>
      <c r="D1967" s="72">
        <v>31.5</v>
      </c>
      <c r="E1967" s="72">
        <v>22</v>
      </c>
      <c r="F1967" s="127">
        <f t="shared" si="368"/>
        <v>779.31314999999995</v>
      </c>
      <c r="G1967">
        <v>3.1415999999999999E-2</v>
      </c>
      <c r="H1967" s="55" t="s">
        <v>553</v>
      </c>
      <c r="I1967" s="24">
        <f t="shared" si="376"/>
        <v>491.36384858054686</v>
      </c>
      <c r="J1967" s="24">
        <f t="shared" si="369"/>
        <v>7.8202802486081442</v>
      </c>
      <c r="K1967" s="24" t="str">
        <f t="shared" si="370"/>
        <v>DEJAR</v>
      </c>
      <c r="L1967" s="24" t="str">
        <f t="shared" si="371"/>
        <v>DEJAR</v>
      </c>
      <c r="M1967" s="24" t="str">
        <f t="shared" si="372"/>
        <v>DEJAR</v>
      </c>
    </row>
    <row r="1968" spans="1:13" x14ac:dyDescent="0.25">
      <c r="A1968" t="s">
        <v>416</v>
      </c>
      <c r="B1968" s="72">
        <v>6</v>
      </c>
      <c r="C1968" s="117">
        <v>1</v>
      </c>
      <c r="D1968" s="72">
        <v>28</v>
      </c>
      <c r="E1968" s="72">
        <v>23</v>
      </c>
      <c r="F1968" s="127">
        <f t="shared" si="368"/>
        <v>615.75360000000001</v>
      </c>
      <c r="G1968">
        <v>3.1415999999999999E-2</v>
      </c>
      <c r="H1968" s="55" t="s">
        <v>553</v>
      </c>
      <c r="I1968" s="24">
        <f t="shared" si="376"/>
        <v>373.54122901136344</v>
      </c>
      <c r="J1968" s="24">
        <f t="shared" si="369"/>
        <v>5.9450794023962859</v>
      </c>
      <c r="K1968" s="24" t="str">
        <f t="shared" si="370"/>
        <v>DEJAR</v>
      </c>
      <c r="L1968" s="24" t="str">
        <f t="shared" si="371"/>
        <v>DEJAR</v>
      </c>
      <c r="M1968" s="24" t="str">
        <f t="shared" si="372"/>
        <v>DEJAR</v>
      </c>
    </row>
    <row r="1969" spans="1:13" x14ac:dyDescent="0.25">
      <c r="A1969" t="s">
        <v>416</v>
      </c>
      <c r="B1969" s="72">
        <v>7</v>
      </c>
      <c r="C1969" s="117">
        <v>1</v>
      </c>
      <c r="D1969" s="72">
        <v>10.5</v>
      </c>
      <c r="E1969" s="72">
        <v>10</v>
      </c>
      <c r="F1969" s="127">
        <f t="shared" si="368"/>
        <v>86.590350000000001</v>
      </c>
      <c r="G1969">
        <v>3.1415999999999999E-2</v>
      </c>
      <c r="H1969" s="55" t="s">
        <v>553</v>
      </c>
      <c r="I1969" s="24">
        <f t="shared" si="376"/>
        <v>38.092255035989616</v>
      </c>
      <c r="J1969" s="24">
        <f t="shared" si="369"/>
        <v>0.60625565056005892</v>
      </c>
      <c r="K1969" s="24" t="str">
        <f t="shared" si="370"/>
        <v>DEJAR</v>
      </c>
      <c r="L1969" s="24" t="str">
        <f t="shared" si="371"/>
        <v>DEJAR</v>
      </c>
      <c r="M1969" s="24" t="str">
        <f t="shared" si="372"/>
        <v>DEJAR</v>
      </c>
    </row>
    <row r="1970" spans="1:13" x14ac:dyDescent="0.25">
      <c r="A1970" t="s">
        <v>416</v>
      </c>
      <c r="B1970" s="72">
        <v>8</v>
      </c>
      <c r="C1970" s="117">
        <v>1</v>
      </c>
      <c r="D1970" s="72">
        <v>15.5</v>
      </c>
      <c r="E1970" s="72">
        <v>11</v>
      </c>
      <c r="F1970" s="127">
        <f t="shared" si="368"/>
        <v>188.69235</v>
      </c>
      <c r="G1970">
        <v>3.1415999999999999E-2</v>
      </c>
      <c r="H1970" s="55" t="s">
        <v>553</v>
      </c>
      <c r="I1970" s="24">
        <f t="shared" si="376"/>
        <v>94.305994053056963</v>
      </c>
      <c r="J1970" s="24">
        <f t="shared" si="369"/>
        <v>1.5009230018630151</v>
      </c>
      <c r="K1970" s="24" t="str">
        <f t="shared" si="370"/>
        <v>DEJAR</v>
      </c>
      <c r="L1970" s="24" t="str">
        <f t="shared" si="371"/>
        <v>DEJAR</v>
      </c>
      <c r="M1970" s="24" t="str">
        <f t="shared" si="372"/>
        <v>DEJAR</v>
      </c>
    </row>
    <row r="1971" spans="1:13" x14ac:dyDescent="0.25">
      <c r="A1971" t="s">
        <v>416</v>
      </c>
      <c r="B1971" s="72">
        <v>9</v>
      </c>
      <c r="C1971" s="117">
        <v>1</v>
      </c>
      <c r="D1971" s="72">
        <v>19</v>
      </c>
      <c r="E1971" s="72">
        <v>12</v>
      </c>
      <c r="F1971" s="127">
        <f t="shared" si="368"/>
        <v>283.52940000000001</v>
      </c>
      <c r="G1971">
        <v>3.1415999999999999E-2</v>
      </c>
      <c r="H1971" s="55" t="s">
        <v>553</v>
      </c>
      <c r="I1971" s="24">
        <f t="shared" si="376"/>
        <v>151.47942747069629</v>
      </c>
      <c r="J1971" s="24">
        <f t="shared" si="369"/>
        <v>2.4108643282196378</v>
      </c>
      <c r="K1971" s="24" t="str">
        <f t="shared" si="370"/>
        <v>DEJAR</v>
      </c>
      <c r="L1971" s="24" t="str">
        <f t="shared" si="371"/>
        <v>DEJAR</v>
      </c>
      <c r="M1971" s="24" t="str">
        <f t="shared" si="372"/>
        <v>DEJAR</v>
      </c>
    </row>
    <row r="1972" spans="1:13" x14ac:dyDescent="0.25">
      <c r="A1972" t="s">
        <v>416</v>
      </c>
      <c r="B1972" s="72">
        <v>10</v>
      </c>
      <c r="C1972" s="117">
        <v>1</v>
      </c>
      <c r="D1972" s="72">
        <v>16</v>
      </c>
      <c r="E1972" s="72">
        <v>12</v>
      </c>
      <c r="F1972" s="127">
        <f t="shared" si="368"/>
        <v>201.0624</v>
      </c>
      <c r="G1972">
        <v>3.1415999999999999E-2</v>
      </c>
      <c r="H1972" s="55" t="s">
        <v>553</v>
      </c>
      <c r="I1972" s="24">
        <f t="shared" si="376"/>
        <v>101.53913507623321</v>
      </c>
      <c r="J1972" s="24">
        <f t="shared" si="369"/>
        <v>1.6160417474572384</v>
      </c>
      <c r="K1972" s="24" t="str">
        <f t="shared" si="370"/>
        <v>DEJAR</v>
      </c>
      <c r="L1972" s="24" t="str">
        <f t="shared" si="371"/>
        <v>DEJAR</v>
      </c>
      <c r="M1972" s="24" t="str">
        <f t="shared" si="372"/>
        <v>DEJAR</v>
      </c>
    </row>
    <row r="1973" spans="1:13" x14ac:dyDescent="0.25">
      <c r="A1973" t="s">
        <v>416</v>
      </c>
      <c r="B1973" s="72">
        <v>11</v>
      </c>
      <c r="C1973" s="117">
        <v>1</v>
      </c>
      <c r="D1973" s="72">
        <v>17</v>
      </c>
      <c r="E1973" s="72">
        <v>12</v>
      </c>
      <c r="F1973" s="127">
        <f t="shared" si="368"/>
        <v>226.98060000000001</v>
      </c>
      <c r="G1973">
        <v>3.1415999999999999E-2</v>
      </c>
      <c r="H1973" s="55" t="s">
        <v>553</v>
      </c>
      <c r="I1973" s="24">
        <f t="shared" si="376"/>
        <v>116.92779249889976</v>
      </c>
      <c r="J1973" s="24">
        <f t="shared" si="369"/>
        <v>1.8609592643700623</v>
      </c>
      <c r="K1973" s="24" t="str">
        <f t="shared" si="370"/>
        <v>DEJAR</v>
      </c>
      <c r="L1973" s="24" t="str">
        <f t="shared" si="371"/>
        <v>DEJAR</v>
      </c>
      <c r="M1973" s="24" t="str">
        <f t="shared" si="372"/>
        <v>DEJAR</v>
      </c>
    </row>
    <row r="1974" spans="1:13" x14ac:dyDescent="0.25">
      <c r="A1974" t="s">
        <v>416</v>
      </c>
      <c r="B1974" s="72">
        <v>12</v>
      </c>
      <c r="C1974" s="117">
        <v>1</v>
      </c>
      <c r="D1974" s="72">
        <v>33</v>
      </c>
      <c r="E1974" s="72">
        <v>20</v>
      </c>
      <c r="F1974" s="127">
        <f t="shared" si="368"/>
        <v>855.30060000000003</v>
      </c>
      <c r="G1974">
        <v>3.1415999999999999E-2</v>
      </c>
      <c r="H1974" s="55" t="s">
        <v>553</v>
      </c>
      <c r="I1974" s="24">
        <f t="shared" si="376"/>
        <v>547.55709445380046</v>
      </c>
      <c r="J1974" s="24">
        <f t="shared" si="369"/>
        <v>8.7146214421600519</v>
      </c>
      <c r="K1974" s="24" t="str">
        <f t="shared" si="370"/>
        <v>DEJAR</v>
      </c>
      <c r="L1974" s="24" t="str">
        <f t="shared" si="371"/>
        <v>DEJAR</v>
      </c>
      <c r="M1974" s="24" t="str">
        <f t="shared" si="372"/>
        <v>DEJAR</v>
      </c>
    </row>
    <row r="1975" spans="1:13" x14ac:dyDescent="0.25">
      <c r="A1975" t="s">
        <v>416</v>
      </c>
      <c r="B1975" s="72">
        <v>13</v>
      </c>
      <c r="C1975" s="117">
        <v>1</v>
      </c>
      <c r="D1975" s="72">
        <v>17</v>
      </c>
      <c r="E1975" s="72">
        <v>15</v>
      </c>
      <c r="F1975" s="127">
        <f t="shared" si="368"/>
        <v>226.98060000000001</v>
      </c>
      <c r="G1975">
        <v>3.1415999999999999E-2</v>
      </c>
      <c r="H1975" s="55" t="s">
        <v>553</v>
      </c>
      <c r="I1975" s="24">
        <f t="shared" si="376"/>
        <v>116.92779249889976</v>
      </c>
      <c r="J1975" s="24">
        <f t="shared" si="369"/>
        <v>1.8609592643700623</v>
      </c>
      <c r="K1975" s="24" t="str">
        <f t="shared" si="370"/>
        <v>DEJAR</v>
      </c>
      <c r="L1975" s="24" t="str">
        <f t="shared" si="371"/>
        <v>DEJAR</v>
      </c>
      <c r="M1975" s="24" t="str">
        <f t="shared" si="372"/>
        <v>DEJAR</v>
      </c>
    </row>
    <row r="1976" spans="1:13" x14ac:dyDescent="0.25">
      <c r="A1976" t="s">
        <v>416</v>
      </c>
      <c r="B1976" s="72">
        <v>14</v>
      </c>
      <c r="C1976" s="117">
        <v>1</v>
      </c>
      <c r="D1976" s="72">
        <v>25</v>
      </c>
      <c r="E1976" s="72">
        <v>23</v>
      </c>
      <c r="F1976" s="127">
        <f t="shared" si="368"/>
        <v>490.875</v>
      </c>
      <c r="G1976">
        <v>3.1415999999999999E-2</v>
      </c>
      <c r="H1976" s="55" t="s">
        <v>553</v>
      </c>
      <c r="I1976" s="24">
        <f t="shared" si="376"/>
        <v>286.93049335184679</v>
      </c>
      <c r="J1976" s="24">
        <f t="shared" si="369"/>
        <v>4.5666299553069578</v>
      </c>
      <c r="K1976" s="24" t="str">
        <f t="shared" si="370"/>
        <v>DEJAR</v>
      </c>
      <c r="L1976" s="24" t="str">
        <f t="shared" si="371"/>
        <v>DEJAR</v>
      </c>
      <c r="M1976" s="24" t="str">
        <f t="shared" si="372"/>
        <v>DEJAR</v>
      </c>
    </row>
    <row r="1977" spans="1:13" x14ac:dyDescent="0.25">
      <c r="A1977" t="s">
        <v>416</v>
      </c>
      <c r="B1977" s="72">
        <v>15</v>
      </c>
      <c r="C1977" s="117">
        <v>1</v>
      </c>
      <c r="D1977" s="72">
        <v>21</v>
      </c>
      <c r="E1977" s="72">
        <v>18</v>
      </c>
      <c r="F1977" s="127">
        <f t="shared" si="368"/>
        <v>346.3614</v>
      </c>
      <c r="G1977">
        <v>3.1415999999999999E-2</v>
      </c>
      <c r="H1977" s="55" t="s">
        <v>553</v>
      </c>
      <c r="I1977" s="24">
        <f t="shared" si="376"/>
        <v>191.21684246269251</v>
      </c>
      <c r="J1977" s="24">
        <f t="shared" si="369"/>
        <v>3.0433034514688777</v>
      </c>
      <c r="K1977" s="24" t="str">
        <f t="shared" si="370"/>
        <v>DEJAR</v>
      </c>
      <c r="L1977" s="24" t="str">
        <f t="shared" si="371"/>
        <v>DEJAR</v>
      </c>
      <c r="M1977" s="24" t="str">
        <f t="shared" si="372"/>
        <v>DEJAR</v>
      </c>
    </row>
    <row r="1978" spans="1:13" x14ac:dyDescent="0.25">
      <c r="A1978" t="s">
        <v>416</v>
      </c>
      <c r="B1978" s="72">
        <v>16</v>
      </c>
      <c r="C1978" s="117">
        <v>1</v>
      </c>
      <c r="D1978" s="72">
        <v>23</v>
      </c>
      <c r="E1978" s="72">
        <v>26</v>
      </c>
      <c r="F1978" s="127">
        <f t="shared" si="368"/>
        <v>415.47660000000002</v>
      </c>
      <c r="G1978">
        <v>3.1415999999999999E-2</v>
      </c>
      <c r="H1978" s="55" t="s">
        <v>553</v>
      </c>
      <c r="I1978" s="24">
        <f t="shared" si="376"/>
        <v>236.31310333101464</v>
      </c>
      <c r="J1978" s="24">
        <f t="shared" si="369"/>
        <v>3.7610310563250358</v>
      </c>
      <c r="K1978" s="24" t="str">
        <f t="shared" si="370"/>
        <v>DEJAR</v>
      </c>
      <c r="L1978" s="24" t="str">
        <f t="shared" si="371"/>
        <v>DEJAR</v>
      </c>
      <c r="M1978" s="24" t="str">
        <f t="shared" si="372"/>
        <v>DEJAR</v>
      </c>
    </row>
    <row r="1979" spans="1:13" x14ac:dyDescent="0.25">
      <c r="A1979" t="s">
        <v>417</v>
      </c>
      <c r="B1979" s="72">
        <v>1</v>
      </c>
      <c r="C1979" s="117">
        <v>1</v>
      </c>
      <c r="D1979" s="72">
        <v>14.8</v>
      </c>
      <c r="E1979" s="72">
        <v>11</v>
      </c>
      <c r="F1979" s="127">
        <f t="shared" si="368"/>
        <v>172.03401600000001</v>
      </c>
      <c r="G1979">
        <v>3.1415999999999999E-2</v>
      </c>
      <c r="H1979" s="55" t="s">
        <v>553</v>
      </c>
      <c r="I1979" s="24">
        <f t="shared" si="376"/>
        <v>84.68833654410949</v>
      </c>
      <c r="J1979" s="24">
        <f t="shared" si="369"/>
        <v>1.3478535864545054</v>
      </c>
      <c r="K1979" s="24" t="str">
        <f t="shared" si="370"/>
        <v>DEJAR</v>
      </c>
      <c r="L1979" s="24" t="str">
        <f t="shared" si="371"/>
        <v>DEJAR</v>
      </c>
      <c r="M1979" s="24" t="str">
        <f t="shared" si="372"/>
        <v>DEJAR</v>
      </c>
    </row>
    <row r="1980" spans="1:13" x14ac:dyDescent="0.25">
      <c r="A1980" t="s">
        <v>417</v>
      </c>
      <c r="B1980" s="72">
        <v>2</v>
      </c>
      <c r="C1980" s="117">
        <v>1</v>
      </c>
      <c r="D1980" s="72">
        <v>24.5</v>
      </c>
      <c r="E1980" s="72">
        <v>18</v>
      </c>
      <c r="F1980" s="127">
        <f t="shared" si="368"/>
        <v>471.43635</v>
      </c>
      <c r="G1980">
        <v>3.1415999999999999E-2</v>
      </c>
      <c r="H1980" s="55" t="s">
        <v>553</v>
      </c>
      <c r="I1980" s="24">
        <f t="shared" si="376"/>
        <v>273.75002523815579</v>
      </c>
      <c r="J1980" s="24">
        <f t="shared" si="369"/>
        <v>4.356856780591988</v>
      </c>
      <c r="K1980" s="24" t="str">
        <f t="shared" si="370"/>
        <v>DEJAR</v>
      </c>
      <c r="L1980" s="24" t="str">
        <f t="shared" si="371"/>
        <v>DEJAR</v>
      </c>
      <c r="M1980" s="24" t="str">
        <f t="shared" si="372"/>
        <v>DEJAR</v>
      </c>
    </row>
    <row r="1981" spans="1:13" x14ac:dyDescent="0.25">
      <c r="A1981" t="s">
        <v>417</v>
      </c>
      <c r="B1981" s="72">
        <v>3</v>
      </c>
      <c r="C1981" s="117">
        <v>1</v>
      </c>
      <c r="D1981" s="72">
        <v>17</v>
      </c>
      <c r="E1981" s="72">
        <v>18</v>
      </c>
      <c r="F1981" s="127">
        <f t="shared" si="368"/>
        <v>226.98060000000001</v>
      </c>
      <c r="G1981">
        <v>3.1415999999999999E-2</v>
      </c>
      <c r="H1981" s="55" t="s">
        <v>553</v>
      </c>
      <c r="I1981" s="24">
        <f t="shared" si="376"/>
        <v>116.92779249889976</v>
      </c>
      <c r="J1981" s="24">
        <f t="shared" si="369"/>
        <v>1.8609592643700623</v>
      </c>
      <c r="K1981" s="24" t="str">
        <f t="shared" si="370"/>
        <v>DEJAR</v>
      </c>
      <c r="L1981" s="24" t="str">
        <f t="shared" si="371"/>
        <v>DEJAR</v>
      </c>
      <c r="M1981" s="24" t="str">
        <f t="shared" si="372"/>
        <v>DEJAR</v>
      </c>
    </row>
    <row r="1982" spans="1:13" x14ac:dyDescent="0.25">
      <c r="A1982" t="s">
        <v>417</v>
      </c>
      <c r="B1982" s="72">
        <v>4</v>
      </c>
      <c r="C1982" s="117">
        <v>1</v>
      </c>
      <c r="D1982" s="72">
        <v>31</v>
      </c>
      <c r="E1982" s="72">
        <v>20</v>
      </c>
      <c r="F1982" s="127">
        <f t="shared" si="368"/>
        <v>754.76940000000002</v>
      </c>
      <c r="G1982">
        <v>3.1415999999999999E-2</v>
      </c>
      <c r="H1982" s="55" t="s">
        <v>553</v>
      </c>
      <c r="I1982" s="24">
        <f t="shared" si="376"/>
        <v>473.40054798786537</v>
      </c>
      <c r="J1982" s="24">
        <f t="shared" si="369"/>
        <v>7.5343861087959221</v>
      </c>
      <c r="K1982" s="24" t="str">
        <f t="shared" si="370"/>
        <v>DEJAR</v>
      </c>
      <c r="L1982" s="24" t="str">
        <f t="shared" si="371"/>
        <v>DEJAR</v>
      </c>
      <c r="M1982" s="24" t="str">
        <f t="shared" si="372"/>
        <v>DEJAR</v>
      </c>
    </row>
    <row r="1983" spans="1:13" x14ac:dyDescent="0.25">
      <c r="A1983" t="s">
        <v>417</v>
      </c>
      <c r="B1983" s="72">
        <v>5</v>
      </c>
      <c r="C1983" s="117">
        <v>1</v>
      </c>
      <c r="D1983" s="72">
        <v>23</v>
      </c>
      <c r="E1983" s="72">
        <v>15</v>
      </c>
      <c r="F1983" s="127">
        <f t="shared" si="368"/>
        <v>415.47660000000002</v>
      </c>
      <c r="G1983">
        <v>3.1415999999999999E-2</v>
      </c>
      <c r="H1983" s="55" t="s">
        <v>553</v>
      </c>
      <c r="I1983" s="24">
        <f t="shared" si="376"/>
        <v>236.31310333101464</v>
      </c>
      <c r="J1983" s="24">
        <f t="shared" si="369"/>
        <v>3.7610310563250358</v>
      </c>
      <c r="K1983" s="24" t="str">
        <f t="shared" si="370"/>
        <v>DEJAR</v>
      </c>
      <c r="L1983" s="24" t="str">
        <f t="shared" si="371"/>
        <v>DEJAR</v>
      </c>
      <c r="M1983" s="24" t="str">
        <f t="shared" si="372"/>
        <v>DEJAR</v>
      </c>
    </row>
    <row r="1984" spans="1:13" x14ac:dyDescent="0.25">
      <c r="A1984" t="s">
        <v>417</v>
      </c>
      <c r="B1984" s="72">
        <v>6</v>
      </c>
      <c r="C1984" s="117">
        <v>1</v>
      </c>
      <c r="D1984" s="72">
        <v>25.4</v>
      </c>
      <c r="E1984" s="72">
        <v>17</v>
      </c>
      <c r="F1984" s="127">
        <f t="shared" si="368"/>
        <v>506.70866399999994</v>
      </c>
      <c r="G1984">
        <v>3.1415999999999999E-2</v>
      </c>
      <c r="H1984" s="55" t="s">
        <v>553</v>
      </c>
      <c r="I1984" s="24">
        <f t="shared" si="376"/>
        <v>297.73012203395768</v>
      </c>
      <c r="J1984" s="24">
        <f t="shared" si="369"/>
        <v>4.7385109822058462</v>
      </c>
      <c r="K1984" s="24" t="str">
        <f t="shared" si="370"/>
        <v>DEJAR</v>
      </c>
      <c r="L1984" s="24" t="str">
        <f t="shared" si="371"/>
        <v>DEJAR</v>
      </c>
      <c r="M1984" s="24" t="str">
        <f t="shared" si="372"/>
        <v>DEJAR</v>
      </c>
    </row>
    <row r="1985" spans="1:13" x14ac:dyDescent="0.25">
      <c r="A1985" t="s">
        <v>417</v>
      </c>
      <c r="B1985" s="72">
        <v>7</v>
      </c>
      <c r="C1985" s="117">
        <v>1</v>
      </c>
      <c r="D1985" s="72">
        <v>30</v>
      </c>
      <c r="E1985" s="72">
        <v>20</v>
      </c>
      <c r="F1985" s="127">
        <f t="shared" si="368"/>
        <v>706.86</v>
      </c>
      <c r="G1985">
        <v>3.1415999999999999E-2</v>
      </c>
      <c r="H1985" s="55" t="s">
        <v>553</v>
      </c>
      <c r="I1985" s="24">
        <f t="shared" si="376"/>
        <v>438.61364745199307</v>
      </c>
      <c r="J1985" s="24">
        <f t="shared" si="369"/>
        <v>6.9807366859560904</v>
      </c>
      <c r="K1985" s="24" t="str">
        <f t="shared" si="370"/>
        <v>DEJAR</v>
      </c>
      <c r="L1985" s="24" t="str">
        <f t="shared" si="371"/>
        <v>DEJAR</v>
      </c>
      <c r="M1985" s="24" t="str">
        <f t="shared" si="372"/>
        <v>DEJAR</v>
      </c>
    </row>
    <row r="1986" spans="1:13" x14ac:dyDescent="0.25">
      <c r="A1986" t="s">
        <v>417</v>
      </c>
      <c r="B1986" s="72">
        <v>8</v>
      </c>
      <c r="C1986" s="117">
        <v>1</v>
      </c>
      <c r="D1986" s="72">
        <v>17.5</v>
      </c>
      <c r="E1986" s="72">
        <v>13</v>
      </c>
      <c r="F1986" s="127">
        <f t="shared" si="368"/>
        <v>240.52875</v>
      </c>
      <c r="G1986">
        <v>3.1415999999999999E-2</v>
      </c>
      <c r="H1986" s="55" t="s">
        <v>553</v>
      </c>
      <c r="I1986" s="24">
        <f t="shared" si="376"/>
        <v>125.08945689157549</v>
      </c>
      <c r="J1986" s="24">
        <f t="shared" si="369"/>
        <v>1.9908558838104071</v>
      </c>
      <c r="K1986" s="24" t="str">
        <f t="shared" si="370"/>
        <v>DEJAR</v>
      </c>
      <c r="L1986" s="24" t="str">
        <f t="shared" si="371"/>
        <v>DEJAR</v>
      </c>
      <c r="M1986" s="24" t="str">
        <f t="shared" si="372"/>
        <v>DEJAR</v>
      </c>
    </row>
    <row r="1987" spans="1:13" x14ac:dyDescent="0.25">
      <c r="A1987" t="s">
        <v>417</v>
      </c>
      <c r="B1987" s="72">
        <v>9</v>
      </c>
      <c r="C1987" s="117">
        <v>1</v>
      </c>
      <c r="D1987" s="72">
        <v>33.5</v>
      </c>
      <c r="E1987" s="72">
        <v>24</v>
      </c>
      <c r="F1987" s="127">
        <f t="shared" ref="F1987:F2050" si="377">(3.1416/4)*D1987^2</f>
        <v>881.41515000000004</v>
      </c>
      <c r="G1987">
        <v>3.1415999999999999E-2</v>
      </c>
      <c r="H1987" s="55" t="s">
        <v>553</v>
      </c>
      <c r="I1987" s="24">
        <f t="shared" si="376"/>
        <v>567.06248656062087</v>
      </c>
      <c r="J1987" s="24">
        <f t="shared" ref="J1987:J2050" si="378">((I1987/1000)*0.5)/G1987</f>
        <v>9.0250586732973783</v>
      </c>
      <c r="K1987" s="24" t="str">
        <f t="shared" ref="K1987:K2050" si="379">+IF(D1987&gt;=10,"DEJAR","DEPURAR")</f>
        <v>DEJAR</v>
      </c>
      <c r="L1987" s="24" t="str">
        <f t="shared" ref="L1987:L2050" si="380">+IF(E1987&gt;=5,"DEJAR","DEPURAR")</f>
        <v>DEJAR</v>
      </c>
      <c r="M1987" s="24" t="str">
        <f t="shared" ref="M1987:M2050" si="381">+IF(AND(K1987="DEJAR",L1987="DEJAR"),"DEJAR","DEPURAR")</f>
        <v>DEJAR</v>
      </c>
    </row>
    <row r="1988" spans="1:13" x14ac:dyDescent="0.25">
      <c r="A1988" t="s">
        <v>417</v>
      </c>
      <c r="B1988" s="72">
        <v>10</v>
      </c>
      <c r="C1988" s="117">
        <v>1</v>
      </c>
      <c r="D1988" s="72">
        <v>18.600000000000001</v>
      </c>
      <c r="E1988" s="72">
        <v>23</v>
      </c>
      <c r="F1988" s="127">
        <f t="shared" si="377"/>
        <v>271.71698400000002</v>
      </c>
      <c r="G1988">
        <v>3.1415999999999999E-2</v>
      </c>
      <c r="H1988" s="55" t="s">
        <v>553</v>
      </c>
      <c r="I1988" s="24">
        <f t="shared" si="376"/>
        <v>144.15998643084285</v>
      </c>
      <c r="J1988" s="24">
        <f t="shared" si="378"/>
        <v>2.2943720784129562</v>
      </c>
      <c r="K1988" s="24" t="str">
        <f t="shared" si="379"/>
        <v>DEJAR</v>
      </c>
      <c r="L1988" s="24" t="str">
        <f t="shared" si="380"/>
        <v>DEJAR</v>
      </c>
      <c r="M1988" s="24" t="str">
        <f t="shared" si="381"/>
        <v>DEJAR</v>
      </c>
    </row>
    <row r="1989" spans="1:13" x14ac:dyDescent="0.25">
      <c r="A1989" t="s">
        <v>417</v>
      </c>
      <c r="B1989" s="72">
        <v>11</v>
      </c>
      <c r="C1989" s="117">
        <v>1</v>
      </c>
      <c r="D1989" s="72">
        <v>18</v>
      </c>
      <c r="E1989" s="72">
        <v>9</v>
      </c>
      <c r="F1989" s="127">
        <f t="shared" si="377"/>
        <v>254.46959999999999</v>
      </c>
      <c r="G1989">
        <v>3.1415999999999999E-2</v>
      </c>
      <c r="H1989" s="55" t="s">
        <v>553</v>
      </c>
      <c r="I1989" s="24">
        <f t="shared" si="376"/>
        <v>133.5666756910525</v>
      </c>
      <c r="J1989" s="24">
        <f t="shared" si="378"/>
        <v>2.1257746958723658</v>
      </c>
      <c r="K1989" s="24" t="str">
        <f t="shared" si="379"/>
        <v>DEJAR</v>
      </c>
      <c r="L1989" s="24" t="str">
        <f t="shared" si="380"/>
        <v>DEJAR</v>
      </c>
      <c r="M1989" s="24" t="str">
        <f t="shared" si="381"/>
        <v>DEJAR</v>
      </c>
    </row>
    <row r="1990" spans="1:13" x14ac:dyDescent="0.25">
      <c r="A1990" t="s">
        <v>417</v>
      </c>
      <c r="B1990" s="72">
        <v>12</v>
      </c>
      <c r="C1990" s="117">
        <v>1</v>
      </c>
      <c r="D1990" s="72">
        <v>29</v>
      </c>
      <c r="E1990" s="72">
        <v>17</v>
      </c>
      <c r="F1990" s="127">
        <f t="shared" si="377"/>
        <v>660.52139999999997</v>
      </c>
      <c r="G1990">
        <v>3.1415999999999999E-2</v>
      </c>
      <c r="H1990" s="55" t="s">
        <v>553</v>
      </c>
      <c r="I1990" s="24">
        <f t="shared" si="376"/>
        <v>405.3327536426039</v>
      </c>
      <c r="J1990" s="24">
        <f t="shared" si="378"/>
        <v>6.4510560485517559</v>
      </c>
      <c r="K1990" s="24" t="str">
        <f t="shared" si="379"/>
        <v>DEJAR</v>
      </c>
      <c r="L1990" s="24" t="str">
        <f t="shared" si="380"/>
        <v>DEJAR</v>
      </c>
      <c r="M1990" s="24" t="str">
        <f t="shared" si="381"/>
        <v>DEJAR</v>
      </c>
    </row>
    <row r="1991" spans="1:13" x14ac:dyDescent="0.25">
      <c r="A1991" t="s">
        <v>417</v>
      </c>
      <c r="B1991" s="72">
        <v>13</v>
      </c>
      <c r="C1991" s="117">
        <v>1</v>
      </c>
      <c r="D1991" s="72">
        <v>18.5</v>
      </c>
      <c r="E1991" s="72">
        <v>12</v>
      </c>
      <c r="F1991" s="127">
        <f t="shared" si="377"/>
        <v>268.80315000000002</v>
      </c>
      <c r="G1991">
        <v>3.1415999999999999E-2</v>
      </c>
      <c r="H1991" s="55" t="s">
        <v>553</v>
      </c>
      <c r="I1991" s="24">
        <f t="shared" si="376"/>
        <v>142.36237517909123</v>
      </c>
      <c r="J1991" s="24">
        <f t="shared" si="378"/>
        <v>2.2657622736677365</v>
      </c>
      <c r="K1991" s="24" t="str">
        <f t="shared" si="379"/>
        <v>DEJAR</v>
      </c>
      <c r="L1991" s="24" t="str">
        <f t="shared" si="380"/>
        <v>DEJAR</v>
      </c>
      <c r="M1991" s="24" t="str">
        <f t="shared" si="381"/>
        <v>DEJAR</v>
      </c>
    </row>
    <row r="1992" spans="1:13" x14ac:dyDescent="0.25">
      <c r="A1992" t="s">
        <v>417</v>
      </c>
      <c r="B1992" s="72">
        <v>14</v>
      </c>
      <c r="C1992" s="117">
        <v>1</v>
      </c>
      <c r="D1992" s="72">
        <v>27.8</v>
      </c>
      <c r="E1992" s="72">
        <v>23</v>
      </c>
      <c r="F1992" s="127">
        <f t="shared" si="377"/>
        <v>606.98853600000007</v>
      </c>
      <c r="G1992">
        <v>3.1415999999999999E-2</v>
      </c>
      <c r="H1992" s="55" t="s">
        <v>553</v>
      </c>
      <c r="I1992" s="24">
        <f t="shared" si="376"/>
        <v>367.36015705094513</v>
      </c>
      <c r="J1992" s="24">
        <f t="shared" si="378"/>
        <v>5.8467048168281313</v>
      </c>
      <c r="K1992" s="24" t="str">
        <f t="shared" si="379"/>
        <v>DEJAR</v>
      </c>
      <c r="L1992" s="24" t="str">
        <f t="shared" si="380"/>
        <v>DEJAR</v>
      </c>
      <c r="M1992" s="24" t="str">
        <f t="shared" si="381"/>
        <v>DEJAR</v>
      </c>
    </row>
    <row r="1993" spans="1:13" x14ac:dyDescent="0.25">
      <c r="A1993" t="s">
        <v>417</v>
      </c>
      <c r="B1993" s="72">
        <v>15</v>
      </c>
      <c r="C1993" s="117">
        <v>1</v>
      </c>
      <c r="D1993" s="72">
        <v>24</v>
      </c>
      <c r="E1993" s="72">
        <v>22</v>
      </c>
      <c r="F1993" s="127">
        <f t="shared" si="377"/>
        <v>452.3904</v>
      </c>
      <c r="G1993">
        <v>3.1415999999999999E-2</v>
      </c>
      <c r="H1993" s="55" t="s">
        <v>553</v>
      </c>
      <c r="I1993" s="24">
        <f t="shared" si="376"/>
        <v>260.92189134611579</v>
      </c>
      <c r="J1993" s="24">
        <f t="shared" si="378"/>
        <v>4.1526911660637218</v>
      </c>
      <c r="K1993" s="24" t="str">
        <f t="shared" si="379"/>
        <v>DEJAR</v>
      </c>
      <c r="L1993" s="24" t="str">
        <f t="shared" si="380"/>
        <v>DEJAR</v>
      </c>
      <c r="M1993" s="24" t="str">
        <f t="shared" si="381"/>
        <v>DEJAR</v>
      </c>
    </row>
    <row r="1994" spans="1:13" x14ac:dyDescent="0.25">
      <c r="A1994" t="s">
        <v>417</v>
      </c>
      <c r="B1994" s="72">
        <v>16</v>
      </c>
      <c r="C1994" s="117">
        <v>1</v>
      </c>
      <c r="D1994" s="72">
        <v>23</v>
      </c>
      <c r="E1994" s="72">
        <v>20</v>
      </c>
      <c r="F1994" s="127">
        <f t="shared" si="377"/>
        <v>415.47660000000002</v>
      </c>
      <c r="G1994">
        <v>3.1415999999999999E-2</v>
      </c>
      <c r="H1994" s="55" t="s">
        <v>553</v>
      </c>
      <c r="I1994" s="24">
        <f t="shared" si="376"/>
        <v>236.31310333101464</v>
      </c>
      <c r="J1994" s="24">
        <f t="shared" si="378"/>
        <v>3.7610310563250358</v>
      </c>
      <c r="K1994" s="24" t="str">
        <f t="shared" si="379"/>
        <v>DEJAR</v>
      </c>
      <c r="L1994" s="24" t="str">
        <f t="shared" si="380"/>
        <v>DEJAR</v>
      </c>
      <c r="M1994" s="24" t="str">
        <f t="shared" si="381"/>
        <v>DEJAR</v>
      </c>
    </row>
    <row r="1995" spans="1:13" x14ac:dyDescent="0.25">
      <c r="A1995" t="s">
        <v>417</v>
      </c>
      <c r="B1995" s="72">
        <v>17</v>
      </c>
      <c r="C1995" s="117">
        <v>1</v>
      </c>
      <c r="D1995" s="72">
        <v>15</v>
      </c>
      <c r="E1995" s="72">
        <v>9</v>
      </c>
      <c r="F1995" s="127">
        <f t="shared" si="377"/>
        <v>176.715</v>
      </c>
      <c r="G1995">
        <v>3.1415999999999999E-2</v>
      </c>
      <c r="H1995" s="55" t="s">
        <v>553</v>
      </c>
      <c r="I1995" s="24">
        <f t="shared" si="376"/>
        <v>87.376105084816146</v>
      </c>
      <c r="J1995" s="24">
        <f t="shared" si="378"/>
        <v>1.3906306513371554</v>
      </c>
      <c r="K1995" s="24" t="str">
        <f t="shared" si="379"/>
        <v>DEJAR</v>
      </c>
      <c r="L1995" s="24" t="str">
        <f t="shared" si="380"/>
        <v>DEJAR</v>
      </c>
      <c r="M1995" s="24" t="str">
        <f t="shared" si="381"/>
        <v>DEJAR</v>
      </c>
    </row>
    <row r="1996" spans="1:13" x14ac:dyDescent="0.25">
      <c r="A1996" t="s">
        <v>417</v>
      </c>
      <c r="B1996" s="72">
        <v>18</v>
      </c>
      <c r="C1996" s="117">
        <v>1</v>
      </c>
      <c r="D1996" s="72">
        <v>15</v>
      </c>
      <c r="E1996" s="72">
        <v>17</v>
      </c>
      <c r="F1996" s="127">
        <f t="shared" si="377"/>
        <v>176.715</v>
      </c>
      <c r="G1996">
        <v>3.1415999999999999E-2</v>
      </c>
      <c r="H1996" s="55" t="s">
        <v>553</v>
      </c>
      <c r="I1996" s="24">
        <f t="shared" si="376"/>
        <v>87.376105084816146</v>
      </c>
      <c r="J1996" s="24">
        <f t="shared" si="378"/>
        <v>1.3906306513371554</v>
      </c>
      <c r="K1996" s="24" t="str">
        <f t="shared" si="379"/>
        <v>DEJAR</v>
      </c>
      <c r="L1996" s="24" t="str">
        <f t="shared" si="380"/>
        <v>DEJAR</v>
      </c>
      <c r="M1996" s="24" t="str">
        <f t="shared" si="381"/>
        <v>DEJAR</v>
      </c>
    </row>
    <row r="1997" spans="1:13" x14ac:dyDescent="0.25">
      <c r="A1997" t="s">
        <v>417</v>
      </c>
      <c r="B1997" s="72">
        <v>19</v>
      </c>
      <c r="C1997" s="117">
        <v>1</v>
      </c>
      <c r="D1997" s="72">
        <v>25</v>
      </c>
      <c r="E1997" s="72">
        <v>25</v>
      </c>
      <c r="F1997" s="127">
        <f t="shared" si="377"/>
        <v>490.875</v>
      </c>
      <c r="G1997">
        <v>3.1415999999999999E-2</v>
      </c>
      <c r="H1997" s="55" t="s">
        <v>553</v>
      </c>
      <c r="I1997" s="24">
        <f t="shared" si="376"/>
        <v>286.93049335184679</v>
      </c>
      <c r="J1997" s="24">
        <f t="shared" si="378"/>
        <v>4.5666299553069578</v>
      </c>
      <c r="K1997" s="24" t="str">
        <f t="shared" si="379"/>
        <v>DEJAR</v>
      </c>
      <c r="L1997" s="24" t="str">
        <f t="shared" si="380"/>
        <v>DEJAR</v>
      </c>
      <c r="M1997" s="24" t="str">
        <f t="shared" si="381"/>
        <v>DEJAR</v>
      </c>
    </row>
    <row r="1998" spans="1:13" x14ac:dyDescent="0.25">
      <c r="A1998" t="s">
        <v>417</v>
      </c>
      <c r="B1998" s="72">
        <v>20</v>
      </c>
      <c r="C1998" s="117">
        <v>1</v>
      </c>
      <c r="D1998" s="72">
        <v>20.5</v>
      </c>
      <c r="E1998" s="72">
        <v>15</v>
      </c>
      <c r="F1998" s="127">
        <f t="shared" si="377"/>
        <v>330.06434999999999</v>
      </c>
      <c r="G1998">
        <v>3.1415999999999999E-2</v>
      </c>
      <c r="H1998" s="55" t="s">
        <v>553</v>
      </c>
      <c r="I1998" s="24">
        <f t="shared" si="376"/>
        <v>180.78665962471501</v>
      </c>
      <c r="J1998" s="24">
        <f t="shared" si="378"/>
        <v>2.8773023240500861</v>
      </c>
      <c r="K1998" s="24" t="str">
        <f t="shared" si="379"/>
        <v>DEJAR</v>
      </c>
      <c r="L1998" s="24" t="str">
        <f t="shared" si="380"/>
        <v>DEJAR</v>
      </c>
      <c r="M1998" s="24" t="str">
        <f t="shared" si="381"/>
        <v>DEJAR</v>
      </c>
    </row>
    <row r="1999" spans="1:13" x14ac:dyDescent="0.25">
      <c r="A1999" t="s">
        <v>417</v>
      </c>
      <c r="B1999" s="72">
        <v>21</v>
      </c>
      <c r="C1999" s="117">
        <v>1</v>
      </c>
      <c r="D1999" s="72">
        <v>30</v>
      </c>
      <c r="E1999" s="72">
        <v>25</v>
      </c>
      <c r="F1999" s="127">
        <f t="shared" si="377"/>
        <v>706.86</v>
      </c>
      <c r="G1999">
        <v>3.1415999999999999E-2</v>
      </c>
      <c r="H1999" s="55" t="s">
        <v>553</v>
      </c>
      <c r="I1999" s="24">
        <f t="shared" si="376"/>
        <v>438.61364745199307</v>
      </c>
      <c r="J1999" s="24">
        <f t="shared" si="378"/>
        <v>6.9807366859560904</v>
      </c>
      <c r="K1999" s="24" t="str">
        <f t="shared" si="379"/>
        <v>DEJAR</v>
      </c>
      <c r="L1999" s="24" t="str">
        <f t="shared" si="380"/>
        <v>DEJAR</v>
      </c>
      <c r="M1999" s="24" t="str">
        <f t="shared" si="381"/>
        <v>DEJAR</v>
      </c>
    </row>
    <row r="2000" spans="1:13" x14ac:dyDescent="0.25">
      <c r="A2000" t="s">
        <v>417</v>
      </c>
      <c r="B2000" s="72">
        <v>22</v>
      </c>
      <c r="C2000" s="117">
        <v>1</v>
      </c>
      <c r="D2000" s="72">
        <v>32.4</v>
      </c>
      <c r="E2000" s="72">
        <v>24</v>
      </c>
      <c r="F2000" s="127">
        <f t="shared" si="377"/>
        <v>824.48150399999997</v>
      </c>
      <c r="G2000">
        <v>3.1415999999999999E-2</v>
      </c>
      <c r="H2000" s="55" t="s">
        <v>553</v>
      </c>
      <c r="I2000" s="24">
        <f t="shared" si="376"/>
        <v>524.66320855922982</v>
      </c>
      <c r="J2000" s="24">
        <f t="shared" si="378"/>
        <v>8.3502547835375243</v>
      </c>
      <c r="K2000" s="24" t="str">
        <f t="shared" si="379"/>
        <v>DEJAR</v>
      </c>
      <c r="L2000" s="24" t="str">
        <f t="shared" si="380"/>
        <v>DEJAR</v>
      </c>
      <c r="M2000" s="24" t="str">
        <f t="shared" si="381"/>
        <v>DEJAR</v>
      </c>
    </row>
    <row r="2001" spans="1:13" x14ac:dyDescent="0.25">
      <c r="A2001" t="s">
        <v>418</v>
      </c>
      <c r="B2001" s="72">
        <v>1</v>
      </c>
      <c r="C2001" s="117">
        <v>1</v>
      </c>
      <c r="D2001" s="72">
        <v>24</v>
      </c>
      <c r="E2001" s="72">
        <v>22</v>
      </c>
      <c r="F2001" s="127">
        <f t="shared" si="377"/>
        <v>452.3904</v>
      </c>
      <c r="G2001">
        <v>3.1415999999999999E-2</v>
      </c>
      <c r="H2001" s="55" t="s">
        <v>553</v>
      </c>
      <c r="I2001" s="24">
        <f t="shared" si="376"/>
        <v>260.92189134611579</v>
      </c>
      <c r="J2001" s="24">
        <f t="shared" si="378"/>
        <v>4.1526911660637218</v>
      </c>
      <c r="K2001" s="24" t="str">
        <f t="shared" si="379"/>
        <v>DEJAR</v>
      </c>
      <c r="L2001" s="24" t="str">
        <f t="shared" si="380"/>
        <v>DEJAR</v>
      </c>
      <c r="M2001" s="24" t="str">
        <f t="shared" si="381"/>
        <v>DEJAR</v>
      </c>
    </row>
    <row r="2002" spans="1:13" x14ac:dyDescent="0.25">
      <c r="A2002" t="s">
        <v>418</v>
      </c>
      <c r="B2002" s="72">
        <v>2</v>
      </c>
      <c r="C2002" s="117">
        <v>1</v>
      </c>
      <c r="D2002" s="72">
        <v>21</v>
      </c>
      <c r="E2002" s="72">
        <v>18</v>
      </c>
      <c r="F2002" s="127">
        <f t="shared" si="377"/>
        <v>346.3614</v>
      </c>
      <c r="G2002">
        <v>3.1415999999999999E-2</v>
      </c>
      <c r="H2002" s="55" t="s">
        <v>553</v>
      </c>
      <c r="I2002" s="24">
        <f t="shared" si="376"/>
        <v>191.21684246269251</v>
      </c>
      <c r="J2002" s="24">
        <f t="shared" si="378"/>
        <v>3.0433034514688777</v>
      </c>
      <c r="K2002" s="24" t="str">
        <f t="shared" si="379"/>
        <v>DEJAR</v>
      </c>
      <c r="L2002" s="24" t="str">
        <f t="shared" si="380"/>
        <v>DEJAR</v>
      </c>
      <c r="M2002" s="24" t="str">
        <f t="shared" si="381"/>
        <v>DEJAR</v>
      </c>
    </row>
    <row r="2003" spans="1:13" x14ac:dyDescent="0.25">
      <c r="A2003" t="s">
        <v>418</v>
      </c>
      <c r="B2003" s="72">
        <v>3</v>
      </c>
      <c r="C2003" s="117">
        <v>1</v>
      </c>
      <c r="D2003" s="72">
        <v>23</v>
      </c>
      <c r="E2003" s="72">
        <v>25</v>
      </c>
      <c r="F2003" s="127">
        <f t="shared" si="377"/>
        <v>415.47660000000002</v>
      </c>
      <c r="G2003">
        <v>3.1415999999999999E-2</v>
      </c>
      <c r="H2003" s="55" t="s">
        <v>553</v>
      </c>
      <c r="I2003" s="24">
        <f t="shared" si="376"/>
        <v>236.31310333101464</v>
      </c>
      <c r="J2003" s="24">
        <f t="shared" si="378"/>
        <v>3.7610310563250358</v>
      </c>
      <c r="K2003" s="24" t="str">
        <f t="shared" si="379"/>
        <v>DEJAR</v>
      </c>
      <c r="L2003" s="24" t="str">
        <f t="shared" si="380"/>
        <v>DEJAR</v>
      </c>
      <c r="M2003" s="24" t="str">
        <f t="shared" si="381"/>
        <v>DEJAR</v>
      </c>
    </row>
    <row r="2004" spans="1:13" x14ac:dyDescent="0.25">
      <c r="A2004" t="s">
        <v>418</v>
      </c>
      <c r="B2004" s="72">
        <v>4</v>
      </c>
      <c r="C2004" s="117">
        <v>1</v>
      </c>
      <c r="D2004" s="72">
        <v>28</v>
      </c>
      <c r="E2004" s="72">
        <v>25</v>
      </c>
      <c r="F2004" s="127">
        <f t="shared" si="377"/>
        <v>615.75360000000001</v>
      </c>
      <c r="G2004">
        <v>3.1415999999999999E-2</v>
      </c>
      <c r="H2004" s="55" t="s">
        <v>553</v>
      </c>
      <c r="I2004" s="24">
        <f t="shared" si="376"/>
        <v>373.54122901136344</v>
      </c>
      <c r="J2004" s="24">
        <f t="shared" si="378"/>
        <v>5.9450794023962859</v>
      </c>
      <c r="K2004" s="24" t="str">
        <f t="shared" si="379"/>
        <v>DEJAR</v>
      </c>
      <c r="L2004" s="24" t="str">
        <f t="shared" si="380"/>
        <v>DEJAR</v>
      </c>
      <c r="M2004" s="24" t="str">
        <f t="shared" si="381"/>
        <v>DEJAR</v>
      </c>
    </row>
    <row r="2005" spans="1:13" x14ac:dyDescent="0.25">
      <c r="A2005" t="s">
        <v>418</v>
      </c>
      <c r="B2005" s="72">
        <v>5</v>
      </c>
      <c r="C2005" s="117">
        <v>1</v>
      </c>
      <c r="D2005" s="72">
        <v>31.5</v>
      </c>
      <c r="E2005" s="72">
        <v>20</v>
      </c>
      <c r="F2005" s="127">
        <f t="shared" si="377"/>
        <v>779.31314999999995</v>
      </c>
      <c r="G2005">
        <v>3.1415999999999999E-2</v>
      </c>
      <c r="H2005" s="55" t="s">
        <v>553</v>
      </c>
      <c r="I2005" s="24">
        <f t="shared" si="376"/>
        <v>491.36384858054686</v>
      </c>
      <c r="J2005" s="24">
        <f t="shared" si="378"/>
        <v>7.8202802486081442</v>
      </c>
      <c r="K2005" s="24" t="str">
        <f t="shared" si="379"/>
        <v>DEJAR</v>
      </c>
      <c r="L2005" s="24" t="str">
        <f t="shared" si="380"/>
        <v>DEJAR</v>
      </c>
      <c r="M2005" s="24" t="str">
        <f t="shared" si="381"/>
        <v>DEJAR</v>
      </c>
    </row>
    <row r="2006" spans="1:13" x14ac:dyDescent="0.25">
      <c r="A2006" t="s">
        <v>418</v>
      </c>
      <c r="B2006" s="72">
        <v>6</v>
      </c>
      <c r="C2006" s="117">
        <v>1</v>
      </c>
      <c r="D2006" s="72">
        <v>26</v>
      </c>
      <c r="E2006" s="72">
        <v>25</v>
      </c>
      <c r="F2006" s="127">
        <f t="shared" si="377"/>
        <v>530.93039999999996</v>
      </c>
      <c r="G2006">
        <v>3.1415999999999999E-2</v>
      </c>
      <c r="H2006" s="55" t="s">
        <v>553</v>
      </c>
      <c r="I2006" s="24">
        <f t="shared" ref="I2006:I2017" si="382">0.15991*D2006^2.32764</f>
        <v>314.35776105795452</v>
      </c>
      <c r="J2006" s="24">
        <f t="shared" si="378"/>
        <v>5.0031474576323296</v>
      </c>
      <c r="K2006" s="24" t="str">
        <f t="shared" si="379"/>
        <v>DEJAR</v>
      </c>
      <c r="L2006" s="24" t="str">
        <f t="shared" si="380"/>
        <v>DEJAR</v>
      </c>
      <c r="M2006" s="24" t="str">
        <f t="shared" si="381"/>
        <v>DEJAR</v>
      </c>
    </row>
    <row r="2007" spans="1:13" x14ac:dyDescent="0.25">
      <c r="A2007" t="s">
        <v>418</v>
      </c>
      <c r="B2007" s="72">
        <v>7</v>
      </c>
      <c r="C2007" s="117">
        <v>1</v>
      </c>
      <c r="D2007" s="72">
        <v>18</v>
      </c>
      <c r="E2007" s="72">
        <v>22</v>
      </c>
      <c r="F2007" s="127">
        <f t="shared" si="377"/>
        <v>254.46959999999999</v>
      </c>
      <c r="G2007">
        <v>3.1415999999999999E-2</v>
      </c>
      <c r="H2007" s="55" t="s">
        <v>553</v>
      </c>
      <c r="I2007" s="24">
        <f t="shared" si="382"/>
        <v>133.5666756910525</v>
      </c>
      <c r="J2007" s="24">
        <f t="shared" si="378"/>
        <v>2.1257746958723658</v>
      </c>
      <c r="K2007" s="24" t="str">
        <f t="shared" si="379"/>
        <v>DEJAR</v>
      </c>
      <c r="L2007" s="24" t="str">
        <f t="shared" si="380"/>
        <v>DEJAR</v>
      </c>
      <c r="M2007" s="24" t="str">
        <f t="shared" si="381"/>
        <v>DEJAR</v>
      </c>
    </row>
    <row r="2008" spans="1:13" x14ac:dyDescent="0.25">
      <c r="A2008" t="s">
        <v>418</v>
      </c>
      <c r="B2008" s="72">
        <v>8</v>
      </c>
      <c r="C2008" s="117">
        <v>1</v>
      </c>
      <c r="D2008" s="72">
        <v>30.5</v>
      </c>
      <c r="E2008" s="72">
        <v>28</v>
      </c>
      <c r="F2008" s="127">
        <f t="shared" si="377"/>
        <v>730.61834999999996</v>
      </c>
      <c r="G2008">
        <v>3.1415999999999999E-2</v>
      </c>
      <c r="H2008" s="55" t="s">
        <v>553</v>
      </c>
      <c r="I2008" s="24">
        <f t="shared" si="382"/>
        <v>455.81782168328931</v>
      </c>
      <c r="J2008" s="24">
        <f t="shared" si="378"/>
        <v>7.2545489827363339</v>
      </c>
      <c r="K2008" s="24" t="str">
        <f t="shared" si="379"/>
        <v>DEJAR</v>
      </c>
      <c r="L2008" s="24" t="str">
        <f t="shared" si="380"/>
        <v>DEJAR</v>
      </c>
      <c r="M2008" s="24" t="str">
        <f t="shared" si="381"/>
        <v>DEJAR</v>
      </c>
    </row>
    <row r="2009" spans="1:13" x14ac:dyDescent="0.25">
      <c r="A2009" t="s">
        <v>418</v>
      </c>
      <c r="B2009" s="72">
        <v>9</v>
      </c>
      <c r="C2009" s="117">
        <v>1</v>
      </c>
      <c r="D2009" s="72">
        <v>17</v>
      </c>
      <c r="E2009" s="72">
        <v>11</v>
      </c>
      <c r="F2009" s="127">
        <f t="shared" si="377"/>
        <v>226.98060000000001</v>
      </c>
      <c r="G2009">
        <v>3.1415999999999999E-2</v>
      </c>
      <c r="H2009" s="55" t="s">
        <v>553</v>
      </c>
      <c r="I2009" s="24">
        <f t="shared" si="382"/>
        <v>116.92779249889976</v>
      </c>
      <c r="J2009" s="24">
        <f t="shared" si="378"/>
        <v>1.8609592643700623</v>
      </c>
      <c r="K2009" s="24" t="str">
        <f t="shared" si="379"/>
        <v>DEJAR</v>
      </c>
      <c r="L2009" s="24" t="str">
        <f t="shared" si="380"/>
        <v>DEJAR</v>
      </c>
      <c r="M2009" s="24" t="str">
        <f t="shared" si="381"/>
        <v>DEJAR</v>
      </c>
    </row>
    <row r="2010" spans="1:13" x14ac:dyDescent="0.25">
      <c r="A2010" t="s">
        <v>418</v>
      </c>
      <c r="B2010" s="72">
        <v>10</v>
      </c>
      <c r="C2010" s="117">
        <v>1</v>
      </c>
      <c r="D2010" s="72">
        <v>14.5</v>
      </c>
      <c r="E2010" s="72">
        <v>12</v>
      </c>
      <c r="F2010" s="127">
        <f t="shared" si="377"/>
        <v>165.13034999999999</v>
      </c>
      <c r="G2010">
        <v>3.1415999999999999E-2</v>
      </c>
      <c r="H2010" s="55" t="s">
        <v>553</v>
      </c>
      <c r="I2010" s="24">
        <f t="shared" si="382"/>
        <v>80.746227305821435</v>
      </c>
      <c r="J2010" s="24">
        <f t="shared" si="378"/>
        <v>1.2851131160208404</v>
      </c>
      <c r="K2010" s="24" t="str">
        <f t="shared" si="379"/>
        <v>DEJAR</v>
      </c>
      <c r="L2010" s="24" t="str">
        <f t="shared" si="380"/>
        <v>DEJAR</v>
      </c>
      <c r="M2010" s="24" t="str">
        <f t="shared" si="381"/>
        <v>DEJAR</v>
      </c>
    </row>
    <row r="2011" spans="1:13" x14ac:dyDescent="0.25">
      <c r="A2011" t="s">
        <v>418</v>
      </c>
      <c r="B2011" s="72">
        <v>11</v>
      </c>
      <c r="C2011" s="117">
        <v>1</v>
      </c>
      <c r="D2011" s="72">
        <v>34</v>
      </c>
      <c r="E2011" s="72">
        <v>28</v>
      </c>
      <c r="F2011" s="127">
        <f t="shared" si="377"/>
        <v>907.92240000000004</v>
      </c>
      <c r="G2011">
        <v>3.1415999999999999E-2</v>
      </c>
      <c r="H2011" s="55" t="s">
        <v>553</v>
      </c>
      <c r="I2011" s="24">
        <f t="shared" si="382"/>
        <v>586.95824798631986</v>
      </c>
      <c r="J2011" s="24">
        <f t="shared" si="378"/>
        <v>9.3417088105793216</v>
      </c>
      <c r="K2011" s="24" t="str">
        <f t="shared" si="379"/>
        <v>DEJAR</v>
      </c>
      <c r="L2011" s="24" t="str">
        <f t="shared" si="380"/>
        <v>DEJAR</v>
      </c>
      <c r="M2011" s="24" t="str">
        <f t="shared" si="381"/>
        <v>DEJAR</v>
      </c>
    </row>
    <row r="2012" spans="1:13" x14ac:dyDescent="0.25">
      <c r="A2012" t="s">
        <v>418</v>
      </c>
      <c r="B2012" s="72">
        <v>12</v>
      </c>
      <c r="C2012" s="117">
        <v>1</v>
      </c>
      <c r="D2012" s="72">
        <v>33</v>
      </c>
      <c r="E2012" s="72">
        <v>28</v>
      </c>
      <c r="F2012" s="127">
        <f t="shared" si="377"/>
        <v>855.30060000000003</v>
      </c>
      <c r="G2012">
        <v>3.1415999999999999E-2</v>
      </c>
      <c r="H2012" s="55" t="s">
        <v>553</v>
      </c>
      <c r="I2012" s="24">
        <f t="shared" si="382"/>
        <v>547.55709445380046</v>
      </c>
      <c r="J2012" s="24">
        <f t="shared" si="378"/>
        <v>8.7146214421600519</v>
      </c>
      <c r="K2012" s="24" t="str">
        <f t="shared" si="379"/>
        <v>DEJAR</v>
      </c>
      <c r="L2012" s="24" t="str">
        <f t="shared" si="380"/>
        <v>DEJAR</v>
      </c>
      <c r="M2012" s="24" t="str">
        <f t="shared" si="381"/>
        <v>DEJAR</v>
      </c>
    </row>
    <row r="2013" spans="1:13" x14ac:dyDescent="0.25">
      <c r="A2013" t="s">
        <v>418</v>
      </c>
      <c r="B2013" s="72">
        <v>13</v>
      </c>
      <c r="C2013" s="117">
        <v>1</v>
      </c>
      <c r="D2013" s="72">
        <v>21.6</v>
      </c>
      <c r="E2013" s="72">
        <v>15</v>
      </c>
      <c r="F2013" s="127">
        <f t="shared" si="377"/>
        <v>366.43622400000004</v>
      </c>
      <c r="G2013">
        <v>3.1415999999999999E-2</v>
      </c>
      <c r="H2013" s="55" t="s">
        <v>553</v>
      </c>
      <c r="I2013" s="24">
        <f t="shared" si="382"/>
        <v>204.17546465182255</v>
      </c>
      <c r="J2013" s="24">
        <f t="shared" si="378"/>
        <v>3.2495458468904785</v>
      </c>
      <c r="K2013" s="24" t="str">
        <f t="shared" si="379"/>
        <v>DEJAR</v>
      </c>
      <c r="L2013" s="24" t="str">
        <f t="shared" si="380"/>
        <v>DEJAR</v>
      </c>
      <c r="M2013" s="24" t="str">
        <f t="shared" si="381"/>
        <v>DEJAR</v>
      </c>
    </row>
    <row r="2014" spans="1:13" x14ac:dyDescent="0.25">
      <c r="A2014" t="s">
        <v>418</v>
      </c>
      <c r="B2014" s="72">
        <v>14</v>
      </c>
      <c r="C2014" s="117">
        <v>1</v>
      </c>
      <c r="D2014" s="72">
        <v>31</v>
      </c>
      <c r="E2014" s="72">
        <v>30</v>
      </c>
      <c r="F2014" s="127">
        <f t="shared" si="377"/>
        <v>754.76940000000002</v>
      </c>
      <c r="G2014">
        <v>3.1415999999999999E-2</v>
      </c>
      <c r="H2014" s="55" t="s">
        <v>553</v>
      </c>
      <c r="I2014" s="24">
        <f t="shared" si="382"/>
        <v>473.40054798786537</v>
      </c>
      <c r="J2014" s="24">
        <f t="shared" si="378"/>
        <v>7.5343861087959221</v>
      </c>
      <c r="K2014" s="24" t="str">
        <f t="shared" si="379"/>
        <v>DEJAR</v>
      </c>
      <c r="L2014" s="24" t="str">
        <f t="shared" si="380"/>
        <v>DEJAR</v>
      </c>
      <c r="M2014" s="24" t="str">
        <f t="shared" si="381"/>
        <v>DEJAR</v>
      </c>
    </row>
    <row r="2015" spans="1:13" x14ac:dyDescent="0.25">
      <c r="A2015" t="s">
        <v>418</v>
      </c>
      <c r="B2015" s="72">
        <v>15</v>
      </c>
      <c r="C2015" s="117">
        <v>1</v>
      </c>
      <c r="D2015" s="72">
        <v>21</v>
      </c>
      <c r="E2015" s="72">
        <v>22</v>
      </c>
      <c r="F2015" s="127">
        <f t="shared" si="377"/>
        <v>346.3614</v>
      </c>
      <c r="G2015">
        <v>3.1415999999999999E-2</v>
      </c>
      <c r="H2015" s="55" t="s">
        <v>553</v>
      </c>
      <c r="I2015" s="24">
        <f t="shared" si="382"/>
        <v>191.21684246269251</v>
      </c>
      <c r="J2015" s="24">
        <f t="shared" si="378"/>
        <v>3.0433034514688777</v>
      </c>
      <c r="K2015" s="24" t="str">
        <f t="shared" si="379"/>
        <v>DEJAR</v>
      </c>
      <c r="L2015" s="24" t="str">
        <f t="shared" si="380"/>
        <v>DEJAR</v>
      </c>
      <c r="M2015" s="24" t="str">
        <f t="shared" si="381"/>
        <v>DEJAR</v>
      </c>
    </row>
    <row r="2016" spans="1:13" x14ac:dyDescent="0.25">
      <c r="A2016" t="s">
        <v>418</v>
      </c>
      <c r="B2016" s="72">
        <v>16</v>
      </c>
      <c r="C2016" s="117">
        <v>1</v>
      </c>
      <c r="D2016" s="72">
        <v>43</v>
      </c>
      <c r="E2016" s="72">
        <v>32</v>
      </c>
      <c r="F2016" s="127">
        <f t="shared" si="377"/>
        <v>1452.2046</v>
      </c>
      <c r="G2016">
        <v>3.1415999999999999E-2</v>
      </c>
      <c r="H2016" s="55" t="s">
        <v>553</v>
      </c>
      <c r="I2016" s="24">
        <f t="shared" si="382"/>
        <v>1013.9163800149536</v>
      </c>
      <c r="J2016" s="24">
        <f t="shared" si="378"/>
        <v>16.136942640930634</v>
      </c>
      <c r="K2016" s="24" t="str">
        <f t="shared" si="379"/>
        <v>DEJAR</v>
      </c>
      <c r="L2016" s="24" t="str">
        <f t="shared" si="380"/>
        <v>DEJAR</v>
      </c>
      <c r="M2016" s="24" t="str">
        <f t="shared" si="381"/>
        <v>DEJAR</v>
      </c>
    </row>
    <row r="2017" spans="1:13" x14ac:dyDescent="0.25">
      <c r="A2017" t="s">
        <v>418</v>
      </c>
      <c r="B2017" s="72">
        <v>17</v>
      </c>
      <c r="C2017" s="117">
        <v>1</v>
      </c>
      <c r="D2017" s="72">
        <v>28.5</v>
      </c>
      <c r="E2017" s="72">
        <v>30</v>
      </c>
      <c r="F2017" s="127">
        <f t="shared" si="377"/>
        <v>637.94114999999999</v>
      </c>
      <c r="G2017">
        <v>3.1415999999999999E-2</v>
      </c>
      <c r="H2017" s="55" t="s">
        <v>553</v>
      </c>
      <c r="I2017" s="24">
        <f t="shared" si="382"/>
        <v>389.25187501357902</v>
      </c>
      <c r="J2017" s="24">
        <f t="shared" si="378"/>
        <v>6.1951215147310137</v>
      </c>
      <c r="K2017" s="24" t="str">
        <f t="shared" si="379"/>
        <v>DEJAR</v>
      </c>
      <c r="L2017" s="24" t="str">
        <f t="shared" si="380"/>
        <v>DEJAR</v>
      </c>
      <c r="M2017" s="24" t="str">
        <f t="shared" si="381"/>
        <v>DEJAR</v>
      </c>
    </row>
    <row r="2018" spans="1:13" x14ac:dyDescent="0.25">
      <c r="A2018" t="s">
        <v>418</v>
      </c>
      <c r="B2018" s="72">
        <v>18</v>
      </c>
      <c r="C2018" s="117">
        <v>2</v>
      </c>
      <c r="D2018" s="72">
        <v>24</v>
      </c>
      <c r="E2018" s="72">
        <v>5</v>
      </c>
      <c r="F2018" s="127">
        <f t="shared" si="377"/>
        <v>452.3904</v>
      </c>
      <c r="G2018">
        <v>3.1415999999999999E-2</v>
      </c>
      <c r="H2018" s="55" t="s">
        <v>555</v>
      </c>
      <c r="I2018" s="24">
        <f t="shared" ref="I2018:I2020" si="383">0.13647*D2018^2.38351</f>
        <v>265.94050449183845</v>
      </c>
      <c r="J2018" s="24">
        <f t="shared" si="378"/>
        <v>4.2325646882454562</v>
      </c>
      <c r="K2018" s="24" t="str">
        <f t="shared" si="379"/>
        <v>DEJAR</v>
      </c>
      <c r="L2018" s="24" t="str">
        <f t="shared" si="380"/>
        <v>DEJAR</v>
      </c>
      <c r="M2018" s="24" t="str">
        <f t="shared" si="381"/>
        <v>DEJAR</v>
      </c>
    </row>
    <row r="2019" spans="1:13" x14ac:dyDescent="0.25">
      <c r="A2019" t="s">
        <v>418</v>
      </c>
      <c r="B2019" s="72">
        <v>19</v>
      </c>
      <c r="C2019" s="117">
        <v>2</v>
      </c>
      <c r="D2019" s="72">
        <v>23.5</v>
      </c>
      <c r="E2019" s="72">
        <v>4</v>
      </c>
      <c r="F2019" s="127">
        <f t="shared" si="377"/>
        <v>433.73714999999999</v>
      </c>
      <c r="G2019">
        <v>3.1415999999999999E-2</v>
      </c>
      <c r="H2019" s="55" t="s">
        <v>555</v>
      </c>
      <c r="I2019" s="24">
        <f t="shared" si="383"/>
        <v>252.9246466618562</v>
      </c>
      <c r="J2019" s="24">
        <f t="shared" si="378"/>
        <v>4.025411361437742</v>
      </c>
      <c r="K2019" s="24" t="str">
        <f t="shared" si="379"/>
        <v>DEJAR</v>
      </c>
      <c r="L2019" s="24" t="str">
        <f t="shared" si="380"/>
        <v>DEPURAR</v>
      </c>
      <c r="M2019" s="24" t="str">
        <f t="shared" si="381"/>
        <v>DEPURAR</v>
      </c>
    </row>
    <row r="2020" spans="1:13" x14ac:dyDescent="0.25">
      <c r="A2020" t="s">
        <v>418</v>
      </c>
      <c r="B2020" s="72">
        <v>20</v>
      </c>
      <c r="C2020" s="117">
        <v>2</v>
      </c>
      <c r="D2020" s="72">
        <v>25.5</v>
      </c>
      <c r="E2020" s="72">
        <v>6</v>
      </c>
      <c r="F2020" s="127">
        <f t="shared" si="377"/>
        <v>510.70634999999999</v>
      </c>
      <c r="G2020">
        <v>3.1415999999999999E-2</v>
      </c>
      <c r="H2020" s="55" t="s">
        <v>555</v>
      </c>
      <c r="I2020" s="24">
        <f t="shared" si="383"/>
        <v>307.28387935722469</v>
      </c>
      <c r="J2020" s="24">
        <f t="shared" si="378"/>
        <v>4.8905633969509914</v>
      </c>
      <c r="K2020" s="24" t="str">
        <f t="shared" si="379"/>
        <v>DEJAR</v>
      </c>
      <c r="L2020" s="24" t="str">
        <f t="shared" si="380"/>
        <v>DEJAR</v>
      </c>
      <c r="M2020" s="24" t="str">
        <f t="shared" si="381"/>
        <v>DEJAR</v>
      </c>
    </row>
    <row r="2021" spans="1:13" x14ac:dyDescent="0.25">
      <c r="A2021" t="s">
        <v>419</v>
      </c>
      <c r="B2021" s="72">
        <v>1</v>
      </c>
      <c r="C2021" s="117">
        <v>1</v>
      </c>
      <c r="D2021" s="72">
        <v>18.3</v>
      </c>
      <c r="E2021" s="72">
        <v>7</v>
      </c>
      <c r="F2021" s="127">
        <f t="shared" si="377"/>
        <v>263.02260600000005</v>
      </c>
      <c r="G2021">
        <v>3.1415999999999999E-2</v>
      </c>
      <c r="H2021" s="55" t="s">
        <v>553</v>
      </c>
      <c r="I2021" s="24">
        <f t="shared" ref="I2021:I2028" si="384">0.15991*D2021^2.32764</f>
        <v>138.80569270165631</v>
      </c>
      <c r="J2021" s="24">
        <f t="shared" si="378"/>
        <v>2.2091560463085105</v>
      </c>
      <c r="K2021" s="24" t="str">
        <f t="shared" si="379"/>
        <v>DEJAR</v>
      </c>
      <c r="L2021" s="24" t="str">
        <f t="shared" si="380"/>
        <v>DEJAR</v>
      </c>
      <c r="M2021" s="24" t="str">
        <f t="shared" si="381"/>
        <v>DEJAR</v>
      </c>
    </row>
    <row r="2022" spans="1:13" x14ac:dyDescent="0.25">
      <c r="A2022" t="s">
        <v>419</v>
      </c>
      <c r="B2022" s="72">
        <v>2</v>
      </c>
      <c r="C2022" s="117">
        <v>1</v>
      </c>
      <c r="D2022" s="72">
        <v>42.4</v>
      </c>
      <c r="E2022" s="72">
        <v>14</v>
      </c>
      <c r="F2022" s="127">
        <f t="shared" si="377"/>
        <v>1411.9607040000001</v>
      </c>
      <c r="G2022">
        <v>3.1415999999999999E-2</v>
      </c>
      <c r="H2022" s="55" t="s">
        <v>553</v>
      </c>
      <c r="I2022" s="24">
        <f t="shared" si="384"/>
        <v>981.29025442074237</v>
      </c>
      <c r="J2022" s="24">
        <f t="shared" si="378"/>
        <v>15.617682938960122</v>
      </c>
      <c r="K2022" s="24" t="str">
        <f t="shared" si="379"/>
        <v>DEJAR</v>
      </c>
      <c r="L2022" s="24" t="str">
        <f t="shared" si="380"/>
        <v>DEJAR</v>
      </c>
      <c r="M2022" s="24" t="str">
        <f t="shared" si="381"/>
        <v>DEJAR</v>
      </c>
    </row>
    <row r="2023" spans="1:13" x14ac:dyDescent="0.25">
      <c r="A2023" t="s">
        <v>419</v>
      </c>
      <c r="B2023" s="72">
        <v>3</v>
      </c>
      <c r="C2023" s="117">
        <v>1</v>
      </c>
      <c r="D2023" s="72">
        <v>20.8</v>
      </c>
      <c r="E2023" s="72">
        <v>13</v>
      </c>
      <c r="F2023" s="127">
        <f t="shared" si="377"/>
        <v>339.795456</v>
      </c>
      <c r="G2023">
        <v>3.1415999999999999E-2</v>
      </c>
      <c r="H2023" s="55" t="s">
        <v>553</v>
      </c>
      <c r="I2023" s="24">
        <f t="shared" si="384"/>
        <v>187.00471827783079</v>
      </c>
      <c r="J2023" s="24">
        <f t="shared" si="378"/>
        <v>2.9762655697388403</v>
      </c>
      <c r="K2023" s="24" t="str">
        <f t="shared" si="379"/>
        <v>DEJAR</v>
      </c>
      <c r="L2023" s="24" t="str">
        <f t="shared" si="380"/>
        <v>DEJAR</v>
      </c>
      <c r="M2023" s="24" t="str">
        <f t="shared" si="381"/>
        <v>DEJAR</v>
      </c>
    </row>
    <row r="2024" spans="1:13" x14ac:dyDescent="0.25">
      <c r="A2024" t="s">
        <v>419</v>
      </c>
      <c r="B2024" s="72">
        <v>4</v>
      </c>
      <c r="C2024" s="117">
        <v>1</v>
      </c>
      <c r="D2024" s="72">
        <v>21.4</v>
      </c>
      <c r="E2024" s="72">
        <v>12</v>
      </c>
      <c r="F2024" s="127">
        <f t="shared" si="377"/>
        <v>359.68178399999994</v>
      </c>
      <c r="G2024">
        <v>3.1415999999999999E-2</v>
      </c>
      <c r="H2024" s="55" t="s">
        <v>553</v>
      </c>
      <c r="I2024" s="24">
        <f t="shared" si="384"/>
        <v>199.80204946371893</v>
      </c>
      <c r="J2024" s="24">
        <f t="shared" si="378"/>
        <v>3.1799409451190308</v>
      </c>
      <c r="K2024" s="24" t="str">
        <f t="shared" si="379"/>
        <v>DEJAR</v>
      </c>
      <c r="L2024" s="24" t="str">
        <f t="shared" si="380"/>
        <v>DEJAR</v>
      </c>
      <c r="M2024" s="24" t="str">
        <f t="shared" si="381"/>
        <v>DEJAR</v>
      </c>
    </row>
    <row r="2025" spans="1:13" x14ac:dyDescent="0.25">
      <c r="A2025" t="s">
        <v>419</v>
      </c>
      <c r="B2025" s="72">
        <v>5</v>
      </c>
      <c r="C2025" s="117">
        <v>1</v>
      </c>
      <c r="D2025" s="72">
        <v>38.1</v>
      </c>
      <c r="E2025" s="72">
        <v>20</v>
      </c>
      <c r="F2025" s="127">
        <f t="shared" si="377"/>
        <v>1140.0944940000002</v>
      </c>
      <c r="G2025">
        <v>3.1415999999999999E-2</v>
      </c>
      <c r="H2025" s="55" t="s">
        <v>553</v>
      </c>
      <c r="I2025" s="24">
        <f t="shared" si="384"/>
        <v>765.06764109706603</v>
      </c>
      <c r="J2025" s="24">
        <f t="shared" si="378"/>
        <v>12.176401214302681</v>
      </c>
      <c r="K2025" s="24" t="str">
        <f t="shared" si="379"/>
        <v>DEJAR</v>
      </c>
      <c r="L2025" s="24" t="str">
        <f t="shared" si="380"/>
        <v>DEJAR</v>
      </c>
      <c r="M2025" s="24" t="str">
        <f t="shared" si="381"/>
        <v>DEJAR</v>
      </c>
    </row>
    <row r="2026" spans="1:13" x14ac:dyDescent="0.25">
      <c r="A2026" t="s">
        <v>419</v>
      </c>
      <c r="B2026" s="72">
        <v>6</v>
      </c>
      <c r="C2026" s="117">
        <v>1</v>
      </c>
      <c r="D2026" s="72">
        <v>22.5</v>
      </c>
      <c r="E2026" s="72">
        <v>14</v>
      </c>
      <c r="F2026" s="127">
        <f t="shared" si="377"/>
        <v>397.60874999999999</v>
      </c>
      <c r="G2026">
        <v>3.1415999999999999E-2</v>
      </c>
      <c r="H2026" s="55" t="s">
        <v>553</v>
      </c>
      <c r="I2026" s="24">
        <f t="shared" si="384"/>
        <v>224.52760288011802</v>
      </c>
      <c r="J2026" s="24">
        <f t="shared" si="378"/>
        <v>3.5734594295918964</v>
      </c>
      <c r="K2026" s="24" t="str">
        <f t="shared" si="379"/>
        <v>DEJAR</v>
      </c>
      <c r="L2026" s="24" t="str">
        <f t="shared" si="380"/>
        <v>DEJAR</v>
      </c>
      <c r="M2026" s="24" t="str">
        <f t="shared" si="381"/>
        <v>DEJAR</v>
      </c>
    </row>
    <row r="2027" spans="1:13" x14ac:dyDescent="0.25">
      <c r="A2027" t="s">
        <v>419</v>
      </c>
      <c r="B2027" s="72">
        <v>7</v>
      </c>
      <c r="C2027" s="117">
        <v>1</v>
      </c>
      <c r="D2027" s="72">
        <v>14.3</v>
      </c>
      <c r="E2027" s="72">
        <v>12</v>
      </c>
      <c r="F2027" s="127">
        <f t="shared" si="377"/>
        <v>160.60644600000001</v>
      </c>
      <c r="G2027">
        <v>3.1415999999999999E-2</v>
      </c>
      <c r="H2027" s="55" t="s">
        <v>553</v>
      </c>
      <c r="I2027" s="24">
        <f t="shared" si="384"/>
        <v>78.177539475351963</v>
      </c>
      <c r="J2027" s="24">
        <f t="shared" si="378"/>
        <v>1.2442312750724467</v>
      </c>
      <c r="K2027" s="24" t="str">
        <f t="shared" si="379"/>
        <v>DEJAR</v>
      </c>
      <c r="L2027" s="24" t="str">
        <f t="shared" si="380"/>
        <v>DEJAR</v>
      </c>
      <c r="M2027" s="24" t="str">
        <f t="shared" si="381"/>
        <v>DEJAR</v>
      </c>
    </row>
    <row r="2028" spans="1:13" x14ac:dyDescent="0.25">
      <c r="A2028" t="s">
        <v>419</v>
      </c>
      <c r="B2028" s="72">
        <v>8</v>
      </c>
      <c r="C2028" s="117">
        <v>1</v>
      </c>
      <c r="D2028" s="72">
        <v>11.5</v>
      </c>
      <c r="E2028" s="72">
        <v>10</v>
      </c>
      <c r="F2028" s="127">
        <f t="shared" si="377"/>
        <v>103.86915</v>
      </c>
      <c r="G2028">
        <v>3.1415999999999999E-2</v>
      </c>
      <c r="H2028" s="55" t="s">
        <v>553</v>
      </c>
      <c r="I2028" s="24">
        <f t="shared" si="384"/>
        <v>47.075868864362505</v>
      </c>
      <c r="J2028" s="24">
        <f t="shared" si="378"/>
        <v>0.74923397097597566</v>
      </c>
      <c r="K2028" s="24" t="str">
        <f t="shared" si="379"/>
        <v>DEJAR</v>
      </c>
      <c r="L2028" s="24" t="str">
        <f t="shared" si="380"/>
        <v>DEJAR</v>
      </c>
      <c r="M2028" s="24" t="str">
        <f t="shared" si="381"/>
        <v>DEJAR</v>
      </c>
    </row>
    <row r="2029" spans="1:13" x14ac:dyDescent="0.25">
      <c r="A2029" t="s">
        <v>419</v>
      </c>
      <c r="B2029" s="72">
        <v>9</v>
      </c>
      <c r="C2029" s="117">
        <v>2</v>
      </c>
      <c r="D2029" s="72">
        <v>19</v>
      </c>
      <c r="E2029" s="72">
        <v>7</v>
      </c>
      <c r="F2029" s="127">
        <f t="shared" si="377"/>
        <v>283.52940000000001</v>
      </c>
      <c r="G2029">
        <v>3.1415999999999999E-2</v>
      </c>
      <c r="H2029" s="55" t="s">
        <v>555</v>
      </c>
      <c r="I2029" s="24">
        <f t="shared" ref="I2029:I2035" si="385">0.13647*D2029^2.38351</f>
        <v>152.39095368994771</v>
      </c>
      <c r="J2029" s="24">
        <f t="shared" si="378"/>
        <v>2.4253716846503011</v>
      </c>
      <c r="K2029" s="24" t="str">
        <f t="shared" si="379"/>
        <v>DEJAR</v>
      </c>
      <c r="L2029" s="24" t="str">
        <f t="shared" si="380"/>
        <v>DEJAR</v>
      </c>
      <c r="M2029" s="24" t="str">
        <f t="shared" si="381"/>
        <v>DEJAR</v>
      </c>
    </row>
    <row r="2030" spans="1:13" x14ac:dyDescent="0.25">
      <c r="A2030" t="s">
        <v>419</v>
      </c>
      <c r="B2030" s="72">
        <v>10</v>
      </c>
      <c r="C2030" s="117">
        <v>2</v>
      </c>
      <c r="D2030" s="72">
        <v>15</v>
      </c>
      <c r="E2030" s="72">
        <v>3</v>
      </c>
      <c r="F2030" s="127">
        <f t="shared" si="377"/>
        <v>176.715</v>
      </c>
      <c r="G2030">
        <v>3.1415999999999999E-2</v>
      </c>
      <c r="H2030" s="55" t="s">
        <v>555</v>
      </c>
      <c r="I2030" s="24">
        <f t="shared" si="385"/>
        <v>86.748598761993364</v>
      </c>
      <c r="J2030" s="24">
        <f t="shared" si="378"/>
        <v>1.3806436013813561</v>
      </c>
      <c r="K2030" s="24" t="str">
        <f t="shared" si="379"/>
        <v>DEJAR</v>
      </c>
      <c r="L2030" s="24" t="str">
        <f t="shared" si="380"/>
        <v>DEPURAR</v>
      </c>
      <c r="M2030" s="24" t="str">
        <f t="shared" si="381"/>
        <v>DEPURAR</v>
      </c>
    </row>
    <row r="2031" spans="1:13" x14ac:dyDescent="0.25">
      <c r="A2031" t="s">
        <v>419</v>
      </c>
      <c r="B2031" s="72">
        <v>11</v>
      </c>
      <c r="C2031" s="117">
        <v>2</v>
      </c>
      <c r="D2031" s="72">
        <v>14.6</v>
      </c>
      <c r="E2031" s="72">
        <v>4</v>
      </c>
      <c r="F2031" s="127">
        <f t="shared" si="377"/>
        <v>167.415864</v>
      </c>
      <c r="G2031">
        <v>3.1415999999999999E-2</v>
      </c>
      <c r="H2031" s="55" t="s">
        <v>555</v>
      </c>
      <c r="I2031" s="24">
        <f t="shared" si="385"/>
        <v>81.336197825726813</v>
      </c>
      <c r="J2031" s="24">
        <f t="shared" si="378"/>
        <v>1.2945027665158968</v>
      </c>
      <c r="K2031" s="24" t="str">
        <f t="shared" si="379"/>
        <v>DEJAR</v>
      </c>
      <c r="L2031" s="24" t="str">
        <f t="shared" si="380"/>
        <v>DEPURAR</v>
      </c>
      <c r="M2031" s="24" t="str">
        <f t="shared" si="381"/>
        <v>DEPURAR</v>
      </c>
    </row>
    <row r="2032" spans="1:13" x14ac:dyDescent="0.25">
      <c r="A2032" t="s">
        <v>419</v>
      </c>
      <c r="B2032" s="72">
        <v>12</v>
      </c>
      <c r="C2032" s="117">
        <v>2</v>
      </c>
      <c r="D2032" s="72">
        <v>14.4</v>
      </c>
      <c r="E2032" s="72">
        <v>1.8</v>
      </c>
      <c r="F2032" s="127">
        <f t="shared" si="377"/>
        <v>162.860544</v>
      </c>
      <c r="G2032">
        <v>3.1415999999999999E-2</v>
      </c>
      <c r="H2032" s="55" t="s">
        <v>555</v>
      </c>
      <c r="I2032" s="24">
        <f t="shared" si="385"/>
        <v>78.705625560156477</v>
      </c>
      <c r="J2032" s="24">
        <f t="shared" si="378"/>
        <v>1.2526360064959969</v>
      </c>
      <c r="K2032" s="24" t="str">
        <f t="shared" si="379"/>
        <v>DEJAR</v>
      </c>
      <c r="L2032" s="24" t="str">
        <f t="shared" si="380"/>
        <v>DEPURAR</v>
      </c>
      <c r="M2032" s="24" t="str">
        <f t="shared" si="381"/>
        <v>DEPURAR</v>
      </c>
    </row>
    <row r="2033" spans="1:13" x14ac:dyDescent="0.25">
      <c r="A2033" t="s">
        <v>420</v>
      </c>
      <c r="B2033" s="72">
        <v>1</v>
      </c>
      <c r="C2033" s="117">
        <v>2</v>
      </c>
      <c r="D2033" s="72">
        <v>25</v>
      </c>
      <c r="E2033" s="72">
        <v>5</v>
      </c>
      <c r="F2033" s="127">
        <f t="shared" si="377"/>
        <v>490.875</v>
      </c>
      <c r="G2033">
        <v>3.1415999999999999E-2</v>
      </c>
      <c r="H2033" s="55" t="s">
        <v>555</v>
      </c>
      <c r="I2033" s="24">
        <f t="shared" si="385"/>
        <v>293.11711779854511</v>
      </c>
      <c r="J2033" s="24">
        <f t="shared" si="378"/>
        <v>4.6650929112322563</v>
      </c>
      <c r="K2033" s="24" t="str">
        <f t="shared" si="379"/>
        <v>DEJAR</v>
      </c>
      <c r="L2033" s="24" t="str">
        <f t="shared" si="380"/>
        <v>DEJAR</v>
      </c>
      <c r="M2033" s="24" t="str">
        <f t="shared" si="381"/>
        <v>DEJAR</v>
      </c>
    </row>
    <row r="2034" spans="1:13" x14ac:dyDescent="0.25">
      <c r="A2034" t="s">
        <v>420</v>
      </c>
      <c r="B2034" s="72">
        <v>2</v>
      </c>
      <c r="C2034" s="117">
        <v>2</v>
      </c>
      <c r="D2034" s="72">
        <v>15</v>
      </c>
      <c r="E2034" s="72">
        <v>2</v>
      </c>
      <c r="F2034" s="127">
        <f t="shared" si="377"/>
        <v>176.715</v>
      </c>
      <c r="G2034">
        <v>3.1415999999999999E-2</v>
      </c>
      <c r="H2034" s="55" t="s">
        <v>555</v>
      </c>
      <c r="I2034" s="24">
        <f t="shared" si="385"/>
        <v>86.748598761993364</v>
      </c>
      <c r="J2034" s="24">
        <f t="shared" si="378"/>
        <v>1.3806436013813561</v>
      </c>
      <c r="K2034" s="24" t="str">
        <f t="shared" si="379"/>
        <v>DEJAR</v>
      </c>
      <c r="L2034" s="24" t="str">
        <f t="shared" si="380"/>
        <v>DEPURAR</v>
      </c>
      <c r="M2034" s="24" t="str">
        <f t="shared" si="381"/>
        <v>DEPURAR</v>
      </c>
    </row>
    <row r="2035" spans="1:13" x14ac:dyDescent="0.25">
      <c r="A2035" t="s">
        <v>420</v>
      </c>
      <c r="B2035" s="72">
        <v>3</v>
      </c>
      <c r="C2035" s="117">
        <v>2</v>
      </c>
      <c r="D2035" s="72">
        <v>18.8</v>
      </c>
      <c r="E2035" s="72">
        <v>2.5</v>
      </c>
      <c r="F2035" s="127">
        <f t="shared" si="377"/>
        <v>277.59177600000004</v>
      </c>
      <c r="G2035">
        <v>3.1415999999999999E-2</v>
      </c>
      <c r="H2035" s="55" t="s">
        <v>555</v>
      </c>
      <c r="I2035" s="24">
        <f t="shared" si="385"/>
        <v>148.59533207280828</v>
      </c>
      <c r="J2035" s="24">
        <f t="shared" si="378"/>
        <v>2.3649626316655254</v>
      </c>
      <c r="K2035" s="24" t="str">
        <f t="shared" si="379"/>
        <v>DEJAR</v>
      </c>
      <c r="L2035" s="24" t="str">
        <f t="shared" si="380"/>
        <v>DEPURAR</v>
      </c>
      <c r="M2035" s="24" t="str">
        <f t="shared" si="381"/>
        <v>DEPURAR</v>
      </c>
    </row>
    <row r="2036" spans="1:13" x14ac:dyDescent="0.25">
      <c r="A2036" t="s">
        <v>420</v>
      </c>
      <c r="B2036" s="72">
        <v>4</v>
      </c>
      <c r="C2036" s="117">
        <v>1</v>
      </c>
      <c r="D2036" s="72">
        <v>20.3</v>
      </c>
      <c r="E2036" s="72">
        <v>15</v>
      </c>
      <c r="F2036" s="127">
        <f t="shared" si="377"/>
        <v>323.655486</v>
      </c>
      <c r="G2036">
        <v>3.1415999999999999E-2</v>
      </c>
      <c r="H2036" s="55" t="s">
        <v>553</v>
      </c>
      <c r="I2036" s="24">
        <f t="shared" ref="I2036:I2051" si="386">0.15991*D2036^2.32764</f>
        <v>176.70779226433081</v>
      </c>
      <c r="J2036" s="24">
        <f t="shared" si="378"/>
        <v>2.8123852855922271</v>
      </c>
      <c r="K2036" s="24" t="str">
        <f t="shared" si="379"/>
        <v>DEJAR</v>
      </c>
      <c r="L2036" s="24" t="str">
        <f t="shared" si="380"/>
        <v>DEJAR</v>
      </c>
      <c r="M2036" s="24" t="str">
        <f t="shared" si="381"/>
        <v>DEJAR</v>
      </c>
    </row>
    <row r="2037" spans="1:13" x14ac:dyDescent="0.25">
      <c r="A2037" t="s">
        <v>420</v>
      </c>
      <c r="B2037" s="72">
        <v>5</v>
      </c>
      <c r="C2037" s="117">
        <v>1</v>
      </c>
      <c r="D2037" s="72">
        <v>18.7</v>
      </c>
      <c r="E2037" s="72">
        <v>13</v>
      </c>
      <c r="F2037" s="127">
        <f t="shared" si="377"/>
        <v>274.64652599999999</v>
      </c>
      <c r="G2037">
        <v>3.1415999999999999E-2</v>
      </c>
      <c r="H2037" s="55" t="s">
        <v>553</v>
      </c>
      <c r="I2037" s="24">
        <f t="shared" si="386"/>
        <v>145.97047468433362</v>
      </c>
      <c r="J2037" s="24">
        <f t="shared" si="378"/>
        <v>2.3231868265268276</v>
      </c>
      <c r="K2037" s="24" t="str">
        <f t="shared" si="379"/>
        <v>DEJAR</v>
      </c>
      <c r="L2037" s="24" t="str">
        <f t="shared" si="380"/>
        <v>DEJAR</v>
      </c>
      <c r="M2037" s="24" t="str">
        <f t="shared" si="381"/>
        <v>DEJAR</v>
      </c>
    </row>
    <row r="2038" spans="1:13" x14ac:dyDescent="0.25">
      <c r="A2038" t="s">
        <v>420</v>
      </c>
      <c r="B2038" s="72">
        <v>6</v>
      </c>
      <c r="C2038" s="117">
        <v>1</v>
      </c>
      <c r="D2038" s="72">
        <v>40.5</v>
      </c>
      <c r="E2038" s="72">
        <v>18</v>
      </c>
      <c r="F2038" s="127">
        <f t="shared" si="377"/>
        <v>1288.25235</v>
      </c>
      <c r="G2038">
        <v>3.1415999999999999E-2</v>
      </c>
      <c r="H2038" s="55" t="s">
        <v>553</v>
      </c>
      <c r="I2038" s="24">
        <f t="shared" si="386"/>
        <v>881.9667924481156</v>
      </c>
      <c r="J2038" s="24">
        <f t="shared" si="378"/>
        <v>14.03690464171307</v>
      </c>
      <c r="K2038" s="24" t="str">
        <f t="shared" si="379"/>
        <v>DEJAR</v>
      </c>
      <c r="L2038" s="24" t="str">
        <f t="shared" si="380"/>
        <v>DEJAR</v>
      </c>
      <c r="M2038" s="24" t="str">
        <f t="shared" si="381"/>
        <v>DEJAR</v>
      </c>
    </row>
    <row r="2039" spans="1:13" x14ac:dyDescent="0.25">
      <c r="A2039" t="s">
        <v>420</v>
      </c>
      <c r="B2039" s="72">
        <v>7</v>
      </c>
      <c r="C2039" s="117">
        <v>1</v>
      </c>
      <c r="D2039" s="72">
        <v>20</v>
      </c>
      <c r="E2039" s="72">
        <v>11</v>
      </c>
      <c r="F2039" s="127">
        <f t="shared" si="377"/>
        <v>314.15999999999997</v>
      </c>
      <c r="G2039">
        <v>3.1415999999999999E-2</v>
      </c>
      <c r="H2039" s="55" t="s">
        <v>553</v>
      </c>
      <c r="I2039" s="24">
        <f t="shared" si="386"/>
        <v>170.68882248683826</v>
      </c>
      <c r="J2039" s="24">
        <f t="shared" si="378"/>
        <v>2.7165906303609346</v>
      </c>
      <c r="K2039" s="24" t="str">
        <f t="shared" si="379"/>
        <v>DEJAR</v>
      </c>
      <c r="L2039" s="24" t="str">
        <f t="shared" si="380"/>
        <v>DEJAR</v>
      </c>
      <c r="M2039" s="24" t="str">
        <f t="shared" si="381"/>
        <v>DEJAR</v>
      </c>
    </row>
    <row r="2040" spans="1:13" x14ac:dyDescent="0.25">
      <c r="A2040" t="s">
        <v>420</v>
      </c>
      <c r="B2040" s="72">
        <v>8</v>
      </c>
      <c r="C2040" s="117">
        <v>1</v>
      </c>
      <c r="D2040" s="72">
        <v>19.600000000000001</v>
      </c>
      <c r="E2040" s="72">
        <v>16</v>
      </c>
      <c r="F2040" s="127">
        <f t="shared" si="377"/>
        <v>301.71926400000007</v>
      </c>
      <c r="G2040">
        <v>3.1415999999999999E-2</v>
      </c>
      <c r="H2040" s="55" t="s">
        <v>553</v>
      </c>
      <c r="I2040" s="24">
        <f t="shared" si="386"/>
        <v>162.84804350280578</v>
      </c>
      <c r="J2040" s="24">
        <f t="shared" si="378"/>
        <v>2.5918010488732777</v>
      </c>
      <c r="K2040" s="24" t="str">
        <f t="shared" si="379"/>
        <v>DEJAR</v>
      </c>
      <c r="L2040" s="24" t="str">
        <f t="shared" si="380"/>
        <v>DEJAR</v>
      </c>
      <c r="M2040" s="24" t="str">
        <f t="shared" si="381"/>
        <v>DEJAR</v>
      </c>
    </row>
    <row r="2041" spans="1:13" x14ac:dyDescent="0.25">
      <c r="A2041" t="s">
        <v>420</v>
      </c>
      <c r="B2041" s="72">
        <v>9</v>
      </c>
      <c r="C2041" s="117">
        <v>1</v>
      </c>
      <c r="D2041" s="72">
        <v>19.100000000000001</v>
      </c>
      <c r="E2041" s="72">
        <v>13</v>
      </c>
      <c r="F2041" s="127">
        <f t="shared" si="377"/>
        <v>286.52177400000005</v>
      </c>
      <c r="G2041">
        <v>3.1415999999999999E-2</v>
      </c>
      <c r="H2041" s="55" t="s">
        <v>553</v>
      </c>
      <c r="I2041" s="24">
        <f t="shared" si="386"/>
        <v>153.34164934315103</v>
      </c>
      <c r="J2041" s="24">
        <f t="shared" si="378"/>
        <v>2.4405024405263407</v>
      </c>
      <c r="K2041" s="24" t="str">
        <f t="shared" si="379"/>
        <v>DEJAR</v>
      </c>
      <c r="L2041" s="24" t="str">
        <f t="shared" si="380"/>
        <v>DEJAR</v>
      </c>
      <c r="M2041" s="24" t="str">
        <f t="shared" si="381"/>
        <v>DEJAR</v>
      </c>
    </row>
    <row r="2042" spans="1:13" x14ac:dyDescent="0.25">
      <c r="A2042" t="s">
        <v>420</v>
      </c>
      <c r="B2042" s="72">
        <v>10</v>
      </c>
      <c r="C2042" s="117">
        <v>1</v>
      </c>
      <c r="D2042" s="72">
        <v>16.7</v>
      </c>
      <c r="E2042" s="72">
        <v>19</v>
      </c>
      <c r="F2042" s="127">
        <f t="shared" si="377"/>
        <v>219.04020599999998</v>
      </c>
      <c r="G2042">
        <v>3.1415999999999999E-2</v>
      </c>
      <c r="H2042" s="55" t="s">
        <v>553</v>
      </c>
      <c r="I2042" s="24">
        <f t="shared" si="386"/>
        <v>112.18102146929911</v>
      </c>
      <c r="J2042" s="24">
        <f t="shared" si="378"/>
        <v>1.7854122337232479</v>
      </c>
      <c r="K2042" s="24" t="str">
        <f t="shared" si="379"/>
        <v>DEJAR</v>
      </c>
      <c r="L2042" s="24" t="str">
        <f t="shared" si="380"/>
        <v>DEJAR</v>
      </c>
      <c r="M2042" s="24" t="str">
        <f t="shared" si="381"/>
        <v>DEJAR</v>
      </c>
    </row>
    <row r="2043" spans="1:13" x14ac:dyDescent="0.25">
      <c r="A2043" t="s">
        <v>420</v>
      </c>
      <c r="B2043" s="72">
        <v>11</v>
      </c>
      <c r="C2043" s="117">
        <v>1</v>
      </c>
      <c r="D2043" s="72">
        <v>25.6</v>
      </c>
      <c r="E2043" s="72">
        <v>15</v>
      </c>
      <c r="F2043" s="127">
        <f t="shared" si="377"/>
        <v>514.71974400000011</v>
      </c>
      <c r="G2043">
        <v>3.1415999999999999E-2</v>
      </c>
      <c r="H2043" s="55" t="s">
        <v>553</v>
      </c>
      <c r="I2043" s="24">
        <f t="shared" si="386"/>
        <v>303.21542879511406</v>
      </c>
      <c r="J2043" s="24">
        <f t="shared" si="378"/>
        <v>4.8258121465990902</v>
      </c>
      <c r="K2043" s="24" t="str">
        <f t="shared" si="379"/>
        <v>DEJAR</v>
      </c>
      <c r="L2043" s="24" t="str">
        <f t="shared" si="380"/>
        <v>DEJAR</v>
      </c>
      <c r="M2043" s="24" t="str">
        <f t="shared" si="381"/>
        <v>DEJAR</v>
      </c>
    </row>
    <row r="2044" spans="1:13" x14ac:dyDescent="0.25">
      <c r="A2044" t="s">
        <v>420</v>
      </c>
      <c r="B2044" s="72">
        <v>12</v>
      </c>
      <c r="C2044" s="117">
        <v>1</v>
      </c>
      <c r="D2044" s="72">
        <v>16.899999999999999</v>
      </c>
      <c r="E2044" s="72">
        <v>13</v>
      </c>
      <c r="F2044" s="127">
        <f t="shared" si="377"/>
        <v>224.31809399999997</v>
      </c>
      <c r="G2044">
        <v>3.1415999999999999E-2</v>
      </c>
      <c r="H2044" s="55" t="s">
        <v>553</v>
      </c>
      <c r="I2044" s="24">
        <f t="shared" si="386"/>
        <v>115.33306467000706</v>
      </c>
      <c r="J2044" s="24">
        <f t="shared" si="378"/>
        <v>1.8355784420360177</v>
      </c>
      <c r="K2044" s="24" t="str">
        <f t="shared" si="379"/>
        <v>DEJAR</v>
      </c>
      <c r="L2044" s="24" t="str">
        <f t="shared" si="380"/>
        <v>DEJAR</v>
      </c>
      <c r="M2044" s="24" t="str">
        <f t="shared" si="381"/>
        <v>DEJAR</v>
      </c>
    </row>
    <row r="2045" spans="1:13" x14ac:dyDescent="0.25">
      <c r="A2045" t="s">
        <v>420</v>
      </c>
      <c r="B2045" s="72">
        <v>13</v>
      </c>
      <c r="C2045" s="117">
        <v>1</v>
      </c>
      <c r="D2045" s="72">
        <v>22.2</v>
      </c>
      <c r="E2045" s="72">
        <v>12</v>
      </c>
      <c r="F2045" s="127">
        <f t="shared" si="377"/>
        <v>387.07653599999998</v>
      </c>
      <c r="G2045">
        <v>3.1415999999999999E-2</v>
      </c>
      <c r="H2045" s="55" t="s">
        <v>553</v>
      </c>
      <c r="I2045" s="24">
        <f t="shared" si="386"/>
        <v>217.62092940279118</v>
      </c>
      <c r="J2045" s="24">
        <f t="shared" si="378"/>
        <v>3.4635365642155458</v>
      </c>
      <c r="K2045" s="24" t="str">
        <f t="shared" si="379"/>
        <v>DEJAR</v>
      </c>
      <c r="L2045" s="24" t="str">
        <f t="shared" si="380"/>
        <v>DEJAR</v>
      </c>
      <c r="M2045" s="24" t="str">
        <f t="shared" si="381"/>
        <v>DEJAR</v>
      </c>
    </row>
    <row r="2046" spans="1:13" x14ac:dyDescent="0.25">
      <c r="A2046" t="s">
        <v>420</v>
      </c>
      <c r="B2046" s="72">
        <v>14</v>
      </c>
      <c r="C2046" s="117">
        <v>1</v>
      </c>
      <c r="D2046" s="72">
        <v>17.100000000000001</v>
      </c>
      <c r="E2046" s="72">
        <v>10</v>
      </c>
      <c r="F2046" s="127">
        <f t="shared" si="377"/>
        <v>229.65881400000001</v>
      </c>
      <c r="G2046">
        <v>3.1415999999999999E-2</v>
      </c>
      <c r="H2046" s="55" t="s">
        <v>553</v>
      </c>
      <c r="I2046" s="24">
        <f t="shared" si="386"/>
        <v>118.53502337216574</v>
      </c>
      <c r="J2046" s="24">
        <f t="shared" si="378"/>
        <v>1.8865390783703484</v>
      </c>
      <c r="K2046" s="24" t="str">
        <f t="shared" si="379"/>
        <v>DEJAR</v>
      </c>
      <c r="L2046" s="24" t="str">
        <f t="shared" si="380"/>
        <v>DEJAR</v>
      </c>
      <c r="M2046" s="24" t="str">
        <f t="shared" si="381"/>
        <v>DEJAR</v>
      </c>
    </row>
    <row r="2047" spans="1:13" x14ac:dyDescent="0.25">
      <c r="A2047" t="s">
        <v>421</v>
      </c>
      <c r="B2047" s="72">
        <v>1</v>
      </c>
      <c r="C2047" s="117">
        <v>1</v>
      </c>
      <c r="D2047" s="72">
        <v>10.9</v>
      </c>
      <c r="E2047" s="72">
        <v>8</v>
      </c>
      <c r="F2047" s="127">
        <f t="shared" si="377"/>
        <v>93.313373999999996</v>
      </c>
      <c r="G2047">
        <v>3.1415999999999999E-2</v>
      </c>
      <c r="H2047" s="55" t="s">
        <v>553</v>
      </c>
      <c r="I2047" s="24">
        <f t="shared" si="386"/>
        <v>41.555741585487056</v>
      </c>
      <c r="J2047" s="24">
        <f t="shared" si="378"/>
        <v>0.66137862212705401</v>
      </c>
      <c r="K2047" s="24" t="str">
        <f t="shared" si="379"/>
        <v>DEJAR</v>
      </c>
      <c r="L2047" s="24" t="str">
        <f t="shared" si="380"/>
        <v>DEJAR</v>
      </c>
      <c r="M2047" s="24" t="str">
        <f t="shared" si="381"/>
        <v>DEJAR</v>
      </c>
    </row>
    <row r="2048" spans="1:13" x14ac:dyDescent="0.25">
      <c r="A2048" t="s">
        <v>421</v>
      </c>
      <c r="B2048" s="72">
        <v>2</v>
      </c>
      <c r="C2048" s="117">
        <v>1</v>
      </c>
      <c r="D2048" s="72">
        <v>21</v>
      </c>
      <c r="E2048" s="72">
        <v>12</v>
      </c>
      <c r="F2048" s="127">
        <f t="shared" si="377"/>
        <v>346.3614</v>
      </c>
      <c r="G2048">
        <v>3.1415999999999999E-2</v>
      </c>
      <c r="H2048" s="55" t="s">
        <v>553</v>
      </c>
      <c r="I2048" s="24">
        <f t="shared" si="386"/>
        <v>191.21684246269251</v>
      </c>
      <c r="J2048" s="24">
        <f t="shared" si="378"/>
        <v>3.0433034514688777</v>
      </c>
      <c r="K2048" s="24" t="str">
        <f t="shared" si="379"/>
        <v>DEJAR</v>
      </c>
      <c r="L2048" s="24" t="str">
        <f t="shared" si="380"/>
        <v>DEJAR</v>
      </c>
      <c r="M2048" s="24" t="str">
        <f t="shared" si="381"/>
        <v>DEJAR</v>
      </c>
    </row>
    <row r="2049" spans="1:13" x14ac:dyDescent="0.25">
      <c r="A2049" t="s">
        <v>421</v>
      </c>
      <c r="B2049" s="72">
        <v>3</v>
      </c>
      <c r="C2049" s="117">
        <v>1</v>
      </c>
      <c r="D2049" s="72">
        <v>25</v>
      </c>
      <c r="E2049" s="72">
        <v>18</v>
      </c>
      <c r="F2049" s="127">
        <f t="shared" si="377"/>
        <v>490.875</v>
      </c>
      <c r="G2049">
        <v>3.1415999999999999E-2</v>
      </c>
      <c r="H2049" s="55" t="s">
        <v>553</v>
      </c>
      <c r="I2049" s="24">
        <f t="shared" si="386"/>
        <v>286.93049335184679</v>
      </c>
      <c r="J2049" s="24">
        <f t="shared" si="378"/>
        <v>4.5666299553069578</v>
      </c>
      <c r="K2049" s="24" t="str">
        <f t="shared" si="379"/>
        <v>DEJAR</v>
      </c>
      <c r="L2049" s="24" t="str">
        <f t="shared" si="380"/>
        <v>DEJAR</v>
      </c>
      <c r="M2049" s="24" t="str">
        <f t="shared" si="381"/>
        <v>DEJAR</v>
      </c>
    </row>
    <row r="2050" spans="1:13" x14ac:dyDescent="0.25">
      <c r="A2050" t="s">
        <v>421</v>
      </c>
      <c r="B2050" s="72">
        <v>4</v>
      </c>
      <c r="C2050" s="117">
        <v>1</v>
      </c>
      <c r="D2050" s="72">
        <v>14.2</v>
      </c>
      <c r="E2050" s="72">
        <v>8</v>
      </c>
      <c r="F2050" s="127">
        <f t="shared" si="377"/>
        <v>158.368056</v>
      </c>
      <c r="G2050">
        <v>3.1415999999999999E-2</v>
      </c>
      <c r="H2050" s="55" t="s">
        <v>553</v>
      </c>
      <c r="I2050" s="24">
        <f t="shared" si="386"/>
        <v>76.910930418091553</v>
      </c>
      <c r="J2050" s="24">
        <f t="shared" si="378"/>
        <v>1.2240726129693715</v>
      </c>
      <c r="K2050" s="24" t="str">
        <f t="shared" si="379"/>
        <v>DEJAR</v>
      </c>
      <c r="L2050" s="24" t="str">
        <f t="shared" si="380"/>
        <v>DEJAR</v>
      </c>
      <c r="M2050" s="24" t="str">
        <f t="shared" si="381"/>
        <v>DEJAR</v>
      </c>
    </row>
    <row r="2051" spans="1:13" x14ac:dyDescent="0.25">
      <c r="A2051" t="s">
        <v>421</v>
      </c>
      <c r="B2051" s="72">
        <v>5</v>
      </c>
      <c r="C2051" s="117">
        <v>1</v>
      </c>
      <c r="D2051" s="72">
        <v>12</v>
      </c>
      <c r="E2051" s="72">
        <v>8</v>
      </c>
      <c r="F2051" s="127">
        <f t="shared" ref="F2051:F2114" si="387">(3.1416/4)*D2051^2</f>
        <v>113.0976</v>
      </c>
      <c r="G2051">
        <v>3.1415999999999999E-2</v>
      </c>
      <c r="H2051" s="55" t="s">
        <v>553</v>
      </c>
      <c r="I2051" s="24">
        <f t="shared" si="386"/>
        <v>51.978178813240163</v>
      </c>
      <c r="J2051" s="24">
        <f t="shared" ref="J2051:J2114" si="388">((I2051/1000)*0.5)/G2051</f>
        <v>0.82725647461866825</v>
      </c>
      <c r="K2051" s="24" t="str">
        <f t="shared" ref="K2051:K2114" si="389">+IF(D2051&gt;=10,"DEJAR","DEPURAR")</f>
        <v>DEJAR</v>
      </c>
      <c r="L2051" s="24" t="str">
        <f t="shared" ref="L2051:L2114" si="390">+IF(E2051&gt;=5,"DEJAR","DEPURAR")</f>
        <v>DEJAR</v>
      </c>
      <c r="M2051" s="24" t="str">
        <f t="shared" ref="M2051:M2114" si="391">+IF(AND(K2051="DEJAR",L2051="DEJAR"),"DEJAR","DEPURAR")</f>
        <v>DEJAR</v>
      </c>
    </row>
    <row r="2052" spans="1:13" x14ac:dyDescent="0.25">
      <c r="A2052" t="s">
        <v>421</v>
      </c>
      <c r="B2052" s="72">
        <v>6</v>
      </c>
      <c r="C2052" s="117">
        <v>2</v>
      </c>
      <c r="D2052" s="72">
        <v>32.700000000000003</v>
      </c>
      <c r="E2052" s="72">
        <v>11</v>
      </c>
      <c r="F2052" s="127">
        <f t="shared" si="387"/>
        <v>839.82036600000015</v>
      </c>
      <c r="G2052">
        <v>3.1415999999999999E-2</v>
      </c>
      <c r="H2052" s="55" t="s">
        <v>555</v>
      </c>
      <c r="I2052" s="24">
        <f t="shared" ref="I2052:I2055" si="392">0.13647*D2052^2.38351</f>
        <v>555.87469669806217</v>
      </c>
      <c r="J2052" s="24">
        <f t="shared" si="388"/>
        <v>8.8469998837863226</v>
      </c>
      <c r="K2052" s="24" t="str">
        <f t="shared" si="389"/>
        <v>DEJAR</v>
      </c>
      <c r="L2052" s="24" t="str">
        <f t="shared" si="390"/>
        <v>DEJAR</v>
      </c>
      <c r="M2052" s="24" t="str">
        <f t="shared" si="391"/>
        <v>DEJAR</v>
      </c>
    </row>
    <row r="2053" spans="1:13" x14ac:dyDescent="0.25">
      <c r="A2053" t="s">
        <v>421</v>
      </c>
      <c r="B2053" s="72">
        <v>7</v>
      </c>
      <c r="C2053" s="117">
        <v>2</v>
      </c>
      <c r="D2053" s="72">
        <v>21.8</v>
      </c>
      <c r="E2053" s="72">
        <v>10</v>
      </c>
      <c r="F2053" s="127">
        <f t="shared" si="387"/>
        <v>373.25349599999998</v>
      </c>
      <c r="G2053">
        <v>3.1415999999999999E-2</v>
      </c>
      <c r="H2053" s="55" t="s">
        <v>555</v>
      </c>
      <c r="I2053" s="24">
        <f t="shared" si="392"/>
        <v>211.47626360580944</v>
      </c>
      <c r="J2053" s="24">
        <f t="shared" si="388"/>
        <v>3.3657413993794472</v>
      </c>
      <c r="K2053" s="24" t="str">
        <f t="shared" si="389"/>
        <v>DEJAR</v>
      </c>
      <c r="L2053" s="24" t="str">
        <f t="shared" si="390"/>
        <v>DEJAR</v>
      </c>
      <c r="M2053" s="24" t="str">
        <f t="shared" si="391"/>
        <v>DEJAR</v>
      </c>
    </row>
    <row r="2054" spans="1:13" x14ac:dyDescent="0.25">
      <c r="A2054" t="s">
        <v>421</v>
      </c>
      <c r="B2054" s="72">
        <v>8</v>
      </c>
      <c r="C2054" s="117">
        <v>2</v>
      </c>
      <c r="D2054" s="72">
        <v>35.9</v>
      </c>
      <c r="E2054" s="72">
        <v>10</v>
      </c>
      <c r="F2054" s="127">
        <f t="shared" si="387"/>
        <v>1012.231374</v>
      </c>
      <c r="G2054">
        <v>3.1415999999999999E-2</v>
      </c>
      <c r="H2054" s="55" t="s">
        <v>555</v>
      </c>
      <c r="I2054" s="24">
        <f t="shared" si="392"/>
        <v>694.41702627538677</v>
      </c>
      <c r="J2054" s="24">
        <f t="shared" si="388"/>
        <v>11.051964385589935</v>
      </c>
      <c r="K2054" s="24" t="str">
        <f t="shared" si="389"/>
        <v>DEJAR</v>
      </c>
      <c r="L2054" s="24" t="str">
        <f t="shared" si="390"/>
        <v>DEJAR</v>
      </c>
      <c r="M2054" s="24" t="str">
        <f t="shared" si="391"/>
        <v>DEJAR</v>
      </c>
    </row>
    <row r="2055" spans="1:13" x14ac:dyDescent="0.25">
      <c r="A2055" t="s">
        <v>421</v>
      </c>
      <c r="B2055" s="72">
        <v>9</v>
      </c>
      <c r="C2055" s="117">
        <v>2</v>
      </c>
      <c r="D2055" s="72">
        <v>26</v>
      </c>
      <c r="E2055" s="72">
        <v>5</v>
      </c>
      <c r="F2055" s="127">
        <f t="shared" si="387"/>
        <v>530.93039999999996</v>
      </c>
      <c r="G2055">
        <v>3.1415999999999999E-2</v>
      </c>
      <c r="H2055" s="55" t="s">
        <v>555</v>
      </c>
      <c r="I2055" s="24">
        <f t="shared" si="392"/>
        <v>321.84021980583157</v>
      </c>
      <c r="J2055" s="24">
        <f t="shared" si="388"/>
        <v>5.1222342087762849</v>
      </c>
      <c r="K2055" s="24" t="str">
        <f t="shared" si="389"/>
        <v>DEJAR</v>
      </c>
      <c r="L2055" s="24" t="str">
        <f t="shared" si="390"/>
        <v>DEJAR</v>
      </c>
      <c r="M2055" s="24" t="str">
        <f t="shared" si="391"/>
        <v>DEJAR</v>
      </c>
    </row>
    <row r="2056" spans="1:13" x14ac:dyDescent="0.25">
      <c r="A2056" t="s">
        <v>422</v>
      </c>
      <c r="B2056" s="72">
        <v>1</v>
      </c>
      <c r="C2056" s="117">
        <v>1</v>
      </c>
      <c r="D2056" s="72">
        <v>12</v>
      </c>
      <c r="E2056" s="72">
        <v>6</v>
      </c>
      <c r="F2056" s="127">
        <f t="shared" si="387"/>
        <v>113.0976</v>
      </c>
      <c r="G2056">
        <v>3.1415999999999999E-2</v>
      </c>
      <c r="H2056" s="55" t="s">
        <v>553</v>
      </c>
      <c r="I2056" s="24">
        <f t="shared" ref="I2056:I2058" si="393">0.15991*D2056^2.32764</f>
        <v>51.978178813240163</v>
      </c>
      <c r="J2056" s="24">
        <f t="shared" si="388"/>
        <v>0.82725647461866825</v>
      </c>
      <c r="K2056" s="24" t="str">
        <f t="shared" si="389"/>
        <v>DEJAR</v>
      </c>
      <c r="L2056" s="24" t="str">
        <f t="shared" si="390"/>
        <v>DEJAR</v>
      </c>
      <c r="M2056" s="24" t="str">
        <f t="shared" si="391"/>
        <v>DEJAR</v>
      </c>
    </row>
    <row r="2057" spans="1:13" x14ac:dyDescent="0.25">
      <c r="A2057" t="s">
        <v>422</v>
      </c>
      <c r="B2057" s="72">
        <v>2</v>
      </c>
      <c r="C2057" s="117">
        <v>1</v>
      </c>
      <c r="D2057" s="72">
        <v>12.4</v>
      </c>
      <c r="E2057" s="72">
        <v>6</v>
      </c>
      <c r="F2057" s="127">
        <f t="shared" si="387"/>
        <v>120.76310400000001</v>
      </c>
      <c r="G2057">
        <v>3.1415999999999999E-2</v>
      </c>
      <c r="H2057" s="55" t="s">
        <v>553</v>
      </c>
      <c r="I2057" s="24">
        <f t="shared" si="393"/>
        <v>56.100621757995725</v>
      </c>
      <c r="J2057" s="24">
        <f t="shared" si="388"/>
        <v>0.89286703841984538</v>
      </c>
      <c r="K2057" s="24" t="str">
        <f t="shared" si="389"/>
        <v>DEJAR</v>
      </c>
      <c r="L2057" s="24" t="str">
        <f t="shared" si="390"/>
        <v>DEJAR</v>
      </c>
      <c r="M2057" s="24" t="str">
        <f t="shared" si="391"/>
        <v>DEJAR</v>
      </c>
    </row>
    <row r="2058" spans="1:13" x14ac:dyDescent="0.25">
      <c r="A2058" t="s">
        <v>422</v>
      </c>
      <c r="B2058" s="72">
        <v>3</v>
      </c>
      <c r="C2058" s="117">
        <v>1</v>
      </c>
      <c r="D2058" s="72">
        <v>13</v>
      </c>
      <c r="E2058" s="72">
        <v>2</v>
      </c>
      <c r="F2058" s="127">
        <f t="shared" si="387"/>
        <v>132.73259999999999</v>
      </c>
      <c r="G2058">
        <v>3.1415999999999999E-2</v>
      </c>
      <c r="H2058" s="55" t="s">
        <v>553</v>
      </c>
      <c r="I2058" s="24">
        <f t="shared" si="393"/>
        <v>62.623123844849545</v>
      </c>
      <c r="J2058" s="24">
        <f t="shared" si="388"/>
        <v>0.9966756405151761</v>
      </c>
      <c r="K2058" s="24" t="str">
        <f t="shared" si="389"/>
        <v>DEJAR</v>
      </c>
      <c r="L2058" s="24" t="str">
        <f t="shared" si="390"/>
        <v>DEPURAR</v>
      </c>
      <c r="M2058" s="24" t="str">
        <f t="shared" si="391"/>
        <v>DEPURAR</v>
      </c>
    </row>
    <row r="2059" spans="1:13" x14ac:dyDescent="0.25">
      <c r="A2059" t="s">
        <v>422</v>
      </c>
      <c r="B2059" s="72">
        <v>4</v>
      </c>
      <c r="C2059" s="117">
        <v>2</v>
      </c>
      <c r="D2059" s="72">
        <v>14.2</v>
      </c>
      <c r="E2059" s="72">
        <v>9</v>
      </c>
      <c r="F2059" s="127">
        <f t="shared" si="387"/>
        <v>158.368056</v>
      </c>
      <c r="G2059">
        <v>3.1415999999999999E-2</v>
      </c>
      <c r="H2059" s="55" t="s">
        <v>555</v>
      </c>
      <c r="I2059" s="24">
        <f>0.13647*D2059^2.38351</f>
        <v>76.125118777836249</v>
      </c>
      <c r="J2059" s="24">
        <f t="shared" si="388"/>
        <v>1.2115660615265509</v>
      </c>
      <c r="K2059" s="24" t="str">
        <f t="shared" si="389"/>
        <v>DEJAR</v>
      </c>
      <c r="L2059" s="24" t="str">
        <f t="shared" si="390"/>
        <v>DEJAR</v>
      </c>
      <c r="M2059" s="24" t="str">
        <f t="shared" si="391"/>
        <v>DEJAR</v>
      </c>
    </row>
    <row r="2060" spans="1:13" x14ac:dyDescent="0.25">
      <c r="A2060" t="s">
        <v>423</v>
      </c>
      <c r="B2060" s="72">
        <v>1</v>
      </c>
      <c r="C2060" s="117">
        <v>1</v>
      </c>
      <c r="D2060" s="72">
        <v>38.200000000000003</v>
      </c>
      <c r="E2060" s="72">
        <v>20</v>
      </c>
      <c r="F2060" s="127">
        <f t="shared" si="387"/>
        <v>1146.0870960000002</v>
      </c>
      <c r="G2060">
        <v>3.1415999999999999E-2</v>
      </c>
      <c r="H2060" s="55" t="s">
        <v>553</v>
      </c>
      <c r="I2060" s="24">
        <f t="shared" ref="I2060:I2069" si="394">0.15991*D2060^2.32764</f>
        <v>769.74980813595096</v>
      </c>
      <c r="J2060" s="24">
        <f t="shared" si="388"/>
        <v>12.250920042907293</v>
      </c>
      <c r="K2060" s="24" t="str">
        <f t="shared" si="389"/>
        <v>DEJAR</v>
      </c>
      <c r="L2060" s="24" t="str">
        <f t="shared" si="390"/>
        <v>DEJAR</v>
      </c>
      <c r="M2060" s="24" t="str">
        <f t="shared" si="391"/>
        <v>DEJAR</v>
      </c>
    </row>
    <row r="2061" spans="1:13" x14ac:dyDescent="0.25">
      <c r="A2061" t="s">
        <v>423</v>
      </c>
      <c r="B2061" s="72">
        <v>2</v>
      </c>
      <c r="C2061" s="117">
        <v>1</v>
      </c>
      <c r="D2061" s="72">
        <v>18.5</v>
      </c>
      <c r="E2061" s="72">
        <v>11</v>
      </c>
      <c r="F2061" s="127">
        <f t="shared" si="387"/>
        <v>268.80315000000002</v>
      </c>
      <c r="G2061">
        <v>3.1415999999999999E-2</v>
      </c>
      <c r="H2061" s="55" t="s">
        <v>553</v>
      </c>
      <c r="I2061" s="24">
        <f t="shared" si="394"/>
        <v>142.36237517909123</v>
      </c>
      <c r="J2061" s="24">
        <f t="shared" si="388"/>
        <v>2.2657622736677365</v>
      </c>
      <c r="K2061" s="24" t="str">
        <f t="shared" si="389"/>
        <v>DEJAR</v>
      </c>
      <c r="L2061" s="24" t="str">
        <f t="shared" si="390"/>
        <v>DEJAR</v>
      </c>
      <c r="M2061" s="24" t="str">
        <f t="shared" si="391"/>
        <v>DEJAR</v>
      </c>
    </row>
    <row r="2062" spans="1:13" x14ac:dyDescent="0.25">
      <c r="A2062" t="s">
        <v>423</v>
      </c>
      <c r="B2062" s="72">
        <v>3</v>
      </c>
      <c r="C2062" s="117">
        <v>1</v>
      </c>
      <c r="D2062" s="72">
        <v>36.200000000000003</v>
      </c>
      <c r="E2062" s="72">
        <v>14</v>
      </c>
      <c r="F2062" s="127">
        <f t="shared" si="387"/>
        <v>1029.2195760000002</v>
      </c>
      <c r="G2062">
        <v>3.1415999999999999E-2</v>
      </c>
      <c r="H2062" s="55" t="s">
        <v>553</v>
      </c>
      <c r="I2062" s="24">
        <f t="shared" si="394"/>
        <v>679.18492895662848</v>
      </c>
      <c r="J2062" s="24">
        <f t="shared" si="388"/>
        <v>10.809538594293171</v>
      </c>
      <c r="K2062" s="24" t="str">
        <f t="shared" si="389"/>
        <v>DEJAR</v>
      </c>
      <c r="L2062" s="24" t="str">
        <f t="shared" si="390"/>
        <v>DEJAR</v>
      </c>
      <c r="M2062" s="24" t="str">
        <f t="shared" si="391"/>
        <v>DEJAR</v>
      </c>
    </row>
    <row r="2063" spans="1:13" x14ac:dyDescent="0.25">
      <c r="A2063" t="s">
        <v>423</v>
      </c>
      <c r="B2063" s="72">
        <v>4</v>
      </c>
      <c r="C2063" s="117">
        <v>1</v>
      </c>
      <c r="D2063" s="72">
        <v>26</v>
      </c>
      <c r="E2063" s="72">
        <v>14</v>
      </c>
      <c r="F2063" s="127">
        <f t="shared" si="387"/>
        <v>530.93039999999996</v>
      </c>
      <c r="G2063">
        <v>3.1415999999999999E-2</v>
      </c>
      <c r="H2063" s="55" t="s">
        <v>553</v>
      </c>
      <c r="I2063" s="24">
        <f t="shared" si="394"/>
        <v>314.35776105795452</v>
      </c>
      <c r="J2063" s="24">
        <f t="shared" si="388"/>
        <v>5.0031474576323296</v>
      </c>
      <c r="K2063" s="24" t="str">
        <f t="shared" si="389"/>
        <v>DEJAR</v>
      </c>
      <c r="L2063" s="24" t="str">
        <f t="shared" si="390"/>
        <v>DEJAR</v>
      </c>
      <c r="M2063" s="24" t="str">
        <f t="shared" si="391"/>
        <v>DEJAR</v>
      </c>
    </row>
    <row r="2064" spans="1:13" x14ac:dyDescent="0.25">
      <c r="A2064" t="s">
        <v>423</v>
      </c>
      <c r="B2064" s="72">
        <v>5</v>
      </c>
      <c r="C2064" s="117">
        <v>1</v>
      </c>
      <c r="D2064" s="72">
        <v>32.200000000000003</v>
      </c>
      <c r="E2064" s="72">
        <v>13</v>
      </c>
      <c r="F2064" s="127">
        <f t="shared" si="387"/>
        <v>814.33413600000006</v>
      </c>
      <c r="G2064">
        <v>3.1415999999999999E-2</v>
      </c>
      <c r="H2064" s="55" t="s">
        <v>553</v>
      </c>
      <c r="I2064" s="24">
        <f t="shared" si="394"/>
        <v>517.15563892042849</v>
      </c>
      <c r="J2064" s="24">
        <f t="shared" si="388"/>
        <v>8.2307683810865235</v>
      </c>
      <c r="K2064" s="24" t="str">
        <f t="shared" si="389"/>
        <v>DEJAR</v>
      </c>
      <c r="L2064" s="24" t="str">
        <f t="shared" si="390"/>
        <v>DEJAR</v>
      </c>
      <c r="M2064" s="24" t="str">
        <f t="shared" si="391"/>
        <v>DEJAR</v>
      </c>
    </row>
    <row r="2065" spans="1:13" x14ac:dyDescent="0.25">
      <c r="A2065" t="s">
        <v>423</v>
      </c>
      <c r="B2065" s="72">
        <v>6</v>
      </c>
      <c r="C2065" s="117">
        <v>1</v>
      </c>
      <c r="D2065" s="72">
        <v>15</v>
      </c>
      <c r="E2065" s="72">
        <v>19</v>
      </c>
      <c r="F2065" s="127">
        <f t="shared" si="387"/>
        <v>176.715</v>
      </c>
      <c r="G2065">
        <v>3.1415999999999999E-2</v>
      </c>
      <c r="H2065" s="55" t="s">
        <v>553</v>
      </c>
      <c r="I2065" s="24">
        <f t="shared" si="394"/>
        <v>87.376105084816146</v>
      </c>
      <c r="J2065" s="24">
        <f t="shared" si="388"/>
        <v>1.3906306513371554</v>
      </c>
      <c r="K2065" s="24" t="str">
        <f t="shared" si="389"/>
        <v>DEJAR</v>
      </c>
      <c r="L2065" s="24" t="str">
        <f t="shared" si="390"/>
        <v>DEJAR</v>
      </c>
      <c r="M2065" s="24" t="str">
        <f t="shared" si="391"/>
        <v>DEJAR</v>
      </c>
    </row>
    <row r="2066" spans="1:13" x14ac:dyDescent="0.25">
      <c r="A2066" t="s">
        <v>423</v>
      </c>
      <c r="B2066" s="72">
        <v>7</v>
      </c>
      <c r="C2066" s="117">
        <v>1</v>
      </c>
      <c r="D2066" s="72">
        <v>21.2</v>
      </c>
      <c r="E2066" s="72">
        <v>16</v>
      </c>
      <c r="F2066" s="127">
        <f t="shared" si="387"/>
        <v>352.99017600000002</v>
      </c>
      <c r="G2066">
        <v>3.1415999999999999E-2</v>
      </c>
      <c r="H2066" s="55" t="s">
        <v>553</v>
      </c>
      <c r="I2066" s="24">
        <f t="shared" si="394"/>
        <v>195.48256395363825</v>
      </c>
      <c r="J2066" s="24">
        <f t="shared" si="388"/>
        <v>3.1111943588241382</v>
      </c>
      <c r="K2066" s="24" t="str">
        <f t="shared" si="389"/>
        <v>DEJAR</v>
      </c>
      <c r="L2066" s="24" t="str">
        <f t="shared" si="390"/>
        <v>DEJAR</v>
      </c>
      <c r="M2066" s="24" t="str">
        <f t="shared" si="391"/>
        <v>DEJAR</v>
      </c>
    </row>
    <row r="2067" spans="1:13" x14ac:dyDescent="0.25">
      <c r="A2067" t="s">
        <v>423</v>
      </c>
      <c r="B2067" s="72">
        <v>8</v>
      </c>
      <c r="C2067" s="117">
        <v>1</v>
      </c>
      <c r="D2067" s="72">
        <v>25.4</v>
      </c>
      <c r="E2067" s="72">
        <v>18</v>
      </c>
      <c r="F2067" s="127">
        <f t="shared" si="387"/>
        <v>506.70866399999994</v>
      </c>
      <c r="G2067">
        <v>3.1415999999999999E-2</v>
      </c>
      <c r="H2067" s="55" t="s">
        <v>553</v>
      </c>
      <c r="I2067" s="24">
        <f t="shared" si="394"/>
        <v>297.73012203395768</v>
      </c>
      <c r="J2067" s="24">
        <f t="shared" si="388"/>
        <v>4.7385109822058462</v>
      </c>
      <c r="K2067" s="24" t="str">
        <f t="shared" si="389"/>
        <v>DEJAR</v>
      </c>
      <c r="L2067" s="24" t="str">
        <f t="shared" si="390"/>
        <v>DEJAR</v>
      </c>
      <c r="M2067" s="24" t="str">
        <f t="shared" si="391"/>
        <v>DEJAR</v>
      </c>
    </row>
    <row r="2068" spans="1:13" x14ac:dyDescent="0.25">
      <c r="A2068" t="s">
        <v>423</v>
      </c>
      <c r="B2068" s="72">
        <v>9</v>
      </c>
      <c r="C2068" s="117">
        <v>1</v>
      </c>
      <c r="D2068" s="72">
        <v>23</v>
      </c>
      <c r="E2068" s="72">
        <v>12</v>
      </c>
      <c r="F2068" s="127">
        <f t="shared" si="387"/>
        <v>415.47660000000002</v>
      </c>
      <c r="G2068">
        <v>3.1415999999999999E-2</v>
      </c>
      <c r="H2068" s="55" t="s">
        <v>553</v>
      </c>
      <c r="I2068" s="24">
        <f t="shared" si="394"/>
        <v>236.31310333101464</v>
      </c>
      <c r="J2068" s="24">
        <f t="shared" si="388"/>
        <v>3.7610310563250358</v>
      </c>
      <c r="K2068" s="24" t="str">
        <f t="shared" si="389"/>
        <v>DEJAR</v>
      </c>
      <c r="L2068" s="24" t="str">
        <f t="shared" si="390"/>
        <v>DEJAR</v>
      </c>
      <c r="M2068" s="24" t="str">
        <f t="shared" si="391"/>
        <v>DEJAR</v>
      </c>
    </row>
    <row r="2069" spans="1:13" x14ac:dyDescent="0.25">
      <c r="A2069" t="s">
        <v>423</v>
      </c>
      <c r="B2069" s="72">
        <v>10</v>
      </c>
      <c r="C2069" s="117">
        <v>1</v>
      </c>
      <c r="D2069" s="72">
        <v>21.4</v>
      </c>
      <c r="E2069" s="72">
        <v>13</v>
      </c>
      <c r="F2069" s="127">
        <f t="shared" si="387"/>
        <v>359.68178399999994</v>
      </c>
      <c r="G2069">
        <v>3.1415999999999999E-2</v>
      </c>
      <c r="H2069" s="55" t="s">
        <v>553</v>
      </c>
      <c r="I2069" s="24">
        <f t="shared" si="394"/>
        <v>199.80204946371893</v>
      </c>
      <c r="J2069" s="24">
        <f t="shared" si="388"/>
        <v>3.1799409451190308</v>
      </c>
      <c r="K2069" s="24" t="str">
        <f t="shared" si="389"/>
        <v>DEJAR</v>
      </c>
      <c r="L2069" s="24" t="str">
        <f t="shared" si="390"/>
        <v>DEJAR</v>
      </c>
      <c r="M2069" s="24" t="str">
        <f t="shared" si="391"/>
        <v>DEJAR</v>
      </c>
    </row>
    <row r="2070" spans="1:13" x14ac:dyDescent="0.25">
      <c r="A2070" t="s">
        <v>423</v>
      </c>
      <c r="B2070" s="72">
        <v>11</v>
      </c>
      <c r="C2070" s="117">
        <v>2</v>
      </c>
      <c r="D2070" s="72">
        <v>24.2</v>
      </c>
      <c r="E2070" s="72">
        <v>4</v>
      </c>
      <c r="F2070" s="127">
        <f t="shared" si="387"/>
        <v>459.961656</v>
      </c>
      <c r="G2070">
        <v>3.1415999999999999E-2</v>
      </c>
      <c r="H2070" s="55" t="s">
        <v>555</v>
      </c>
      <c r="I2070" s="24">
        <f t="shared" ref="I2070:I2086" si="395">0.13647*D2070^2.38351</f>
        <v>271.25325260068394</v>
      </c>
      <c r="J2070" s="24">
        <f t="shared" si="388"/>
        <v>4.3171195028120062</v>
      </c>
      <c r="K2070" s="24" t="str">
        <f t="shared" si="389"/>
        <v>DEJAR</v>
      </c>
      <c r="L2070" s="24" t="str">
        <f t="shared" si="390"/>
        <v>DEPURAR</v>
      </c>
      <c r="M2070" s="24" t="str">
        <f t="shared" si="391"/>
        <v>DEPURAR</v>
      </c>
    </row>
    <row r="2071" spans="1:13" x14ac:dyDescent="0.25">
      <c r="A2071" t="s">
        <v>424</v>
      </c>
      <c r="B2071" s="72">
        <v>1</v>
      </c>
      <c r="C2071" s="117">
        <v>2</v>
      </c>
      <c r="D2071" s="72">
        <v>23.6</v>
      </c>
      <c r="E2071" s="72">
        <v>4</v>
      </c>
      <c r="F2071" s="127">
        <f t="shared" si="387"/>
        <v>437.43638400000003</v>
      </c>
      <c r="G2071">
        <v>3.1415999999999999E-2</v>
      </c>
      <c r="H2071" s="55" t="s">
        <v>555</v>
      </c>
      <c r="I2071" s="24">
        <f t="shared" si="395"/>
        <v>255.4975145639105</v>
      </c>
      <c r="J2071" s="24">
        <f t="shared" si="388"/>
        <v>4.0663597301360852</v>
      </c>
      <c r="K2071" s="24" t="str">
        <f t="shared" si="389"/>
        <v>DEJAR</v>
      </c>
      <c r="L2071" s="24" t="str">
        <f t="shared" si="390"/>
        <v>DEPURAR</v>
      </c>
      <c r="M2071" s="24" t="str">
        <f t="shared" si="391"/>
        <v>DEPURAR</v>
      </c>
    </row>
    <row r="2072" spans="1:13" x14ac:dyDescent="0.25">
      <c r="A2072" t="s">
        <v>424</v>
      </c>
      <c r="B2072" s="72">
        <v>2</v>
      </c>
      <c r="C2072" s="117">
        <v>2</v>
      </c>
      <c r="D2072" s="72">
        <v>22.4</v>
      </c>
      <c r="E2072" s="72">
        <v>8</v>
      </c>
      <c r="F2072" s="127">
        <f t="shared" si="387"/>
        <v>394.08230399999997</v>
      </c>
      <c r="G2072">
        <v>3.1415999999999999E-2</v>
      </c>
      <c r="H2072" s="55" t="s">
        <v>555</v>
      </c>
      <c r="I2072" s="24">
        <f t="shared" si="395"/>
        <v>225.61441578140051</v>
      </c>
      <c r="J2072" s="24">
        <f t="shared" si="388"/>
        <v>3.5907565536892112</v>
      </c>
      <c r="K2072" s="24" t="str">
        <f t="shared" si="389"/>
        <v>DEJAR</v>
      </c>
      <c r="L2072" s="24" t="str">
        <f t="shared" si="390"/>
        <v>DEJAR</v>
      </c>
      <c r="M2072" s="24" t="str">
        <f t="shared" si="391"/>
        <v>DEJAR</v>
      </c>
    </row>
    <row r="2073" spans="1:13" x14ac:dyDescent="0.25">
      <c r="A2073" t="s">
        <v>424</v>
      </c>
      <c r="B2073" s="72">
        <v>3</v>
      </c>
      <c r="C2073" s="117">
        <v>2</v>
      </c>
      <c r="D2073" s="72">
        <v>12.5</v>
      </c>
      <c r="E2073" s="72">
        <v>3.5</v>
      </c>
      <c r="F2073" s="127">
        <f t="shared" si="387"/>
        <v>122.71875</v>
      </c>
      <c r="G2073">
        <v>3.1415999999999999E-2</v>
      </c>
      <c r="H2073" s="55" t="s">
        <v>555</v>
      </c>
      <c r="I2073" s="24">
        <f t="shared" si="395"/>
        <v>56.173718898324978</v>
      </c>
      <c r="J2073" s="24">
        <f t="shared" si="388"/>
        <v>0.89403041282029827</v>
      </c>
      <c r="K2073" s="24" t="str">
        <f t="shared" si="389"/>
        <v>DEJAR</v>
      </c>
      <c r="L2073" s="24" t="str">
        <f t="shared" si="390"/>
        <v>DEPURAR</v>
      </c>
      <c r="M2073" s="24" t="str">
        <f t="shared" si="391"/>
        <v>DEPURAR</v>
      </c>
    </row>
    <row r="2074" spans="1:13" x14ac:dyDescent="0.25">
      <c r="A2074" t="s">
        <v>424</v>
      </c>
      <c r="B2074" s="72">
        <v>4</v>
      </c>
      <c r="C2074" s="117">
        <v>2</v>
      </c>
      <c r="D2074" s="72">
        <v>26</v>
      </c>
      <c r="E2074" s="72">
        <v>10</v>
      </c>
      <c r="F2074" s="127">
        <f t="shared" si="387"/>
        <v>530.93039999999996</v>
      </c>
      <c r="G2074">
        <v>3.1415999999999999E-2</v>
      </c>
      <c r="H2074" s="55" t="s">
        <v>555</v>
      </c>
      <c r="I2074" s="24">
        <f t="shared" si="395"/>
        <v>321.84021980583157</v>
      </c>
      <c r="J2074" s="24">
        <f t="shared" si="388"/>
        <v>5.1222342087762849</v>
      </c>
      <c r="K2074" s="24" t="str">
        <f t="shared" si="389"/>
        <v>DEJAR</v>
      </c>
      <c r="L2074" s="24" t="str">
        <f t="shared" si="390"/>
        <v>DEJAR</v>
      </c>
      <c r="M2074" s="24" t="str">
        <f t="shared" si="391"/>
        <v>DEJAR</v>
      </c>
    </row>
    <row r="2075" spans="1:13" x14ac:dyDescent="0.25">
      <c r="A2075" t="s">
        <v>424</v>
      </c>
      <c r="B2075" s="72">
        <v>5</v>
      </c>
      <c r="C2075" s="117">
        <v>2</v>
      </c>
      <c r="D2075" s="72">
        <v>48</v>
      </c>
      <c r="E2075" s="72">
        <v>10</v>
      </c>
      <c r="F2075" s="127">
        <f t="shared" si="387"/>
        <v>1809.5616</v>
      </c>
      <c r="G2075">
        <v>3.1415999999999999E-2</v>
      </c>
      <c r="H2075" s="55" t="s">
        <v>555</v>
      </c>
      <c r="I2075" s="24">
        <f t="shared" si="395"/>
        <v>1387.6901104524011</v>
      </c>
      <c r="J2075" s="24">
        <f t="shared" si="388"/>
        <v>22.085722409797572</v>
      </c>
      <c r="K2075" s="24" t="str">
        <f t="shared" si="389"/>
        <v>DEJAR</v>
      </c>
      <c r="L2075" s="24" t="str">
        <f t="shared" si="390"/>
        <v>DEJAR</v>
      </c>
      <c r="M2075" s="24" t="str">
        <f t="shared" si="391"/>
        <v>DEJAR</v>
      </c>
    </row>
    <row r="2076" spans="1:13" x14ac:dyDescent="0.25">
      <c r="A2076" t="s">
        <v>424</v>
      </c>
      <c r="B2076" s="72">
        <v>6</v>
      </c>
      <c r="C2076" s="117">
        <v>2</v>
      </c>
      <c r="D2076" s="72">
        <v>24</v>
      </c>
      <c r="E2076" s="72">
        <v>9</v>
      </c>
      <c r="F2076" s="127">
        <f t="shared" si="387"/>
        <v>452.3904</v>
      </c>
      <c r="G2076">
        <v>3.1415999999999999E-2</v>
      </c>
      <c r="H2076" s="55" t="s">
        <v>555</v>
      </c>
      <c r="I2076" s="24">
        <f t="shared" si="395"/>
        <v>265.94050449183845</v>
      </c>
      <c r="J2076" s="24">
        <f t="shared" si="388"/>
        <v>4.2325646882454562</v>
      </c>
      <c r="K2076" s="24" t="str">
        <f t="shared" si="389"/>
        <v>DEJAR</v>
      </c>
      <c r="L2076" s="24" t="str">
        <f t="shared" si="390"/>
        <v>DEJAR</v>
      </c>
      <c r="M2076" s="24" t="str">
        <f t="shared" si="391"/>
        <v>DEJAR</v>
      </c>
    </row>
    <row r="2077" spans="1:13" x14ac:dyDescent="0.25">
      <c r="A2077" t="s">
        <v>424</v>
      </c>
      <c r="B2077" s="72">
        <v>7</v>
      </c>
      <c r="C2077" s="117">
        <v>2</v>
      </c>
      <c r="D2077" s="72">
        <v>40</v>
      </c>
      <c r="E2077" s="72">
        <v>10</v>
      </c>
      <c r="F2077" s="127">
        <f t="shared" si="387"/>
        <v>1256.6399999999999</v>
      </c>
      <c r="G2077">
        <v>3.1415999999999999E-2</v>
      </c>
      <c r="H2077" s="55" t="s">
        <v>555</v>
      </c>
      <c r="I2077" s="24">
        <f t="shared" si="395"/>
        <v>898.59335245759792</v>
      </c>
      <c r="J2077" s="24">
        <f t="shared" si="388"/>
        <v>14.301523944130347</v>
      </c>
      <c r="K2077" s="24" t="str">
        <f t="shared" si="389"/>
        <v>DEJAR</v>
      </c>
      <c r="L2077" s="24" t="str">
        <f t="shared" si="390"/>
        <v>DEJAR</v>
      </c>
      <c r="M2077" s="24" t="str">
        <f t="shared" si="391"/>
        <v>DEJAR</v>
      </c>
    </row>
    <row r="2078" spans="1:13" x14ac:dyDescent="0.25">
      <c r="A2078" t="s">
        <v>425</v>
      </c>
      <c r="B2078" s="72">
        <v>1</v>
      </c>
      <c r="C2078" s="117">
        <v>2</v>
      </c>
      <c r="D2078" s="72">
        <v>25</v>
      </c>
      <c r="E2078" s="72">
        <v>6</v>
      </c>
      <c r="F2078" s="127">
        <f t="shared" si="387"/>
        <v>490.875</v>
      </c>
      <c r="G2078">
        <v>3.1415999999999999E-2</v>
      </c>
      <c r="H2078" s="55" t="s">
        <v>555</v>
      </c>
      <c r="I2078" s="24">
        <f t="shared" si="395"/>
        <v>293.11711779854511</v>
      </c>
      <c r="J2078" s="24">
        <f t="shared" si="388"/>
        <v>4.6650929112322563</v>
      </c>
      <c r="K2078" s="24" t="str">
        <f t="shared" si="389"/>
        <v>DEJAR</v>
      </c>
      <c r="L2078" s="24" t="str">
        <f t="shared" si="390"/>
        <v>DEJAR</v>
      </c>
      <c r="M2078" s="24" t="str">
        <f t="shared" si="391"/>
        <v>DEJAR</v>
      </c>
    </row>
    <row r="2079" spans="1:13" x14ac:dyDescent="0.25">
      <c r="A2079" t="s">
        <v>425</v>
      </c>
      <c r="B2079" s="72">
        <v>2</v>
      </c>
      <c r="C2079" s="117">
        <v>2</v>
      </c>
      <c r="D2079" s="72">
        <v>22.3</v>
      </c>
      <c r="E2079" s="72">
        <v>8</v>
      </c>
      <c r="F2079" s="127">
        <f t="shared" si="387"/>
        <v>390.57156600000002</v>
      </c>
      <c r="G2079">
        <v>3.1415999999999999E-2</v>
      </c>
      <c r="H2079" s="55" t="s">
        <v>555</v>
      </c>
      <c r="I2079" s="24">
        <f t="shared" si="395"/>
        <v>223.22113686927156</v>
      </c>
      <c r="J2079" s="24">
        <f t="shared" si="388"/>
        <v>3.5526664258542073</v>
      </c>
      <c r="K2079" s="24" t="str">
        <f t="shared" si="389"/>
        <v>DEJAR</v>
      </c>
      <c r="L2079" s="24" t="str">
        <f t="shared" si="390"/>
        <v>DEJAR</v>
      </c>
      <c r="M2079" s="24" t="str">
        <f t="shared" si="391"/>
        <v>DEJAR</v>
      </c>
    </row>
    <row r="2080" spans="1:13" x14ac:dyDescent="0.25">
      <c r="A2080" t="s">
        <v>425</v>
      </c>
      <c r="B2080" s="72">
        <v>3</v>
      </c>
      <c r="C2080" s="117">
        <v>2</v>
      </c>
      <c r="D2080" s="72">
        <v>25</v>
      </c>
      <c r="E2080" s="72">
        <v>10</v>
      </c>
      <c r="F2080" s="127">
        <f t="shared" si="387"/>
        <v>490.875</v>
      </c>
      <c r="G2080">
        <v>3.1415999999999999E-2</v>
      </c>
      <c r="H2080" s="55" t="s">
        <v>555</v>
      </c>
      <c r="I2080" s="24">
        <f t="shared" si="395"/>
        <v>293.11711779854511</v>
      </c>
      <c r="J2080" s="24">
        <f t="shared" si="388"/>
        <v>4.6650929112322563</v>
      </c>
      <c r="K2080" s="24" t="str">
        <f t="shared" si="389"/>
        <v>DEJAR</v>
      </c>
      <c r="L2080" s="24" t="str">
        <f t="shared" si="390"/>
        <v>DEJAR</v>
      </c>
      <c r="M2080" s="24" t="str">
        <f t="shared" si="391"/>
        <v>DEJAR</v>
      </c>
    </row>
    <row r="2081" spans="1:13" x14ac:dyDescent="0.25">
      <c r="A2081" t="s">
        <v>425</v>
      </c>
      <c r="B2081" s="72">
        <v>4</v>
      </c>
      <c r="C2081" s="117">
        <v>2</v>
      </c>
      <c r="D2081" s="72">
        <v>28.3</v>
      </c>
      <c r="E2081" s="72">
        <v>10</v>
      </c>
      <c r="F2081" s="127">
        <f t="shared" si="387"/>
        <v>629.01900599999999</v>
      </c>
      <c r="G2081">
        <v>3.1415999999999999E-2</v>
      </c>
      <c r="H2081" s="55" t="s">
        <v>555</v>
      </c>
      <c r="I2081" s="24">
        <f t="shared" si="395"/>
        <v>393.89881881006727</v>
      </c>
      <c r="J2081" s="24">
        <f t="shared" si="388"/>
        <v>6.2690797493326214</v>
      </c>
      <c r="K2081" s="24" t="str">
        <f t="shared" si="389"/>
        <v>DEJAR</v>
      </c>
      <c r="L2081" s="24" t="str">
        <f t="shared" si="390"/>
        <v>DEJAR</v>
      </c>
      <c r="M2081" s="24" t="str">
        <f t="shared" si="391"/>
        <v>DEJAR</v>
      </c>
    </row>
    <row r="2082" spans="1:13" x14ac:dyDescent="0.25">
      <c r="A2082" t="s">
        <v>425</v>
      </c>
      <c r="B2082" s="72">
        <v>5</v>
      </c>
      <c r="C2082" s="117">
        <v>2</v>
      </c>
      <c r="D2082" s="72">
        <v>17.600000000000001</v>
      </c>
      <c r="E2082" s="72">
        <v>6</v>
      </c>
      <c r="F2082" s="127">
        <f t="shared" si="387"/>
        <v>243.28550400000003</v>
      </c>
      <c r="G2082">
        <v>3.1415999999999999E-2</v>
      </c>
      <c r="H2082" s="55" t="s">
        <v>555</v>
      </c>
      <c r="I2082" s="24">
        <f t="shared" si="395"/>
        <v>126.97817779124865</v>
      </c>
      <c r="J2082" s="24">
        <f t="shared" si="388"/>
        <v>2.0209157402477822</v>
      </c>
      <c r="K2082" s="24" t="str">
        <f t="shared" si="389"/>
        <v>DEJAR</v>
      </c>
      <c r="L2082" s="24" t="str">
        <f t="shared" si="390"/>
        <v>DEJAR</v>
      </c>
      <c r="M2082" s="24" t="str">
        <f t="shared" si="391"/>
        <v>DEJAR</v>
      </c>
    </row>
    <row r="2083" spans="1:13" x14ac:dyDescent="0.25">
      <c r="A2083" t="s">
        <v>425</v>
      </c>
      <c r="B2083" s="72">
        <v>6</v>
      </c>
      <c r="C2083" s="117">
        <v>2</v>
      </c>
      <c r="D2083" s="72">
        <v>18.7</v>
      </c>
      <c r="E2083" s="72">
        <v>8</v>
      </c>
      <c r="F2083" s="127">
        <f t="shared" si="387"/>
        <v>274.64652599999999</v>
      </c>
      <c r="G2083">
        <v>3.1415999999999999E-2</v>
      </c>
      <c r="H2083" s="55" t="s">
        <v>555</v>
      </c>
      <c r="I2083" s="24">
        <f t="shared" si="395"/>
        <v>146.7183313800314</v>
      </c>
      <c r="J2083" s="24">
        <f t="shared" si="388"/>
        <v>2.3350893076781163</v>
      </c>
      <c r="K2083" s="24" t="str">
        <f t="shared" si="389"/>
        <v>DEJAR</v>
      </c>
      <c r="L2083" s="24" t="str">
        <f t="shared" si="390"/>
        <v>DEJAR</v>
      </c>
      <c r="M2083" s="24" t="str">
        <f t="shared" si="391"/>
        <v>DEJAR</v>
      </c>
    </row>
    <row r="2084" spans="1:13" x14ac:dyDescent="0.25">
      <c r="A2084" t="s">
        <v>425</v>
      </c>
      <c r="B2084" s="72">
        <v>7</v>
      </c>
      <c r="C2084" s="117">
        <v>2</v>
      </c>
      <c r="D2084" s="72">
        <v>17</v>
      </c>
      <c r="E2084" s="72">
        <v>5</v>
      </c>
      <c r="F2084" s="127">
        <f t="shared" si="387"/>
        <v>226.98060000000001</v>
      </c>
      <c r="G2084">
        <v>3.1415999999999999E-2</v>
      </c>
      <c r="H2084" s="55" t="s">
        <v>555</v>
      </c>
      <c r="I2084" s="24">
        <f t="shared" si="395"/>
        <v>116.90268878718483</v>
      </c>
      <c r="J2084" s="24">
        <f t="shared" si="388"/>
        <v>1.8605597273234151</v>
      </c>
      <c r="K2084" s="24" t="str">
        <f t="shared" si="389"/>
        <v>DEJAR</v>
      </c>
      <c r="L2084" s="24" t="str">
        <f t="shared" si="390"/>
        <v>DEJAR</v>
      </c>
      <c r="M2084" s="24" t="str">
        <f t="shared" si="391"/>
        <v>DEJAR</v>
      </c>
    </row>
    <row r="2085" spans="1:13" x14ac:dyDescent="0.25">
      <c r="A2085" t="s">
        <v>425</v>
      </c>
      <c r="B2085" s="72">
        <v>8</v>
      </c>
      <c r="C2085" s="117">
        <v>2</v>
      </c>
      <c r="D2085" s="72">
        <v>16</v>
      </c>
      <c r="E2085" s="72">
        <v>6</v>
      </c>
      <c r="F2085" s="127">
        <f t="shared" si="387"/>
        <v>201.0624</v>
      </c>
      <c r="G2085">
        <v>3.1415999999999999E-2</v>
      </c>
      <c r="H2085" s="55" t="s">
        <v>555</v>
      </c>
      <c r="I2085" s="24">
        <f t="shared" si="395"/>
        <v>101.17406776284028</v>
      </c>
      <c r="J2085" s="24">
        <f t="shared" si="388"/>
        <v>1.610231534295268</v>
      </c>
      <c r="K2085" s="24" t="str">
        <f t="shared" si="389"/>
        <v>DEJAR</v>
      </c>
      <c r="L2085" s="24" t="str">
        <f t="shared" si="390"/>
        <v>DEJAR</v>
      </c>
      <c r="M2085" s="24" t="str">
        <f t="shared" si="391"/>
        <v>DEJAR</v>
      </c>
    </row>
    <row r="2086" spans="1:13" x14ac:dyDescent="0.25">
      <c r="A2086" t="s">
        <v>425</v>
      </c>
      <c r="B2086" s="72">
        <v>9</v>
      </c>
      <c r="C2086" s="117">
        <v>2</v>
      </c>
      <c r="D2086" s="72">
        <v>21</v>
      </c>
      <c r="E2086" s="72">
        <v>5</v>
      </c>
      <c r="F2086" s="127">
        <f t="shared" si="387"/>
        <v>346.3614</v>
      </c>
      <c r="G2086">
        <v>3.1415999999999999E-2</v>
      </c>
      <c r="H2086" s="55" t="s">
        <v>555</v>
      </c>
      <c r="I2086" s="24">
        <f t="shared" si="395"/>
        <v>193.44615534703902</v>
      </c>
      <c r="J2086" s="24">
        <f t="shared" si="388"/>
        <v>3.0787839850241761</v>
      </c>
      <c r="K2086" s="24" t="str">
        <f t="shared" si="389"/>
        <v>DEJAR</v>
      </c>
      <c r="L2086" s="24" t="str">
        <f t="shared" si="390"/>
        <v>DEJAR</v>
      </c>
      <c r="M2086" s="24" t="str">
        <f t="shared" si="391"/>
        <v>DEJAR</v>
      </c>
    </row>
    <row r="2087" spans="1:13" x14ac:dyDescent="0.25">
      <c r="A2087" t="s">
        <v>425</v>
      </c>
      <c r="B2087" s="72">
        <v>10</v>
      </c>
      <c r="C2087" s="117">
        <v>1</v>
      </c>
      <c r="D2087" s="72">
        <v>12</v>
      </c>
      <c r="E2087" s="72">
        <v>3.5</v>
      </c>
      <c r="F2087" s="127">
        <f t="shared" si="387"/>
        <v>113.0976</v>
      </c>
      <c r="G2087">
        <v>3.1415999999999999E-2</v>
      </c>
      <c r="H2087" s="55" t="s">
        <v>553</v>
      </c>
      <c r="I2087" s="24">
        <f>0.15991*D2087^2.32764</f>
        <v>51.978178813240163</v>
      </c>
      <c r="J2087" s="24">
        <f t="shared" si="388"/>
        <v>0.82725647461866825</v>
      </c>
      <c r="K2087" s="24" t="str">
        <f t="shared" si="389"/>
        <v>DEJAR</v>
      </c>
      <c r="L2087" s="24" t="str">
        <f t="shared" si="390"/>
        <v>DEPURAR</v>
      </c>
      <c r="M2087" s="24" t="str">
        <f t="shared" si="391"/>
        <v>DEPURAR</v>
      </c>
    </row>
    <row r="2088" spans="1:13" x14ac:dyDescent="0.25">
      <c r="A2088" t="s">
        <v>426</v>
      </c>
      <c r="B2088" s="72">
        <v>1</v>
      </c>
      <c r="C2088" s="117">
        <v>2</v>
      </c>
      <c r="D2088" s="72">
        <v>36.700000000000003</v>
      </c>
      <c r="E2088" s="72">
        <v>13</v>
      </c>
      <c r="F2088" s="127">
        <f t="shared" si="387"/>
        <v>1057.8474060000001</v>
      </c>
      <c r="G2088">
        <v>3.1415999999999999E-2</v>
      </c>
      <c r="H2088" s="55" t="s">
        <v>555</v>
      </c>
      <c r="I2088" s="24">
        <f t="shared" ref="I2088:I2092" si="396">0.13647*D2088^2.38351</f>
        <v>731.87077004567493</v>
      </c>
      <c r="J2088" s="24">
        <f t="shared" si="388"/>
        <v>11.64805783749801</v>
      </c>
      <c r="K2088" s="24" t="str">
        <f t="shared" si="389"/>
        <v>DEJAR</v>
      </c>
      <c r="L2088" s="24" t="str">
        <f t="shared" si="390"/>
        <v>DEJAR</v>
      </c>
      <c r="M2088" s="24" t="str">
        <f t="shared" si="391"/>
        <v>DEJAR</v>
      </c>
    </row>
    <row r="2089" spans="1:13" x14ac:dyDescent="0.25">
      <c r="A2089" t="s">
        <v>426</v>
      </c>
      <c r="B2089" s="72">
        <v>2</v>
      </c>
      <c r="C2089" s="117">
        <v>2</v>
      </c>
      <c r="D2089" s="72">
        <v>19.8</v>
      </c>
      <c r="E2089" s="72">
        <v>7.5</v>
      </c>
      <c r="F2089" s="127">
        <f t="shared" si="387"/>
        <v>307.90821600000004</v>
      </c>
      <c r="G2089">
        <v>3.1415999999999999E-2</v>
      </c>
      <c r="H2089" s="55" t="s">
        <v>555</v>
      </c>
      <c r="I2089" s="24">
        <f t="shared" si="396"/>
        <v>168.13248782213486</v>
      </c>
      <c r="J2089" s="24">
        <f t="shared" si="388"/>
        <v>2.6759053956922405</v>
      </c>
      <c r="K2089" s="24" t="str">
        <f t="shared" si="389"/>
        <v>DEJAR</v>
      </c>
      <c r="L2089" s="24" t="str">
        <f t="shared" si="390"/>
        <v>DEJAR</v>
      </c>
      <c r="M2089" s="24" t="str">
        <f t="shared" si="391"/>
        <v>DEJAR</v>
      </c>
    </row>
    <row r="2090" spans="1:13" x14ac:dyDescent="0.25">
      <c r="A2090" t="s">
        <v>426</v>
      </c>
      <c r="B2090" s="72">
        <v>3</v>
      </c>
      <c r="C2090" s="117">
        <v>2</v>
      </c>
      <c r="D2090" s="72">
        <v>11.3</v>
      </c>
      <c r="E2090" s="72">
        <v>2.5</v>
      </c>
      <c r="F2090" s="127">
        <f t="shared" si="387"/>
        <v>100.28772600000001</v>
      </c>
      <c r="G2090">
        <v>3.1415999999999999E-2</v>
      </c>
      <c r="H2090" s="55" t="s">
        <v>555</v>
      </c>
      <c r="I2090" s="24">
        <f t="shared" si="396"/>
        <v>44.163165240621403</v>
      </c>
      <c r="J2090" s="24">
        <f t="shared" si="388"/>
        <v>0.7028769614308219</v>
      </c>
      <c r="K2090" s="24" t="str">
        <f t="shared" si="389"/>
        <v>DEJAR</v>
      </c>
      <c r="L2090" s="24" t="str">
        <f t="shared" si="390"/>
        <v>DEPURAR</v>
      </c>
      <c r="M2090" s="24" t="str">
        <f t="shared" si="391"/>
        <v>DEPURAR</v>
      </c>
    </row>
    <row r="2091" spans="1:13" x14ac:dyDescent="0.25">
      <c r="A2091" t="s">
        <v>426</v>
      </c>
      <c r="B2091" s="72">
        <v>4</v>
      </c>
      <c r="C2091" s="117">
        <v>2</v>
      </c>
      <c r="D2091" s="72">
        <v>22.7</v>
      </c>
      <c r="E2091" s="72">
        <v>9</v>
      </c>
      <c r="F2091" s="127">
        <f t="shared" si="387"/>
        <v>404.70876599999997</v>
      </c>
      <c r="G2091">
        <v>3.1415999999999999E-2</v>
      </c>
      <c r="H2091" s="55" t="s">
        <v>555</v>
      </c>
      <c r="I2091" s="24">
        <f t="shared" si="396"/>
        <v>232.88331926121816</v>
      </c>
      <c r="J2091" s="24">
        <f t="shared" si="388"/>
        <v>3.7064444751276127</v>
      </c>
      <c r="K2091" s="24" t="str">
        <f t="shared" si="389"/>
        <v>DEJAR</v>
      </c>
      <c r="L2091" s="24" t="str">
        <f t="shared" si="390"/>
        <v>DEJAR</v>
      </c>
      <c r="M2091" s="24" t="str">
        <f t="shared" si="391"/>
        <v>DEJAR</v>
      </c>
    </row>
    <row r="2092" spans="1:13" x14ac:dyDescent="0.25">
      <c r="A2092" t="s">
        <v>426</v>
      </c>
      <c r="B2092" s="72">
        <v>5</v>
      </c>
      <c r="C2092" s="117">
        <v>2</v>
      </c>
      <c r="D2092" s="72">
        <v>32</v>
      </c>
      <c r="E2092" s="72">
        <v>9</v>
      </c>
      <c r="F2092" s="127">
        <f t="shared" si="387"/>
        <v>804.24959999999999</v>
      </c>
      <c r="G2092">
        <v>3.1415999999999999E-2</v>
      </c>
      <c r="H2092" s="55" t="s">
        <v>555</v>
      </c>
      <c r="I2092" s="24">
        <f t="shared" si="396"/>
        <v>527.931063141393</v>
      </c>
      <c r="J2092" s="24">
        <f t="shared" si="388"/>
        <v>8.4022641829226039</v>
      </c>
      <c r="K2092" s="24" t="str">
        <f t="shared" si="389"/>
        <v>DEJAR</v>
      </c>
      <c r="L2092" s="24" t="str">
        <f t="shared" si="390"/>
        <v>DEJAR</v>
      </c>
      <c r="M2092" s="24" t="str">
        <f t="shared" si="391"/>
        <v>DEJAR</v>
      </c>
    </row>
    <row r="2093" spans="1:13" x14ac:dyDescent="0.25">
      <c r="A2093" t="s">
        <v>426</v>
      </c>
      <c r="B2093" s="72">
        <v>6</v>
      </c>
      <c r="C2093" s="117">
        <v>1</v>
      </c>
      <c r="D2093" s="72">
        <v>41.9</v>
      </c>
      <c r="E2093" s="72">
        <v>20</v>
      </c>
      <c r="F2093" s="127">
        <f t="shared" si="387"/>
        <v>1378.856094</v>
      </c>
      <c r="G2093">
        <v>3.1415999999999999E-2</v>
      </c>
      <c r="H2093" s="55" t="s">
        <v>553</v>
      </c>
      <c r="I2093" s="24">
        <f t="shared" ref="I2093:I2098" si="397">0.15991*D2093^2.32764</f>
        <v>954.56580264825732</v>
      </c>
      <c r="J2093" s="24">
        <f t="shared" si="388"/>
        <v>15.192351073469846</v>
      </c>
      <c r="K2093" s="24" t="str">
        <f t="shared" si="389"/>
        <v>DEJAR</v>
      </c>
      <c r="L2093" s="24" t="str">
        <f t="shared" si="390"/>
        <v>DEJAR</v>
      </c>
      <c r="M2093" s="24" t="str">
        <f t="shared" si="391"/>
        <v>DEJAR</v>
      </c>
    </row>
    <row r="2094" spans="1:13" x14ac:dyDescent="0.25">
      <c r="A2094" t="s">
        <v>427</v>
      </c>
      <c r="B2094" s="72">
        <v>1</v>
      </c>
      <c r="C2094" s="117">
        <v>1</v>
      </c>
      <c r="D2094" s="72">
        <v>17.5</v>
      </c>
      <c r="E2094" s="72">
        <v>9</v>
      </c>
      <c r="F2094" s="127">
        <f t="shared" si="387"/>
        <v>240.52875</v>
      </c>
      <c r="G2094">
        <v>3.1415999999999999E-2</v>
      </c>
      <c r="H2094" s="55" t="s">
        <v>553</v>
      </c>
      <c r="I2094" s="24">
        <f t="shared" si="397"/>
        <v>125.08945689157549</v>
      </c>
      <c r="J2094" s="24">
        <f t="shared" si="388"/>
        <v>1.9908558838104071</v>
      </c>
      <c r="K2094" s="24" t="str">
        <f t="shared" si="389"/>
        <v>DEJAR</v>
      </c>
      <c r="L2094" s="24" t="str">
        <f t="shared" si="390"/>
        <v>DEJAR</v>
      </c>
      <c r="M2094" s="24" t="str">
        <f t="shared" si="391"/>
        <v>DEJAR</v>
      </c>
    </row>
    <row r="2095" spans="1:13" x14ac:dyDescent="0.25">
      <c r="A2095" t="s">
        <v>427</v>
      </c>
      <c r="B2095" s="72">
        <v>2</v>
      </c>
      <c r="C2095" s="117">
        <v>1</v>
      </c>
      <c r="D2095" s="72">
        <v>11.4</v>
      </c>
      <c r="E2095" s="72">
        <v>7.5</v>
      </c>
      <c r="F2095" s="127">
        <f t="shared" si="387"/>
        <v>102.07058400000001</v>
      </c>
      <c r="G2095">
        <v>3.1415999999999999E-2</v>
      </c>
      <c r="H2095" s="55" t="s">
        <v>553</v>
      </c>
      <c r="I2095" s="24">
        <f t="shared" si="397"/>
        <v>46.128531750848708</v>
      </c>
      <c r="J2095" s="24">
        <f t="shared" si="388"/>
        <v>0.73415666779425626</v>
      </c>
      <c r="K2095" s="24" t="str">
        <f t="shared" si="389"/>
        <v>DEJAR</v>
      </c>
      <c r="L2095" s="24" t="str">
        <f t="shared" si="390"/>
        <v>DEJAR</v>
      </c>
      <c r="M2095" s="24" t="str">
        <f t="shared" si="391"/>
        <v>DEJAR</v>
      </c>
    </row>
    <row r="2096" spans="1:13" x14ac:dyDescent="0.25">
      <c r="A2096" t="s">
        <v>427</v>
      </c>
      <c r="B2096" s="72">
        <v>3</v>
      </c>
      <c r="C2096" s="117">
        <v>1</v>
      </c>
      <c r="D2096" s="72">
        <v>67</v>
      </c>
      <c r="E2096" s="72">
        <v>30</v>
      </c>
      <c r="F2096" s="127">
        <f t="shared" si="387"/>
        <v>3525.6606000000002</v>
      </c>
      <c r="G2096">
        <v>3.1415999999999999E-2</v>
      </c>
      <c r="H2096" s="55" t="s">
        <v>553</v>
      </c>
      <c r="I2096" s="24">
        <f t="shared" si="397"/>
        <v>2846.5602274456664</v>
      </c>
      <c r="J2096" s="24">
        <f t="shared" si="388"/>
        <v>45.304307159499402</v>
      </c>
      <c r="K2096" s="24" t="str">
        <f t="shared" si="389"/>
        <v>DEJAR</v>
      </c>
      <c r="L2096" s="24" t="str">
        <f t="shared" si="390"/>
        <v>DEJAR</v>
      </c>
      <c r="M2096" s="24" t="str">
        <f t="shared" si="391"/>
        <v>DEJAR</v>
      </c>
    </row>
    <row r="2097" spans="1:13" x14ac:dyDescent="0.25">
      <c r="A2097" t="s">
        <v>427</v>
      </c>
      <c r="B2097" s="72">
        <v>4</v>
      </c>
      <c r="C2097" s="117">
        <v>1</v>
      </c>
      <c r="D2097" s="72">
        <v>20.5</v>
      </c>
      <c r="E2097" s="72">
        <v>8</v>
      </c>
      <c r="F2097" s="127">
        <f t="shared" si="387"/>
        <v>330.06434999999999</v>
      </c>
      <c r="G2097">
        <v>3.1415999999999999E-2</v>
      </c>
      <c r="H2097" s="55" t="s">
        <v>553</v>
      </c>
      <c r="I2097" s="24">
        <f t="shared" si="397"/>
        <v>180.78665962471501</v>
      </c>
      <c r="J2097" s="24">
        <f t="shared" si="388"/>
        <v>2.8773023240500861</v>
      </c>
      <c r="K2097" s="24" t="str">
        <f t="shared" si="389"/>
        <v>DEJAR</v>
      </c>
      <c r="L2097" s="24" t="str">
        <f t="shared" si="390"/>
        <v>DEJAR</v>
      </c>
      <c r="M2097" s="24" t="str">
        <f t="shared" si="391"/>
        <v>DEJAR</v>
      </c>
    </row>
    <row r="2098" spans="1:13" x14ac:dyDescent="0.25">
      <c r="A2098" t="s">
        <v>427</v>
      </c>
      <c r="B2098" s="72">
        <v>5</v>
      </c>
      <c r="C2098" s="117">
        <v>1</v>
      </c>
      <c r="D2098" s="72">
        <v>25</v>
      </c>
      <c r="E2098" s="72">
        <v>11</v>
      </c>
      <c r="F2098" s="127">
        <f t="shared" si="387"/>
        <v>490.875</v>
      </c>
      <c r="G2098">
        <v>3.1415999999999999E-2</v>
      </c>
      <c r="H2098" s="55" t="s">
        <v>553</v>
      </c>
      <c r="I2098" s="24">
        <f t="shared" si="397"/>
        <v>286.93049335184679</v>
      </c>
      <c r="J2098" s="24">
        <f t="shared" si="388"/>
        <v>4.5666299553069578</v>
      </c>
      <c r="K2098" s="24" t="str">
        <f t="shared" si="389"/>
        <v>DEJAR</v>
      </c>
      <c r="L2098" s="24" t="str">
        <f t="shared" si="390"/>
        <v>DEJAR</v>
      </c>
      <c r="M2098" s="24" t="str">
        <f t="shared" si="391"/>
        <v>DEJAR</v>
      </c>
    </row>
    <row r="2099" spans="1:13" x14ac:dyDescent="0.25">
      <c r="A2099" t="s">
        <v>427</v>
      </c>
      <c r="B2099" s="72">
        <v>6</v>
      </c>
      <c r="C2099" s="117">
        <v>2</v>
      </c>
      <c r="D2099" s="72">
        <v>14.6</v>
      </c>
      <c r="E2099" s="72">
        <v>8</v>
      </c>
      <c r="F2099" s="127">
        <f t="shared" si="387"/>
        <v>167.415864</v>
      </c>
      <c r="G2099">
        <v>3.1415999999999999E-2</v>
      </c>
      <c r="H2099" s="55" t="s">
        <v>555</v>
      </c>
      <c r="I2099" s="24">
        <f>0.13647*D2099^2.38351</f>
        <v>81.336197825726813</v>
      </c>
      <c r="J2099" s="24">
        <f t="shared" si="388"/>
        <v>1.2945027665158968</v>
      </c>
      <c r="K2099" s="24" t="str">
        <f t="shared" si="389"/>
        <v>DEJAR</v>
      </c>
      <c r="L2099" s="24" t="str">
        <f t="shared" si="390"/>
        <v>DEJAR</v>
      </c>
      <c r="M2099" s="24" t="str">
        <f t="shared" si="391"/>
        <v>DEJAR</v>
      </c>
    </row>
    <row r="2100" spans="1:13" x14ac:dyDescent="0.25">
      <c r="A2100" t="s">
        <v>428</v>
      </c>
      <c r="B2100" s="72">
        <v>1</v>
      </c>
      <c r="C2100" s="117">
        <v>1</v>
      </c>
      <c r="D2100" s="72">
        <v>57</v>
      </c>
      <c r="E2100" s="72">
        <v>32</v>
      </c>
      <c r="F2100" s="127">
        <f t="shared" si="387"/>
        <v>2551.7646</v>
      </c>
      <c r="G2100">
        <v>3.1415999999999999E-2</v>
      </c>
      <c r="H2100" s="55" t="s">
        <v>553</v>
      </c>
      <c r="I2100" s="24">
        <f t="shared" ref="I2100:I2101" si="398">0.15991*D2100^2.32764</f>
        <v>1953.9802616688428</v>
      </c>
      <c r="J2100" s="24">
        <f t="shared" si="388"/>
        <v>31.098489013064089</v>
      </c>
      <c r="K2100" s="24" t="str">
        <f t="shared" si="389"/>
        <v>DEJAR</v>
      </c>
      <c r="L2100" s="24" t="str">
        <f t="shared" si="390"/>
        <v>DEJAR</v>
      </c>
      <c r="M2100" s="24" t="str">
        <f t="shared" si="391"/>
        <v>DEJAR</v>
      </c>
    </row>
    <row r="2101" spans="1:13" x14ac:dyDescent="0.25">
      <c r="A2101" t="s">
        <v>428</v>
      </c>
      <c r="B2101" s="72">
        <v>2</v>
      </c>
      <c r="C2101" s="117">
        <v>1</v>
      </c>
      <c r="D2101" s="72">
        <v>61</v>
      </c>
      <c r="E2101" s="72">
        <v>27</v>
      </c>
      <c r="F2101" s="127">
        <f t="shared" si="387"/>
        <v>2922.4733999999999</v>
      </c>
      <c r="G2101">
        <v>3.1415999999999999E-2</v>
      </c>
      <c r="H2101" s="55" t="s">
        <v>553</v>
      </c>
      <c r="I2101" s="24">
        <f t="shared" si="398"/>
        <v>2288.1303435082086</v>
      </c>
      <c r="J2101" s="24">
        <f t="shared" si="388"/>
        <v>36.416640302842637</v>
      </c>
      <c r="K2101" s="24" t="str">
        <f t="shared" si="389"/>
        <v>DEJAR</v>
      </c>
      <c r="L2101" s="24" t="str">
        <f t="shared" si="390"/>
        <v>DEJAR</v>
      </c>
      <c r="M2101" s="24" t="str">
        <f t="shared" si="391"/>
        <v>DEJAR</v>
      </c>
    </row>
    <row r="2102" spans="1:13" x14ac:dyDescent="0.25">
      <c r="A2102" t="s">
        <v>428</v>
      </c>
      <c r="B2102" s="72">
        <v>3</v>
      </c>
      <c r="C2102" s="117">
        <v>2</v>
      </c>
      <c r="D2102" s="72">
        <v>46</v>
      </c>
      <c r="E2102" s="72">
        <v>12</v>
      </c>
      <c r="F2102" s="127">
        <f t="shared" si="387"/>
        <v>1661.9064000000001</v>
      </c>
      <c r="G2102">
        <v>3.1415999999999999E-2</v>
      </c>
      <c r="H2102" s="55" t="s">
        <v>555</v>
      </c>
      <c r="I2102" s="24">
        <f t="shared" ref="I2102:I2103" si="399">0.13647*D2102^2.38351</f>
        <v>1253.8255368732539</v>
      </c>
      <c r="J2102" s="24">
        <f t="shared" si="388"/>
        <v>19.955206532869457</v>
      </c>
      <c r="K2102" s="24" t="str">
        <f t="shared" si="389"/>
        <v>DEJAR</v>
      </c>
      <c r="L2102" s="24" t="str">
        <f t="shared" si="390"/>
        <v>DEJAR</v>
      </c>
      <c r="M2102" s="24" t="str">
        <f t="shared" si="391"/>
        <v>DEJAR</v>
      </c>
    </row>
    <row r="2103" spans="1:13" x14ac:dyDescent="0.25">
      <c r="A2103" t="s">
        <v>428</v>
      </c>
      <c r="B2103" s="72">
        <v>4</v>
      </c>
      <c r="C2103" s="117">
        <v>2</v>
      </c>
      <c r="D2103" s="72">
        <v>17.2</v>
      </c>
      <c r="E2103" s="72">
        <v>5</v>
      </c>
      <c r="F2103" s="127">
        <f t="shared" si="387"/>
        <v>232.35273599999996</v>
      </c>
      <c r="G2103">
        <v>3.1415999999999999E-2</v>
      </c>
      <c r="H2103" s="55" t="s">
        <v>555</v>
      </c>
      <c r="I2103" s="24">
        <f t="shared" si="399"/>
        <v>120.20750968079929</v>
      </c>
      <c r="J2103" s="24">
        <f t="shared" si="388"/>
        <v>1.9131574624522425</v>
      </c>
      <c r="K2103" s="24" t="str">
        <f t="shared" si="389"/>
        <v>DEJAR</v>
      </c>
      <c r="L2103" s="24" t="str">
        <f t="shared" si="390"/>
        <v>DEJAR</v>
      </c>
      <c r="M2103" s="24" t="str">
        <f t="shared" si="391"/>
        <v>DEJAR</v>
      </c>
    </row>
    <row r="2104" spans="1:13" x14ac:dyDescent="0.25">
      <c r="A2104" t="s">
        <v>429</v>
      </c>
      <c r="B2104" s="72">
        <v>1</v>
      </c>
      <c r="C2104" s="117">
        <v>1</v>
      </c>
      <c r="D2104" s="72">
        <v>20</v>
      </c>
      <c r="E2104" s="72">
        <v>12</v>
      </c>
      <c r="F2104" s="127">
        <f t="shared" si="387"/>
        <v>314.15999999999997</v>
      </c>
      <c r="G2104">
        <v>3.1415999999999999E-2</v>
      </c>
      <c r="H2104" s="55" t="s">
        <v>553</v>
      </c>
      <c r="I2104" s="24">
        <f t="shared" ref="I2104:I2105" si="400">0.15991*D2104^2.32764</f>
        <v>170.68882248683826</v>
      </c>
      <c r="J2104" s="24">
        <f t="shared" si="388"/>
        <v>2.7165906303609346</v>
      </c>
      <c r="K2104" s="24" t="str">
        <f t="shared" si="389"/>
        <v>DEJAR</v>
      </c>
      <c r="L2104" s="24" t="str">
        <f t="shared" si="390"/>
        <v>DEJAR</v>
      </c>
      <c r="M2104" s="24" t="str">
        <f t="shared" si="391"/>
        <v>DEJAR</v>
      </c>
    </row>
    <row r="2105" spans="1:13" x14ac:dyDescent="0.25">
      <c r="A2105" t="s">
        <v>429</v>
      </c>
      <c r="B2105" s="72">
        <v>2</v>
      </c>
      <c r="C2105" s="117">
        <v>1</v>
      </c>
      <c r="D2105" s="72">
        <v>30.5</v>
      </c>
      <c r="E2105" s="72">
        <v>15</v>
      </c>
      <c r="F2105" s="127">
        <f t="shared" si="387"/>
        <v>730.61834999999996</v>
      </c>
      <c r="G2105">
        <v>3.1415999999999999E-2</v>
      </c>
      <c r="H2105" s="55" t="s">
        <v>553</v>
      </c>
      <c r="I2105" s="24">
        <f t="shared" si="400"/>
        <v>455.81782168328931</v>
      </c>
      <c r="J2105" s="24">
        <f t="shared" si="388"/>
        <v>7.2545489827363339</v>
      </c>
      <c r="K2105" s="24" t="str">
        <f t="shared" si="389"/>
        <v>DEJAR</v>
      </c>
      <c r="L2105" s="24" t="str">
        <f t="shared" si="390"/>
        <v>DEJAR</v>
      </c>
      <c r="M2105" s="24" t="str">
        <f t="shared" si="391"/>
        <v>DEJAR</v>
      </c>
    </row>
    <row r="2106" spans="1:13" x14ac:dyDescent="0.25">
      <c r="A2106" t="s">
        <v>429</v>
      </c>
      <c r="B2106" s="72">
        <v>3</v>
      </c>
      <c r="C2106" s="117">
        <v>2</v>
      </c>
      <c r="D2106" s="72">
        <v>20.5</v>
      </c>
      <c r="E2106" s="72">
        <v>9</v>
      </c>
      <c r="F2106" s="127">
        <f t="shared" si="387"/>
        <v>330.06434999999999</v>
      </c>
      <c r="G2106">
        <v>3.1415999999999999E-2</v>
      </c>
      <c r="H2106" s="55" t="s">
        <v>555</v>
      </c>
      <c r="I2106" s="24">
        <f t="shared" ref="I2106:I2114" si="401">0.13647*D2106^2.38351</f>
        <v>182.64830107076051</v>
      </c>
      <c r="J2106" s="24">
        <f t="shared" si="388"/>
        <v>2.9069311986051778</v>
      </c>
      <c r="K2106" s="24" t="str">
        <f t="shared" si="389"/>
        <v>DEJAR</v>
      </c>
      <c r="L2106" s="24" t="str">
        <f t="shared" si="390"/>
        <v>DEJAR</v>
      </c>
      <c r="M2106" s="24" t="str">
        <f t="shared" si="391"/>
        <v>DEJAR</v>
      </c>
    </row>
    <row r="2107" spans="1:13" x14ac:dyDescent="0.25">
      <c r="A2107" t="s">
        <v>429</v>
      </c>
      <c r="B2107" s="72">
        <v>4</v>
      </c>
      <c r="C2107" s="117">
        <v>2</v>
      </c>
      <c r="D2107" s="72">
        <v>27</v>
      </c>
      <c r="E2107" s="72">
        <v>10</v>
      </c>
      <c r="F2107" s="127">
        <f t="shared" si="387"/>
        <v>572.5566</v>
      </c>
      <c r="G2107">
        <v>3.1415999999999999E-2</v>
      </c>
      <c r="H2107" s="55" t="s">
        <v>555</v>
      </c>
      <c r="I2107" s="24">
        <f t="shared" si="401"/>
        <v>352.13325163946445</v>
      </c>
      <c r="J2107" s="24">
        <f t="shared" si="388"/>
        <v>5.6043616571088695</v>
      </c>
      <c r="K2107" s="24" t="str">
        <f t="shared" si="389"/>
        <v>DEJAR</v>
      </c>
      <c r="L2107" s="24" t="str">
        <f t="shared" si="390"/>
        <v>DEJAR</v>
      </c>
      <c r="M2107" s="24" t="str">
        <f t="shared" si="391"/>
        <v>DEJAR</v>
      </c>
    </row>
    <row r="2108" spans="1:13" x14ac:dyDescent="0.25">
      <c r="A2108" t="s">
        <v>430</v>
      </c>
      <c r="B2108" s="72">
        <v>1</v>
      </c>
      <c r="C2108" s="117">
        <v>2</v>
      </c>
      <c r="D2108" s="72">
        <v>34.5</v>
      </c>
      <c r="E2108" s="72">
        <v>10</v>
      </c>
      <c r="F2108" s="127">
        <f t="shared" si="387"/>
        <v>934.82235000000003</v>
      </c>
      <c r="G2108">
        <v>3.1415999999999999E-2</v>
      </c>
      <c r="H2108" s="55" t="s">
        <v>555</v>
      </c>
      <c r="I2108" s="24">
        <f t="shared" si="401"/>
        <v>631.60328895350312</v>
      </c>
      <c r="J2108" s="24">
        <f t="shared" si="388"/>
        <v>10.05225504445988</v>
      </c>
      <c r="K2108" s="24" t="str">
        <f t="shared" si="389"/>
        <v>DEJAR</v>
      </c>
      <c r="L2108" s="24" t="str">
        <f t="shared" si="390"/>
        <v>DEJAR</v>
      </c>
      <c r="M2108" s="24" t="str">
        <f t="shared" si="391"/>
        <v>DEJAR</v>
      </c>
    </row>
    <row r="2109" spans="1:13" x14ac:dyDescent="0.25">
      <c r="A2109" t="s">
        <v>430</v>
      </c>
      <c r="B2109" s="72">
        <v>2</v>
      </c>
      <c r="C2109" s="117">
        <v>2</v>
      </c>
      <c r="D2109" s="72">
        <v>35</v>
      </c>
      <c r="E2109" s="72">
        <v>12</v>
      </c>
      <c r="F2109" s="127">
        <f t="shared" si="387"/>
        <v>962.11500000000001</v>
      </c>
      <c r="G2109">
        <v>3.1415999999999999E-2</v>
      </c>
      <c r="H2109" s="55" t="s">
        <v>555</v>
      </c>
      <c r="I2109" s="24">
        <f t="shared" si="401"/>
        <v>653.64029291244719</v>
      </c>
      <c r="J2109" s="24">
        <f t="shared" si="388"/>
        <v>10.402984035403094</v>
      </c>
      <c r="K2109" s="24" t="str">
        <f t="shared" si="389"/>
        <v>DEJAR</v>
      </c>
      <c r="L2109" s="24" t="str">
        <f t="shared" si="390"/>
        <v>DEJAR</v>
      </c>
      <c r="M2109" s="24" t="str">
        <f t="shared" si="391"/>
        <v>DEJAR</v>
      </c>
    </row>
    <row r="2110" spans="1:13" x14ac:dyDescent="0.25">
      <c r="A2110" t="s">
        <v>430</v>
      </c>
      <c r="B2110" s="72">
        <v>3</v>
      </c>
      <c r="C2110" s="117">
        <v>2</v>
      </c>
      <c r="D2110" s="72">
        <v>26</v>
      </c>
      <c r="E2110" s="72">
        <v>14</v>
      </c>
      <c r="F2110" s="127">
        <f t="shared" si="387"/>
        <v>530.93039999999996</v>
      </c>
      <c r="G2110">
        <v>3.1415999999999999E-2</v>
      </c>
      <c r="H2110" s="55" t="s">
        <v>555</v>
      </c>
      <c r="I2110" s="24">
        <f t="shared" si="401"/>
        <v>321.84021980583157</v>
      </c>
      <c r="J2110" s="24">
        <f t="shared" si="388"/>
        <v>5.1222342087762849</v>
      </c>
      <c r="K2110" s="24" t="str">
        <f t="shared" si="389"/>
        <v>DEJAR</v>
      </c>
      <c r="L2110" s="24" t="str">
        <f t="shared" si="390"/>
        <v>DEJAR</v>
      </c>
      <c r="M2110" s="24" t="str">
        <f t="shared" si="391"/>
        <v>DEJAR</v>
      </c>
    </row>
    <row r="2111" spans="1:13" x14ac:dyDescent="0.25">
      <c r="A2111" t="s">
        <v>430</v>
      </c>
      <c r="B2111" s="72">
        <v>4</v>
      </c>
      <c r="C2111" s="117">
        <v>2</v>
      </c>
      <c r="D2111" s="72">
        <v>18</v>
      </c>
      <c r="E2111" s="72">
        <v>13</v>
      </c>
      <c r="F2111" s="127">
        <f t="shared" si="387"/>
        <v>254.46959999999999</v>
      </c>
      <c r="G2111">
        <v>3.1415999999999999E-2</v>
      </c>
      <c r="H2111" s="55" t="s">
        <v>555</v>
      </c>
      <c r="I2111" s="24">
        <f t="shared" si="401"/>
        <v>133.96512701589552</v>
      </c>
      <c r="J2111" s="24">
        <f t="shared" si="388"/>
        <v>2.132116230836127</v>
      </c>
      <c r="K2111" s="24" t="str">
        <f t="shared" si="389"/>
        <v>DEJAR</v>
      </c>
      <c r="L2111" s="24" t="str">
        <f t="shared" si="390"/>
        <v>DEJAR</v>
      </c>
      <c r="M2111" s="24" t="str">
        <f t="shared" si="391"/>
        <v>DEJAR</v>
      </c>
    </row>
    <row r="2112" spans="1:13" x14ac:dyDescent="0.25">
      <c r="A2112" t="s">
        <v>430</v>
      </c>
      <c r="B2112" s="72">
        <v>5</v>
      </c>
      <c r="C2112" s="117">
        <v>2</v>
      </c>
      <c r="D2112" s="72">
        <v>12</v>
      </c>
      <c r="E2112" s="72">
        <v>5</v>
      </c>
      <c r="F2112" s="127">
        <f t="shared" si="387"/>
        <v>113.0976</v>
      </c>
      <c r="G2112">
        <v>3.1415999999999999E-2</v>
      </c>
      <c r="H2112" s="55" t="s">
        <v>555</v>
      </c>
      <c r="I2112" s="24">
        <f t="shared" si="401"/>
        <v>50.965522775338236</v>
      </c>
      <c r="J2112" s="24">
        <f t="shared" si="388"/>
        <v>0.81113959089855869</v>
      </c>
      <c r="K2112" s="24" t="str">
        <f t="shared" si="389"/>
        <v>DEJAR</v>
      </c>
      <c r="L2112" s="24" t="str">
        <f t="shared" si="390"/>
        <v>DEJAR</v>
      </c>
      <c r="M2112" s="24" t="str">
        <f t="shared" si="391"/>
        <v>DEJAR</v>
      </c>
    </row>
    <row r="2113" spans="1:13" x14ac:dyDescent="0.25">
      <c r="A2113" t="s">
        <v>430</v>
      </c>
      <c r="B2113" s="72">
        <v>6</v>
      </c>
      <c r="C2113" s="117">
        <v>2</v>
      </c>
      <c r="D2113" s="72">
        <v>41.5</v>
      </c>
      <c r="E2113" s="72">
        <v>16</v>
      </c>
      <c r="F2113" s="127">
        <f t="shared" si="387"/>
        <v>1352.65515</v>
      </c>
      <c r="G2113">
        <v>3.1415999999999999E-2</v>
      </c>
      <c r="H2113" s="55" t="s">
        <v>555</v>
      </c>
      <c r="I2113" s="24">
        <f t="shared" si="401"/>
        <v>981.00452482913829</v>
      </c>
      <c r="J2113" s="24">
        <f t="shared" si="388"/>
        <v>15.613135421905053</v>
      </c>
      <c r="K2113" s="24" t="str">
        <f t="shared" si="389"/>
        <v>DEJAR</v>
      </c>
      <c r="L2113" s="24" t="str">
        <f t="shared" si="390"/>
        <v>DEJAR</v>
      </c>
      <c r="M2113" s="24" t="str">
        <f t="shared" si="391"/>
        <v>DEJAR</v>
      </c>
    </row>
    <row r="2114" spans="1:13" x14ac:dyDescent="0.25">
      <c r="A2114" t="s">
        <v>430</v>
      </c>
      <c r="B2114" s="72">
        <v>7</v>
      </c>
      <c r="C2114" s="117">
        <v>2</v>
      </c>
      <c r="D2114" s="72">
        <v>35.4</v>
      </c>
      <c r="E2114" s="72">
        <v>12</v>
      </c>
      <c r="F2114" s="127">
        <f t="shared" si="387"/>
        <v>984.23186399999986</v>
      </c>
      <c r="G2114">
        <v>3.1415999999999999E-2</v>
      </c>
      <c r="H2114" s="55" t="s">
        <v>555</v>
      </c>
      <c r="I2114" s="24">
        <f t="shared" si="401"/>
        <v>671.58649861553909</v>
      </c>
      <c r="J2114" s="24">
        <f t="shared" si="388"/>
        <v>10.68860610223356</v>
      </c>
      <c r="K2114" s="24" t="str">
        <f t="shared" si="389"/>
        <v>DEJAR</v>
      </c>
      <c r="L2114" s="24" t="str">
        <f t="shared" si="390"/>
        <v>DEJAR</v>
      </c>
      <c r="M2114" s="24" t="str">
        <f t="shared" si="391"/>
        <v>DEJAR</v>
      </c>
    </row>
    <row r="2115" spans="1:13" x14ac:dyDescent="0.25">
      <c r="A2115" t="s">
        <v>431</v>
      </c>
      <c r="B2115" s="72">
        <v>1</v>
      </c>
      <c r="C2115" s="117">
        <v>1</v>
      </c>
      <c r="D2115" s="72">
        <v>18.8</v>
      </c>
      <c r="E2115" s="72">
        <v>12</v>
      </c>
      <c r="F2115" s="127">
        <f t="shared" ref="F2115:F2178" si="402">(3.1416/4)*D2115^2</f>
        <v>277.59177600000004</v>
      </c>
      <c r="G2115">
        <v>3.1415999999999999E-2</v>
      </c>
      <c r="H2115" s="55" t="s">
        <v>553</v>
      </c>
      <c r="I2115" s="24">
        <f t="shared" ref="I2115:I2122" si="403">0.15991*D2115^2.32764</f>
        <v>147.7938625816696</v>
      </c>
      <c r="J2115" s="24">
        <f t="shared" ref="J2115:J2178" si="404">((I2115/1000)*0.5)/G2115</f>
        <v>2.3522068783688184</v>
      </c>
      <c r="K2115" s="24" t="str">
        <f t="shared" ref="K2115:K2178" si="405">+IF(D2115&gt;=10,"DEJAR","DEPURAR")</f>
        <v>DEJAR</v>
      </c>
      <c r="L2115" s="24" t="str">
        <f t="shared" ref="L2115:L2178" si="406">+IF(E2115&gt;=5,"DEJAR","DEPURAR")</f>
        <v>DEJAR</v>
      </c>
      <c r="M2115" s="24" t="str">
        <f t="shared" ref="M2115:M2178" si="407">+IF(AND(K2115="DEJAR",L2115="DEJAR"),"DEJAR","DEPURAR")</f>
        <v>DEJAR</v>
      </c>
    </row>
    <row r="2116" spans="1:13" x14ac:dyDescent="0.25">
      <c r="A2116" t="s">
        <v>431</v>
      </c>
      <c r="B2116" s="72">
        <v>2</v>
      </c>
      <c r="C2116" s="117">
        <v>1</v>
      </c>
      <c r="D2116" s="72">
        <v>15</v>
      </c>
      <c r="E2116" s="72">
        <v>12</v>
      </c>
      <c r="F2116" s="127">
        <f t="shared" si="402"/>
        <v>176.715</v>
      </c>
      <c r="G2116">
        <v>3.1415999999999999E-2</v>
      </c>
      <c r="H2116" s="55" t="s">
        <v>553</v>
      </c>
      <c r="I2116" s="24">
        <f t="shared" si="403"/>
        <v>87.376105084816146</v>
      </c>
      <c r="J2116" s="24">
        <f t="shared" si="404"/>
        <v>1.3906306513371554</v>
      </c>
      <c r="K2116" s="24" t="str">
        <f t="shared" si="405"/>
        <v>DEJAR</v>
      </c>
      <c r="L2116" s="24" t="str">
        <f t="shared" si="406"/>
        <v>DEJAR</v>
      </c>
      <c r="M2116" s="24" t="str">
        <f t="shared" si="407"/>
        <v>DEJAR</v>
      </c>
    </row>
    <row r="2117" spans="1:13" x14ac:dyDescent="0.25">
      <c r="A2117" t="s">
        <v>431</v>
      </c>
      <c r="B2117" s="72">
        <v>3</v>
      </c>
      <c r="C2117" s="117">
        <v>1</v>
      </c>
      <c r="D2117" s="72">
        <v>11.4</v>
      </c>
      <c r="E2117" s="72">
        <v>5</v>
      </c>
      <c r="F2117" s="127">
        <f t="shared" si="402"/>
        <v>102.07058400000001</v>
      </c>
      <c r="G2117">
        <v>3.1415999999999999E-2</v>
      </c>
      <c r="H2117" s="55" t="s">
        <v>553</v>
      </c>
      <c r="I2117" s="24">
        <f t="shared" si="403"/>
        <v>46.128531750848708</v>
      </c>
      <c r="J2117" s="24">
        <f t="shared" si="404"/>
        <v>0.73415666779425626</v>
      </c>
      <c r="K2117" s="24" t="str">
        <f t="shared" si="405"/>
        <v>DEJAR</v>
      </c>
      <c r="L2117" s="24" t="str">
        <f t="shared" si="406"/>
        <v>DEJAR</v>
      </c>
      <c r="M2117" s="24" t="str">
        <f t="shared" si="407"/>
        <v>DEJAR</v>
      </c>
    </row>
    <row r="2118" spans="1:13" x14ac:dyDescent="0.25">
      <c r="A2118" t="s">
        <v>431</v>
      </c>
      <c r="B2118" s="72">
        <v>4</v>
      </c>
      <c r="C2118" s="117">
        <v>1</v>
      </c>
      <c r="D2118" s="72">
        <v>19</v>
      </c>
      <c r="E2118" s="72">
        <v>12</v>
      </c>
      <c r="F2118" s="127">
        <f t="shared" si="402"/>
        <v>283.52940000000001</v>
      </c>
      <c r="G2118">
        <v>3.1415999999999999E-2</v>
      </c>
      <c r="H2118" s="55" t="s">
        <v>553</v>
      </c>
      <c r="I2118" s="24">
        <f t="shared" si="403"/>
        <v>151.47942747069629</v>
      </c>
      <c r="J2118" s="24">
        <f t="shared" si="404"/>
        <v>2.4108643282196378</v>
      </c>
      <c r="K2118" s="24" t="str">
        <f t="shared" si="405"/>
        <v>DEJAR</v>
      </c>
      <c r="L2118" s="24" t="str">
        <f t="shared" si="406"/>
        <v>DEJAR</v>
      </c>
      <c r="M2118" s="24" t="str">
        <f t="shared" si="407"/>
        <v>DEJAR</v>
      </c>
    </row>
    <row r="2119" spans="1:13" x14ac:dyDescent="0.25">
      <c r="A2119" t="s">
        <v>431</v>
      </c>
      <c r="B2119" s="72">
        <v>5</v>
      </c>
      <c r="C2119" s="117">
        <v>1</v>
      </c>
      <c r="D2119" s="72">
        <v>23</v>
      </c>
      <c r="E2119" s="72">
        <v>15</v>
      </c>
      <c r="F2119" s="127">
        <f t="shared" si="402"/>
        <v>415.47660000000002</v>
      </c>
      <c r="G2119">
        <v>3.1415999999999999E-2</v>
      </c>
      <c r="H2119" s="55" t="s">
        <v>553</v>
      </c>
      <c r="I2119" s="24">
        <f t="shared" si="403"/>
        <v>236.31310333101464</v>
      </c>
      <c r="J2119" s="24">
        <f t="shared" si="404"/>
        <v>3.7610310563250358</v>
      </c>
      <c r="K2119" s="24" t="str">
        <f t="shared" si="405"/>
        <v>DEJAR</v>
      </c>
      <c r="L2119" s="24" t="str">
        <f t="shared" si="406"/>
        <v>DEJAR</v>
      </c>
      <c r="M2119" s="24" t="str">
        <f t="shared" si="407"/>
        <v>DEJAR</v>
      </c>
    </row>
    <row r="2120" spans="1:13" x14ac:dyDescent="0.25">
      <c r="A2120" t="s">
        <v>431</v>
      </c>
      <c r="B2120" s="72">
        <v>6</v>
      </c>
      <c r="C2120" s="117">
        <v>1</v>
      </c>
      <c r="D2120" s="72">
        <v>30</v>
      </c>
      <c r="E2120" s="72">
        <v>15</v>
      </c>
      <c r="F2120" s="127">
        <f t="shared" si="402"/>
        <v>706.86</v>
      </c>
      <c r="G2120">
        <v>3.1415999999999999E-2</v>
      </c>
      <c r="H2120" s="55" t="s">
        <v>553</v>
      </c>
      <c r="I2120" s="24">
        <f t="shared" si="403"/>
        <v>438.61364745199307</v>
      </c>
      <c r="J2120" s="24">
        <f t="shared" si="404"/>
        <v>6.9807366859560904</v>
      </c>
      <c r="K2120" s="24" t="str">
        <f t="shared" si="405"/>
        <v>DEJAR</v>
      </c>
      <c r="L2120" s="24" t="str">
        <f t="shared" si="406"/>
        <v>DEJAR</v>
      </c>
      <c r="M2120" s="24" t="str">
        <f t="shared" si="407"/>
        <v>DEJAR</v>
      </c>
    </row>
    <row r="2121" spans="1:13" x14ac:dyDescent="0.25">
      <c r="A2121" t="s">
        <v>431</v>
      </c>
      <c r="B2121" s="72">
        <v>7</v>
      </c>
      <c r="C2121" s="117">
        <v>1</v>
      </c>
      <c r="D2121" s="72">
        <v>13</v>
      </c>
      <c r="E2121" s="72">
        <v>6</v>
      </c>
      <c r="F2121" s="127">
        <f t="shared" si="402"/>
        <v>132.73259999999999</v>
      </c>
      <c r="G2121">
        <v>3.1415999999999999E-2</v>
      </c>
      <c r="H2121" s="55" t="s">
        <v>553</v>
      </c>
      <c r="I2121" s="24">
        <f t="shared" si="403"/>
        <v>62.623123844849545</v>
      </c>
      <c r="J2121" s="24">
        <f t="shared" si="404"/>
        <v>0.9966756405151761</v>
      </c>
      <c r="K2121" s="24" t="str">
        <f t="shared" si="405"/>
        <v>DEJAR</v>
      </c>
      <c r="L2121" s="24" t="str">
        <f t="shared" si="406"/>
        <v>DEJAR</v>
      </c>
      <c r="M2121" s="24" t="str">
        <f t="shared" si="407"/>
        <v>DEJAR</v>
      </c>
    </row>
    <row r="2122" spans="1:13" x14ac:dyDescent="0.25">
      <c r="A2122" t="s">
        <v>431</v>
      </c>
      <c r="B2122" s="72">
        <v>8</v>
      </c>
      <c r="C2122" s="117">
        <v>1</v>
      </c>
      <c r="D2122" s="72">
        <v>20</v>
      </c>
      <c r="E2122" s="72">
        <v>7</v>
      </c>
      <c r="F2122" s="127">
        <f t="shared" si="402"/>
        <v>314.15999999999997</v>
      </c>
      <c r="G2122">
        <v>3.1415999999999999E-2</v>
      </c>
      <c r="H2122" s="55" t="s">
        <v>553</v>
      </c>
      <c r="I2122" s="24">
        <f t="shared" si="403"/>
        <v>170.68882248683826</v>
      </c>
      <c r="J2122" s="24">
        <f t="shared" si="404"/>
        <v>2.7165906303609346</v>
      </c>
      <c r="K2122" s="24" t="str">
        <f t="shared" si="405"/>
        <v>DEJAR</v>
      </c>
      <c r="L2122" s="24" t="str">
        <f t="shared" si="406"/>
        <v>DEJAR</v>
      </c>
      <c r="M2122" s="24" t="str">
        <f t="shared" si="407"/>
        <v>DEJAR</v>
      </c>
    </row>
    <row r="2123" spans="1:13" x14ac:dyDescent="0.25">
      <c r="A2123" t="s">
        <v>431</v>
      </c>
      <c r="B2123" s="72">
        <v>9</v>
      </c>
      <c r="C2123" s="117">
        <v>2</v>
      </c>
      <c r="D2123" s="72">
        <v>22</v>
      </c>
      <c r="E2123" s="72">
        <v>5</v>
      </c>
      <c r="F2123" s="127">
        <f t="shared" si="402"/>
        <v>380.1336</v>
      </c>
      <c r="G2123">
        <v>3.1415999999999999E-2</v>
      </c>
      <c r="H2123" s="55" t="s">
        <v>555</v>
      </c>
      <c r="I2123" s="24">
        <f t="shared" ref="I2123:I2126" si="408">0.13647*D2123^2.38351</f>
        <v>216.13001097424697</v>
      </c>
      <c r="J2123" s="24">
        <f t="shared" si="404"/>
        <v>3.4398079159384864</v>
      </c>
      <c r="K2123" s="24" t="str">
        <f t="shared" si="405"/>
        <v>DEJAR</v>
      </c>
      <c r="L2123" s="24" t="str">
        <f t="shared" si="406"/>
        <v>DEJAR</v>
      </c>
      <c r="M2123" s="24" t="str">
        <f t="shared" si="407"/>
        <v>DEJAR</v>
      </c>
    </row>
    <row r="2124" spans="1:13" x14ac:dyDescent="0.25">
      <c r="A2124" t="s">
        <v>431</v>
      </c>
      <c r="B2124" s="72">
        <v>10</v>
      </c>
      <c r="C2124" s="117">
        <v>2</v>
      </c>
      <c r="D2124" s="72">
        <v>44</v>
      </c>
      <c r="E2124" s="72">
        <v>10</v>
      </c>
      <c r="F2124" s="127">
        <f t="shared" si="402"/>
        <v>1520.5344</v>
      </c>
      <c r="G2124">
        <v>3.1415999999999999E-2</v>
      </c>
      <c r="H2124" s="55" t="s">
        <v>555</v>
      </c>
      <c r="I2124" s="24">
        <f t="shared" si="408"/>
        <v>1127.7766031692836</v>
      </c>
      <c r="J2124" s="24">
        <f t="shared" si="404"/>
        <v>17.949080137020683</v>
      </c>
      <c r="K2124" s="24" t="str">
        <f t="shared" si="405"/>
        <v>DEJAR</v>
      </c>
      <c r="L2124" s="24" t="str">
        <f t="shared" si="406"/>
        <v>DEJAR</v>
      </c>
      <c r="M2124" s="24" t="str">
        <f t="shared" si="407"/>
        <v>DEJAR</v>
      </c>
    </row>
    <row r="2125" spans="1:13" x14ac:dyDescent="0.25">
      <c r="A2125" t="s">
        <v>431</v>
      </c>
      <c r="B2125" s="72">
        <v>11</v>
      </c>
      <c r="C2125" s="117">
        <v>2</v>
      </c>
      <c r="D2125" s="72">
        <v>9.5</v>
      </c>
      <c r="E2125" s="72">
        <v>6</v>
      </c>
      <c r="F2125" s="127">
        <f t="shared" si="402"/>
        <v>70.882350000000002</v>
      </c>
      <c r="G2125">
        <v>3.1415999999999999E-2</v>
      </c>
      <c r="H2125" s="55" t="s">
        <v>555</v>
      </c>
      <c r="I2125" s="24">
        <f t="shared" si="408"/>
        <v>29.20459459863477</v>
      </c>
      <c r="J2125" s="24">
        <f t="shared" si="404"/>
        <v>0.46480447222171462</v>
      </c>
      <c r="K2125" s="24" t="str">
        <f t="shared" si="405"/>
        <v>DEPURAR</v>
      </c>
      <c r="L2125" s="24" t="str">
        <f t="shared" si="406"/>
        <v>DEJAR</v>
      </c>
      <c r="M2125" s="24" t="str">
        <f t="shared" si="407"/>
        <v>DEPURAR</v>
      </c>
    </row>
    <row r="2126" spans="1:13" x14ac:dyDescent="0.25">
      <c r="A2126" t="s">
        <v>431</v>
      </c>
      <c r="B2126" s="72">
        <v>12</v>
      </c>
      <c r="C2126" s="117">
        <v>2</v>
      </c>
      <c r="D2126" s="72">
        <v>10</v>
      </c>
      <c r="E2126" s="72">
        <v>4</v>
      </c>
      <c r="F2126" s="127">
        <f t="shared" si="402"/>
        <v>78.539999999999992</v>
      </c>
      <c r="G2126">
        <v>3.1415999999999999E-2</v>
      </c>
      <c r="H2126" s="55" t="s">
        <v>555</v>
      </c>
      <c r="I2126" s="24">
        <f t="shared" si="408"/>
        <v>33.002526735248487</v>
      </c>
      <c r="J2126" s="24">
        <f t="shared" si="404"/>
        <v>0.52525029818004332</v>
      </c>
      <c r="K2126" s="24" t="str">
        <f t="shared" si="405"/>
        <v>DEJAR</v>
      </c>
      <c r="L2126" s="24" t="str">
        <f t="shared" si="406"/>
        <v>DEPURAR</v>
      </c>
      <c r="M2126" s="24" t="str">
        <f t="shared" si="407"/>
        <v>DEPURAR</v>
      </c>
    </row>
    <row r="2127" spans="1:13" x14ac:dyDescent="0.25">
      <c r="A2127" t="s">
        <v>432</v>
      </c>
      <c r="B2127" s="72">
        <v>1</v>
      </c>
      <c r="C2127" s="117">
        <v>1</v>
      </c>
      <c r="D2127" s="74">
        <v>13.5</v>
      </c>
      <c r="E2127" s="74">
        <v>10</v>
      </c>
      <c r="F2127" s="127">
        <f t="shared" si="402"/>
        <v>143.13915</v>
      </c>
      <c r="G2127">
        <v>3.1415999999999999E-2</v>
      </c>
      <c r="H2127" s="55" t="s">
        <v>553</v>
      </c>
      <c r="I2127" s="24">
        <f t="shared" ref="I2127:I2138" si="409">0.15991*D2127^2.32764</f>
        <v>68.373170082129207</v>
      </c>
      <c r="J2127" s="24">
        <f t="shared" si="404"/>
        <v>1.0881902546812008</v>
      </c>
      <c r="K2127" s="24" t="str">
        <f t="shared" si="405"/>
        <v>DEJAR</v>
      </c>
      <c r="L2127" s="24" t="str">
        <f t="shared" si="406"/>
        <v>DEJAR</v>
      </c>
      <c r="M2127" s="24" t="str">
        <f t="shared" si="407"/>
        <v>DEJAR</v>
      </c>
    </row>
    <row r="2128" spans="1:13" x14ac:dyDescent="0.25">
      <c r="A2128" t="s">
        <v>432</v>
      </c>
      <c r="B2128" s="72">
        <v>2</v>
      </c>
      <c r="C2128" s="117">
        <v>1</v>
      </c>
      <c r="D2128" s="74">
        <v>23.5</v>
      </c>
      <c r="E2128" s="74">
        <v>12</v>
      </c>
      <c r="F2128" s="127">
        <f t="shared" si="402"/>
        <v>433.73714999999999</v>
      </c>
      <c r="G2128">
        <v>3.1415999999999999E-2</v>
      </c>
      <c r="H2128" s="55" t="s">
        <v>553</v>
      </c>
      <c r="I2128" s="24">
        <f t="shared" si="409"/>
        <v>248.44371931971969</v>
      </c>
      <c r="J2128" s="24">
        <f t="shared" si="404"/>
        <v>3.9540953545919231</v>
      </c>
      <c r="K2128" s="24" t="str">
        <f t="shared" si="405"/>
        <v>DEJAR</v>
      </c>
      <c r="L2128" s="24" t="str">
        <f t="shared" si="406"/>
        <v>DEJAR</v>
      </c>
      <c r="M2128" s="24" t="str">
        <f t="shared" si="407"/>
        <v>DEJAR</v>
      </c>
    </row>
    <row r="2129" spans="1:13" x14ac:dyDescent="0.25">
      <c r="A2129" t="s">
        <v>432</v>
      </c>
      <c r="B2129" s="72">
        <v>3</v>
      </c>
      <c r="C2129" s="117">
        <v>1</v>
      </c>
      <c r="D2129" s="74">
        <v>11</v>
      </c>
      <c r="E2129" s="74">
        <v>8</v>
      </c>
      <c r="F2129" s="127">
        <f t="shared" si="402"/>
        <v>95.0334</v>
      </c>
      <c r="G2129">
        <v>3.1415999999999999E-2</v>
      </c>
      <c r="H2129" s="55" t="s">
        <v>553</v>
      </c>
      <c r="I2129" s="24">
        <f t="shared" si="409"/>
        <v>42.448553244104822</v>
      </c>
      <c r="J2129" s="24">
        <f t="shared" si="404"/>
        <v>0.67558812777095778</v>
      </c>
      <c r="K2129" s="24" t="str">
        <f t="shared" si="405"/>
        <v>DEJAR</v>
      </c>
      <c r="L2129" s="24" t="str">
        <f t="shared" si="406"/>
        <v>DEJAR</v>
      </c>
      <c r="M2129" s="24" t="str">
        <f t="shared" si="407"/>
        <v>DEJAR</v>
      </c>
    </row>
    <row r="2130" spans="1:13" x14ac:dyDescent="0.25">
      <c r="A2130" t="s">
        <v>432</v>
      </c>
      <c r="B2130" s="72">
        <v>4</v>
      </c>
      <c r="C2130" s="117">
        <v>1</v>
      </c>
      <c r="D2130" s="74">
        <v>25</v>
      </c>
      <c r="E2130" s="74">
        <v>12</v>
      </c>
      <c r="F2130" s="127">
        <f t="shared" si="402"/>
        <v>490.875</v>
      </c>
      <c r="G2130">
        <v>3.1415999999999999E-2</v>
      </c>
      <c r="H2130" s="55" t="s">
        <v>553</v>
      </c>
      <c r="I2130" s="24">
        <f t="shared" si="409"/>
        <v>286.93049335184679</v>
      </c>
      <c r="J2130" s="24">
        <f t="shared" si="404"/>
        <v>4.5666299553069578</v>
      </c>
      <c r="K2130" s="24" t="str">
        <f t="shared" si="405"/>
        <v>DEJAR</v>
      </c>
      <c r="L2130" s="24" t="str">
        <f t="shared" si="406"/>
        <v>DEJAR</v>
      </c>
      <c r="M2130" s="24" t="str">
        <f t="shared" si="407"/>
        <v>DEJAR</v>
      </c>
    </row>
    <row r="2131" spans="1:13" x14ac:dyDescent="0.25">
      <c r="A2131" t="s">
        <v>432</v>
      </c>
      <c r="B2131" s="72">
        <v>5</v>
      </c>
      <c r="C2131" s="117">
        <v>1</v>
      </c>
      <c r="D2131" s="74">
        <v>12</v>
      </c>
      <c r="E2131" s="74">
        <v>10</v>
      </c>
      <c r="F2131" s="127">
        <f t="shared" si="402"/>
        <v>113.0976</v>
      </c>
      <c r="G2131">
        <v>3.1415999999999999E-2</v>
      </c>
      <c r="H2131" s="55" t="s">
        <v>553</v>
      </c>
      <c r="I2131" s="24">
        <f t="shared" si="409"/>
        <v>51.978178813240163</v>
      </c>
      <c r="J2131" s="24">
        <f t="shared" si="404"/>
        <v>0.82725647461866825</v>
      </c>
      <c r="K2131" s="24" t="str">
        <f t="shared" si="405"/>
        <v>DEJAR</v>
      </c>
      <c r="L2131" s="24" t="str">
        <f t="shared" si="406"/>
        <v>DEJAR</v>
      </c>
      <c r="M2131" s="24" t="str">
        <f t="shared" si="407"/>
        <v>DEJAR</v>
      </c>
    </row>
    <row r="2132" spans="1:13" x14ac:dyDescent="0.25">
      <c r="A2132" t="s">
        <v>432</v>
      </c>
      <c r="B2132" s="72">
        <v>6</v>
      </c>
      <c r="C2132" s="117">
        <v>1</v>
      </c>
      <c r="D2132" s="74">
        <v>18.5</v>
      </c>
      <c r="E2132" s="74">
        <v>11</v>
      </c>
      <c r="F2132" s="127">
        <f t="shared" si="402"/>
        <v>268.80315000000002</v>
      </c>
      <c r="G2132">
        <v>3.1415999999999999E-2</v>
      </c>
      <c r="H2132" s="55" t="s">
        <v>553</v>
      </c>
      <c r="I2132" s="24">
        <f t="shared" si="409"/>
        <v>142.36237517909123</v>
      </c>
      <c r="J2132" s="24">
        <f t="shared" si="404"/>
        <v>2.2657622736677365</v>
      </c>
      <c r="K2132" s="24" t="str">
        <f t="shared" si="405"/>
        <v>DEJAR</v>
      </c>
      <c r="L2132" s="24" t="str">
        <f t="shared" si="406"/>
        <v>DEJAR</v>
      </c>
      <c r="M2132" s="24" t="str">
        <f t="shared" si="407"/>
        <v>DEJAR</v>
      </c>
    </row>
    <row r="2133" spans="1:13" x14ac:dyDescent="0.25">
      <c r="A2133" t="s">
        <v>432</v>
      </c>
      <c r="B2133" s="72">
        <v>7</v>
      </c>
      <c r="C2133" s="117">
        <v>1</v>
      </c>
      <c r="D2133" s="74">
        <v>10</v>
      </c>
      <c r="E2133" s="74">
        <v>8</v>
      </c>
      <c r="F2133" s="127">
        <f t="shared" si="402"/>
        <v>78.539999999999992</v>
      </c>
      <c r="G2133">
        <v>3.1415999999999999E-2</v>
      </c>
      <c r="H2133" s="55" t="s">
        <v>553</v>
      </c>
      <c r="I2133" s="24">
        <f t="shared" si="409"/>
        <v>34.002873775253192</v>
      </c>
      <c r="J2133" s="24">
        <f t="shared" si="404"/>
        <v>0.54117127857227509</v>
      </c>
      <c r="K2133" s="24" t="str">
        <f t="shared" si="405"/>
        <v>DEJAR</v>
      </c>
      <c r="L2133" s="24" t="str">
        <f t="shared" si="406"/>
        <v>DEJAR</v>
      </c>
      <c r="M2133" s="24" t="str">
        <f t="shared" si="407"/>
        <v>DEJAR</v>
      </c>
    </row>
    <row r="2134" spans="1:13" x14ac:dyDescent="0.25">
      <c r="A2134" t="s">
        <v>432</v>
      </c>
      <c r="B2134" s="72">
        <v>8</v>
      </c>
      <c r="C2134" s="117">
        <v>1</v>
      </c>
      <c r="D2134" s="74">
        <v>17.399999999999999</v>
      </c>
      <c r="E2134" s="74">
        <v>10</v>
      </c>
      <c r="F2134" s="127">
        <f t="shared" si="402"/>
        <v>237.78770399999993</v>
      </c>
      <c r="G2134">
        <v>3.1415999999999999E-2</v>
      </c>
      <c r="H2134" s="55" t="s">
        <v>553</v>
      </c>
      <c r="I2134" s="24">
        <f t="shared" si="409"/>
        <v>123.43197428362863</v>
      </c>
      <c r="J2134" s="24">
        <f t="shared" si="404"/>
        <v>1.9644762904830124</v>
      </c>
      <c r="K2134" s="24" t="str">
        <f t="shared" si="405"/>
        <v>DEJAR</v>
      </c>
      <c r="L2134" s="24" t="str">
        <f t="shared" si="406"/>
        <v>DEJAR</v>
      </c>
      <c r="M2134" s="24" t="str">
        <f t="shared" si="407"/>
        <v>DEJAR</v>
      </c>
    </row>
    <row r="2135" spans="1:13" x14ac:dyDescent="0.25">
      <c r="A2135" t="s">
        <v>432</v>
      </c>
      <c r="B2135" s="72">
        <v>9</v>
      </c>
      <c r="C2135" s="117">
        <v>1</v>
      </c>
      <c r="D2135" s="74">
        <v>13</v>
      </c>
      <c r="E2135" s="74">
        <v>8</v>
      </c>
      <c r="F2135" s="127">
        <f t="shared" si="402"/>
        <v>132.73259999999999</v>
      </c>
      <c r="G2135">
        <v>3.1415999999999999E-2</v>
      </c>
      <c r="H2135" s="55" t="s">
        <v>553</v>
      </c>
      <c r="I2135" s="24">
        <f t="shared" si="409"/>
        <v>62.623123844849545</v>
      </c>
      <c r="J2135" s="24">
        <f t="shared" si="404"/>
        <v>0.9966756405151761</v>
      </c>
      <c r="K2135" s="24" t="str">
        <f t="shared" si="405"/>
        <v>DEJAR</v>
      </c>
      <c r="L2135" s="24" t="str">
        <f t="shared" si="406"/>
        <v>DEJAR</v>
      </c>
      <c r="M2135" s="24" t="str">
        <f t="shared" si="407"/>
        <v>DEJAR</v>
      </c>
    </row>
    <row r="2136" spans="1:13" x14ac:dyDescent="0.25">
      <c r="A2136" t="s">
        <v>432</v>
      </c>
      <c r="B2136" s="72">
        <v>10</v>
      </c>
      <c r="C2136" s="117">
        <v>1</v>
      </c>
      <c r="D2136" s="74">
        <v>17</v>
      </c>
      <c r="E2136" s="74">
        <v>10</v>
      </c>
      <c r="F2136" s="127">
        <f t="shared" si="402"/>
        <v>226.98060000000001</v>
      </c>
      <c r="G2136">
        <v>3.1415999999999999E-2</v>
      </c>
      <c r="H2136" s="55" t="s">
        <v>553</v>
      </c>
      <c r="I2136" s="24">
        <f t="shared" si="409"/>
        <v>116.92779249889976</v>
      </c>
      <c r="J2136" s="24">
        <f t="shared" si="404"/>
        <v>1.8609592643700623</v>
      </c>
      <c r="K2136" s="24" t="str">
        <f t="shared" si="405"/>
        <v>DEJAR</v>
      </c>
      <c r="L2136" s="24" t="str">
        <f t="shared" si="406"/>
        <v>DEJAR</v>
      </c>
      <c r="M2136" s="24" t="str">
        <f t="shared" si="407"/>
        <v>DEJAR</v>
      </c>
    </row>
    <row r="2137" spans="1:13" x14ac:dyDescent="0.25">
      <c r="A2137" t="s">
        <v>432</v>
      </c>
      <c r="B2137" s="72">
        <v>11</v>
      </c>
      <c r="C2137" s="117">
        <v>1</v>
      </c>
      <c r="D2137" s="74">
        <v>11</v>
      </c>
      <c r="E2137" s="74">
        <v>9</v>
      </c>
      <c r="F2137" s="127">
        <f t="shared" si="402"/>
        <v>95.0334</v>
      </c>
      <c r="G2137">
        <v>3.1415999999999999E-2</v>
      </c>
      <c r="H2137" s="55" t="s">
        <v>553</v>
      </c>
      <c r="I2137" s="24">
        <f t="shared" si="409"/>
        <v>42.448553244104822</v>
      </c>
      <c r="J2137" s="24">
        <f t="shared" si="404"/>
        <v>0.67558812777095778</v>
      </c>
      <c r="K2137" s="24" t="str">
        <f t="shared" si="405"/>
        <v>DEJAR</v>
      </c>
      <c r="L2137" s="24" t="str">
        <f t="shared" si="406"/>
        <v>DEJAR</v>
      </c>
      <c r="M2137" s="24" t="str">
        <f t="shared" si="407"/>
        <v>DEJAR</v>
      </c>
    </row>
    <row r="2138" spans="1:13" x14ac:dyDescent="0.25">
      <c r="A2138" t="s">
        <v>432</v>
      </c>
      <c r="B2138" s="72">
        <v>12</v>
      </c>
      <c r="C2138" s="117">
        <v>1</v>
      </c>
      <c r="D2138" s="74">
        <v>18</v>
      </c>
      <c r="E2138" s="74">
        <v>12</v>
      </c>
      <c r="F2138" s="127">
        <f t="shared" si="402"/>
        <v>254.46959999999999</v>
      </c>
      <c r="G2138">
        <v>3.1415999999999999E-2</v>
      </c>
      <c r="H2138" s="55" t="s">
        <v>553</v>
      </c>
      <c r="I2138" s="24">
        <f t="shared" si="409"/>
        <v>133.5666756910525</v>
      </c>
      <c r="J2138" s="24">
        <f t="shared" si="404"/>
        <v>2.1257746958723658</v>
      </c>
      <c r="K2138" s="24" t="str">
        <f t="shared" si="405"/>
        <v>DEJAR</v>
      </c>
      <c r="L2138" s="24" t="str">
        <f t="shared" si="406"/>
        <v>DEJAR</v>
      </c>
      <c r="M2138" s="24" t="str">
        <f t="shared" si="407"/>
        <v>DEJAR</v>
      </c>
    </row>
    <row r="2139" spans="1:13" x14ac:dyDescent="0.25">
      <c r="A2139" t="s">
        <v>432</v>
      </c>
      <c r="B2139" s="72">
        <v>13</v>
      </c>
      <c r="C2139" s="117">
        <v>2</v>
      </c>
      <c r="D2139" s="74">
        <v>13</v>
      </c>
      <c r="E2139" s="74">
        <v>5</v>
      </c>
      <c r="F2139" s="127">
        <f t="shared" si="402"/>
        <v>132.73259999999999</v>
      </c>
      <c r="G2139">
        <v>3.1415999999999999E-2</v>
      </c>
      <c r="H2139" s="55" t="s">
        <v>555</v>
      </c>
      <c r="I2139" s="24">
        <f t="shared" ref="I2139:I2144" si="410">0.13647*D2139^2.38351</f>
        <v>61.678288096341362</v>
      </c>
      <c r="J2139" s="24">
        <f t="shared" si="404"/>
        <v>0.98163814770087476</v>
      </c>
      <c r="K2139" s="24" t="str">
        <f t="shared" si="405"/>
        <v>DEJAR</v>
      </c>
      <c r="L2139" s="24" t="str">
        <f t="shared" si="406"/>
        <v>DEJAR</v>
      </c>
      <c r="M2139" s="24" t="str">
        <f t="shared" si="407"/>
        <v>DEJAR</v>
      </c>
    </row>
    <row r="2140" spans="1:13" x14ac:dyDescent="0.25">
      <c r="A2140" t="s">
        <v>432</v>
      </c>
      <c r="B2140" s="72">
        <v>14</v>
      </c>
      <c r="C2140" s="117">
        <v>2</v>
      </c>
      <c r="D2140" s="74">
        <v>13</v>
      </c>
      <c r="E2140" s="74">
        <v>5</v>
      </c>
      <c r="F2140" s="127">
        <f t="shared" si="402"/>
        <v>132.73259999999999</v>
      </c>
      <c r="G2140">
        <v>3.1415999999999999E-2</v>
      </c>
      <c r="H2140" s="55" t="s">
        <v>555</v>
      </c>
      <c r="I2140" s="24">
        <f t="shared" si="410"/>
        <v>61.678288096341362</v>
      </c>
      <c r="J2140" s="24">
        <f t="shared" si="404"/>
        <v>0.98163814770087476</v>
      </c>
      <c r="K2140" s="24" t="str">
        <f t="shared" si="405"/>
        <v>DEJAR</v>
      </c>
      <c r="L2140" s="24" t="str">
        <f t="shared" si="406"/>
        <v>DEJAR</v>
      </c>
      <c r="M2140" s="24" t="str">
        <f t="shared" si="407"/>
        <v>DEJAR</v>
      </c>
    </row>
    <row r="2141" spans="1:13" x14ac:dyDescent="0.25">
      <c r="A2141" t="s">
        <v>432</v>
      </c>
      <c r="B2141" s="72">
        <v>15</v>
      </c>
      <c r="C2141" s="117">
        <v>2</v>
      </c>
      <c r="D2141" s="74">
        <v>14.7</v>
      </c>
      <c r="E2141" s="74">
        <v>8</v>
      </c>
      <c r="F2141" s="127">
        <f t="shared" si="402"/>
        <v>169.71708599999997</v>
      </c>
      <c r="G2141">
        <v>3.1415999999999999E-2</v>
      </c>
      <c r="H2141" s="55" t="s">
        <v>555</v>
      </c>
      <c r="I2141" s="24">
        <f t="shared" si="410"/>
        <v>82.670341586040095</v>
      </c>
      <c r="J2141" s="24">
        <f t="shared" si="404"/>
        <v>1.3157362742876257</v>
      </c>
      <c r="K2141" s="24" t="str">
        <f t="shared" si="405"/>
        <v>DEJAR</v>
      </c>
      <c r="L2141" s="24" t="str">
        <f t="shared" si="406"/>
        <v>DEJAR</v>
      </c>
      <c r="M2141" s="24" t="str">
        <f t="shared" si="407"/>
        <v>DEJAR</v>
      </c>
    </row>
    <row r="2142" spans="1:13" x14ac:dyDescent="0.25">
      <c r="A2142" t="s">
        <v>432</v>
      </c>
      <c r="B2142" s="72">
        <v>16</v>
      </c>
      <c r="C2142" s="117">
        <v>2</v>
      </c>
      <c r="D2142" s="74">
        <v>16.5</v>
      </c>
      <c r="E2142" s="74">
        <v>3</v>
      </c>
      <c r="F2142" s="127">
        <f t="shared" si="402"/>
        <v>213.82515000000001</v>
      </c>
      <c r="G2142">
        <v>3.1415999999999999E-2</v>
      </c>
      <c r="H2142" s="55" t="s">
        <v>555</v>
      </c>
      <c r="I2142" s="24">
        <f t="shared" si="410"/>
        <v>108.87354082236264</v>
      </c>
      <c r="J2142" s="24">
        <f t="shared" si="404"/>
        <v>1.7327721674045493</v>
      </c>
      <c r="K2142" s="24" t="str">
        <f t="shared" si="405"/>
        <v>DEJAR</v>
      </c>
      <c r="L2142" s="24" t="str">
        <f t="shared" si="406"/>
        <v>DEPURAR</v>
      </c>
      <c r="M2142" s="24" t="str">
        <f t="shared" si="407"/>
        <v>DEPURAR</v>
      </c>
    </row>
    <row r="2143" spans="1:13" x14ac:dyDescent="0.25">
      <c r="A2143" t="s">
        <v>432</v>
      </c>
      <c r="B2143" s="72">
        <v>17</v>
      </c>
      <c r="C2143" s="117">
        <v>2</v>
      </c>
      <c r="D2143" s="74">
        <v>45</v>
      </c>
      <c r="E2143" s="74">
        <v>12</v>
      </c>
      <c r="F2143" s="127">
        <f t="shared" si="402"/>
        <v>1590.4349999999999</v>
      </c>
      <c r="G2143">
        <v>3.1415999999999999E-2</v>
      </c>
      <c r="H2143" s="55" t="s">
        <v>555</v>
      </c>
      <c r="I2143" s="24">
        <f t="shared" si="410"/>
        <v>1189.832288643388</v>
      </c>
      <c r="J2143" s="24">
        <f t="shared" si="404"/>
        <v>18.936724736493954</v>
      </c>
      <c r="K2143" s="24" t="str">
        <f t="shared" si="405"/>
        <v>DEJAR</v>
      </c>
      <c r="L2143" s="24" t="str">
        <f t="shared" si="406"/>
        <v>DEJAR</v>
      </c>
      <c r="M2143" s="24" t="str">
        <f t="shared" si="407"/>
        <v>DEJAR</v>
      </c>
    </row>
    <row r="2144" spans="1:13" x14ac:dyDescent="0.25">
      <c r="A2144" t="s">
        <v>432</v>
      </c>
      <c r="B2144" s="72">
        <v>18</v>
      </c>
      <c r="C2144" s="117">
        <v>2</v>
      </c>
      <c r="D2144" s="72">
        <v>17</v>
      </c>
      <c r="E2144" s="72">
        <v>7</v>
      </c>
      <c r="F2144" s="127">
        <f t="shared" si="402"/>
        <v>226.98060000000001</v>
      </c>
      <c r="G2144">
        <v>3.1415999999999999E-2</v>
      </c>
      <c r="H2144" s="55" t="s">
        <v>555</v>
      </c>
      <c r="I2144" s="24">
        <f t="shared" si="410"/>
        <v>116.90268878718483</v>
      </c>
      <c r="J2144" s="24">
        <f t="shared" si="404"/>
        <v>1.8605597273234151</v>
      </c>
      <c r="K2144" s="24" t="str">
        <f t="shared" si="405"/>
        <v>DEJAR</v>
      </c>
      <c r="L2144" s="24" t="str">
        <f t="shared" si="406"/>
        <v>DEJAR</v>
      </c>
      <c r="M2144" s="24" t="str">
        <f t="shared" si="407"/>
        <v>DEJAR</v>
      </c>
    </row>
    <row r="2145" spans="1:13" x14ac:dyDescent="0.25">
      <c r="A2145" t="s">
        <v>433</v>
      </c>
      <c r="B2145" s="72">
        <v>1</v>
      </c>
      <c r="C2145" s="117">
        <v>1</v>
      </c>
      <c r="D2145" s="72">
        <v>30</v>
      </c>
      <c r="E2145" s="72">
        <v>13</v>
      </c>
      <c r="F2145" s="127">
        <f t="shared" si="402"/>
        <v>706.86</v>
      </c>
      <c r="G2145">
        <v>3.1415999999999999E-2</v>
      </c>
      <c r="H2145" s="55" t="s">
        <v>553</v>
      </c>
      <c r="I2145" s="24">
        <f t="shared" ref="I2145:I2150" si="411">0.15991*D2145^2.32764</f>
        <v>438.61364745199307</v>
      </c>
      <c r="J2145" s="24">
        <f t="shared" si="404"/>
        <v>6.9807366859560904</v>
      </c>
      <c r="K2145" s="24" t="str">
        <f t="shared" si="405"/>
        <v>DEJAR</v>
      </c>
      <c r="L2145" s="24" t="str">
        <f t="shared" si="406"/>
        <v>DEJAR</v>
      </c>
      <c r="M2145" s="24" t="str">
        <f t="shared" si="407"/>
        <v>DEJAR</v>
      </c>
    </row>
    <row r="2146" spans="1:13" x14ac:dyDescent="0.25">
      <c r="A2146" t="s">
        <v>433</v>
      </c>
      <c r="B2146" s="72">
        <v>2</v>
      </c>
      <c r="C2146" s="117">
        <v>1</v>
      </c>
      <c r="D2146" s="72">
        <v>14.7</v>
      </c>
      <c r="E2146" s="72">
        <v>12</v>
      </c>
      <c r="F2146" s="127">
        <f t="shared" si="402"/>
        <v>169.71708599999997</v>
      </c>
      <c r="G2146">
        <v>3.1415999999999999E-2</v>
      </c>
      <c r="H2146" s="55" t="s">
        <v>553</v>
      </c>
      <c r="I2146" s="24">
        <f t="shared" si="411"/>
        <v>83.362387499363294</v>
      </c>
      <c r="J2146" s="24">
        <f t="shared" si="404"/>
        <v>1.3267505013267651</v>
      </c>
      <c r="K2146" s="24" t="str">
        <f t="shared" si="405"/>
        <v>DEJAR</v>
      </c>
      <c r="L2146" s="24" t="str">
        <f t="shared" si="406"/>
        <v>DEJAR</v>
      </c>
      <c r="M2146" s="24" t="str">
        <f t="shared" si="407"/>
        <v>DEJAR</v>
      </c>
    </row>
    <row r="2147" spans="1:13" x14ac:dyDescent="0.25">
      <c r="A2147" t="s">
        <v>433</v>
      </c>
      <c r="B2147" s="72">
        <v>3</v>
      </c>
      <c r="C2147" s="117">
        <v>1</v>
      </c>
      <c r="D2147" s="72">
        <v>14</v>
      </c>
      <c r="E2147" s="72">
        <v>9</v>
      </c>
      <c r="F2147" s="127">
        <f t="shared" si="402"/>
        <v>153.9384</v>
      </c>
      <c r="G2147">
        <v>3.1415999999999999E-2</v>
      </c>
      <c r="H2147" s="55" t="s">
        <v>553</v>
      </c>
      <c r="I2147" s="24">
        <f t="shared" si="411"/>
        <v>74.413046354606593</v>
      </c>
      <c r="J2147" s="24">
        <f t="shared" si="404"/>
        <v>1.1843176463363667</v>
      </c>
      <c r="K2147" s="24" t="str">
        <f t="shared" si="405"/>
        <v>DEJAR</v>
      </c>
      <c r="L2147" s="24" t="str">
        <f t="shared" si="406"/>
        <v>DEJAR</v>
      </c>
      <c r="M2147" s="24" t="str">
        <f t="shared" si="407"/>
        <v>DEJAR</v>
      </c>
    </row>
    <row r="2148" spans="1:13" x14ac:dyDescent="0.25">
      <c r="A2148" t="s">
        <v>433</v>
      </c>
      <c r="B2148" s="72">
        <v>4</v>
      </c>
      <c r="C2148" s="117">
        <v>1</v>
      </c>
      <c r="D2148" s="72">
        <v>11.5</v>
      </c>
      <c r="E2148" s="72">
        <v>5</v>
      </c>
      <c r="F2148" s="127">
        <f t="shared" si="402"/>
        <v>103.86915</v>
      </c>
      <c r="G2148">
        <v>3.1415999999999999E-2</v>
      </c>
      <c r="H2148" s="55" t="s">
        <v>553</v>
      </c>
      <c r="I2148" s="24">
        <f t="shared" si="411"/>
        <v>47.075868864362505</v>
      </c>
      <c r="J2148" s="24">
        <f t="shared" si="404"/>
        <v>0.74923397097597566</v>
      </c>
      <c r="K2148" s="24" t="str">
        <f t="shared" si="405"/>
        <v>DEJAR</v>
      </c>
      <c r="L2148" s="24" t="str">
        <f t="shared" si="406"/>
        <v>DEJAR</v>
      </c>
      <c r="M2148" s="24" t="str">
        <f t="shared" si="407"/>
        <v>DEJAR</v>
      </c>
    </row>
    <row r="2149" spans="1:13" x14ac:dyDescent="0.25">
      <c r="A2149" t="s">
        <v>433</v>
      </c>
      <c r="B2149" s="72">
        <v>5</v>
      </c>
      <c r="C2149" s="117">
        <v>1</v>
      </c>
      <c r="D2149" s="72">
        <v>28</v>
      </c>
      <c r="E2149" s="72">
        <v>20</v>
      </c>
      <c r="F2149" s="127">
        <f t="shared" si="402"/>
        <v>615.75360000000001</v>
      </c>
      <c r="G2149">
        <v>3.1415999999999999E-2</v>
      </c>
      <c r="H2149" s="55" t="s">
        <v>553</v>
      </c>
      <c r="I2149" s="24">
        <f t="shared" si="411"/>
        <v>373.54122901136344</v>
      </c>
      <c r="J2149" s="24">
        <f t="shared" si="404"/>
        <v>5.9450794023962859</v>
      </c>
      <c r="K2149" s="24" t="str">
        <f t="shared" si="405"/>
        <v>DEJAR</v>
      </c>
      <c r="L2149" s="24" t="str">
        <f t="shared" si="406"/>
        <v>DEJAR</v>
      </c>
      <c r="M2149" s="24" t="str">
        <f t="shared" si="407"/>
        <v>DEJAR</v>
      </c>
    </row>
    <row r="2150" spans="1:13" x14ac:dyDescent="0.25">
      <c r="A2150" t="s">
        <v>433</v>
      </c>
      <c r="B2150" s="72">
        <v>6</v>
      </c>
      <c r="C2150" s="117">
        <v>1</v>
      </c>
      <c r="D2150" s="72">
        <v>18</v>
      </c>
      <c r="E2150" s="72">
        <v>12</v>
      </c>
      <c r="F2150" s="127">
        <f t="shared" si="402"/>
        <v>254.46959999999999</v>
      </c>
      <c r="G2150">
        <v>3.1415999999999999E-2</v>
      </c>
      <c r="H2150" s="55" t="s">
        <v>553</v>
      </c>
      <c r="I2150" s="24">
        <f t="shared" si="411"/>
        <v>133.5666756910525</v>
      </c>
      <c r="J2150" s="24">
        <f t="shared" si="404"/>
        <v>2.1257746958723658</v>
      </c>
      <c r="K2150" s="24" t="str">
        <f t="shared" si="405"/>
        <v>DEJAR</v>
      </c>
      <c r="L2150" s="24" t="str">
        <f t="shared" si="406"/>
        <v>DEJAR</v>
      </c>
      <c r="M2150" s="24" t="str">
        <f t="shared" si="407"/>
        <v>DEJAR</v>
      </c>
    </row>
    <row r="2151" spans="1:13" x14ac:dyDescent="0.25">
      <c r="A2151" t="s">
        <v>433</v>
      </c>
      <c r="B2151" s="72">
        <v>7</v>
      </c>
      <c r="C2151" s="117">
        <v>2</v>
      </c>
      <c r="D2151" s="72">
        <v>11.5</v>
      </c>
      <c r="E2151" s="72">
        <v>6</v>
      </c>
      <c r="F2151" s="127">
        <f t="shared" si="402"/>
        <v>103.86915</v>
      </c>
      <c r="G2151">
        <v>3.1415999999999999E-2</v>
      </c>
      <c r="H2151" s="55" t="s">
        <v>555</v>
      </c>
      <c r="I2151" s="24">
        <f t="shared" ref="I2151:I2154" si="412">0.13647*D2151^2.38351</f>
        <v>46.049095165044989</v>
      </c>
      <c r="J2151" s="24">
        <f t="shared" si="404"/>
        <v>0.73289239822136798</v>
      </c>
      <c r="K2151" s="24" t="str">
        <f t="shared" si="405"/>
        <v>DEJAR</v>
      </c>
      <c r="L2151" s="24" t="str">
        <f t="shared" si="406"/>
        <v>DEJAR</v>
      </c>
      <c r="M2151" s="24" t="str">
        <f t="shared" si="407"/>
        <v>DEJAR</v>
      </c>
    </row>
    <row r="2152" spans="1:13" x14ac:dyDescent="0.25">
      <c r="A2152" t="s">
        <v>433</v>
      </c>
      <c r="B2152" s="72">
        <v>8</v>
      </c>
      <c r="C2152" s="117">
        <v>2</v>
      </c>
      <c r="D2152" s="72">
        <v>14</v>
      </c>
      <c r="E2152" s="72">
        <v>6</v>
      </c>
      <c r="F2152" s="127">
        <f t="shared" si="402"/>
        <v>153.9384</v>
      </c>
      <c r="G2152">
        <v>3.1415999999999999E-2</v>
      </c>
      <c r="H2152" s="55" t="s">
        <v>555</v>
      </c>
      <c r="I2152" s="24">
        <f t="shared" si="412"/>
        <v>73.59440964790268</v>
      </c>
      <c r="J2152" s="24">
        <f t="shared" si="404"/>
        <v>1.1712886689569435</v>
      </c>
      <c r="K2152" s="24" t="str">
        <f t="shared" si="405"/>
        <v>DEJAR</v>
      </c>
      <c r="L2152" s="24" t="str">
        <f t="shared" si="406"/>
        <v>DEJAR</v>
      </c>
      <c r="M2152" s="24" t="str">
        <f t="shared" si="407"/>
        <v>DEJAR</v>
      </c>
    </row>
    <row r="2153" spans="1:13" x14ac:dyDescent="0.25">
      <c r="A2153" t="s">
        <v>433</v>
      </c>
      <c r="B2153" s="72">
        <v>9</v>
      </c>
      <c r="C2153" s="117">
        <v>2</v>
      </c>
      <c r="D2153" s="72">
        <v>15</v>
      </c>
      <c r="E2153" s="72">
        <v>9</v>
      </c>
      <c r="F2153" s="127">
        <f t="shared" si="402"/>
        <v>176.715</v>
      </c>
      <c r="G2153">
        <v>3.1415999999999999E-2</v>
      </c>
      <c r="H2153" s="55" t="s">
        <v>555</v>
      </c>
      <c r="I2153" s="24">
        <f t="shared" si="412"/>
        <v>86.748598761993364</v>
      </c>
      <c r="J2153" s="24">
        <f t="shared" si="404"/>
        <v>1.3806436013813561</v>
      </c>
      <c r="K2153" s="24" t="str">
        <f t="shared" si="405"/>
        <v>DEJAR</v>
      </c>
      <c r="L2153" s="24" t="str">
        <f t="shared" si="406"/>
        <v>DEJAR</v>
      </c>
      <c r="M2153" s="24" t="str">
        <f t="shared" si="407"/>
        <v>DEJAR</v>
      </c>
    </row>
    <row r="2154" spans="1:13" x14ac:dyDescent="0.25">
      <c r="A2154" t="s">
        <v>433</v>
      </c>
      <c r="B2154" s="72">
        <v>11</v>
      </c>
      <c r="C2154" s="117">
        <v>2</v>
      </c>
      <c r="D2154" s="72">
        <v>10.5</v>
      </c>
      <c r="E2154" s="72">
        <v>6</v>
      </c>
      <c r="F2154" s="127">
        <f t="shared" si="402"/>
        <v>86.590350000000001</v>
      </c>
      <c r="G2154">
        <v>3.1415999999999999E-2</v>
      </c>
      <c r="H2154" s="55" t="s">
        <v>555</v>
      </c>
      <c r="I2154" s="24">
        <f t="shared" si="412"/>
        <v>37.072519114679302</v>
      </c>
      <c r="J2154" s="24">
        <f t="shared" si="404"/>
        <v>0.59002608725934713</v>
      </c>
      <c r="K2154" s="24" t="str">
        <f t="shared" si="405"/>
        <v>DEJAR</v>
      </c>
      <c r="L2154" s="24" t="str">
        <f t="shared" si="406"/>
        <v>DEJAR</v>
      </c>
      <c r="M2154" s="24" t="str">
        <f t="shared" si="407"/>
        <v>DEJAR</v>
      </c>
    </row>
    <row r="2155" spans="1:13" x14ac:dyDescent="0.25">
      <c r="A2155" t="s">
        <v>434</v>
      </c>
      <c r="B2155" s="72">
        <v>1</v>
      </c>
      <c r="C2155" s="117">
        <v>1</v>
      </c>
      <c r="D2155" s="72">
        <v>15.5</v>
      </c>
      <c r="E2155" s="72">
        <v>10</v>
      </c>
      <c r="F2155" s="127">
        <f t="shared" si="402"/>
        <v>188.69235</v>
      </c>
      <c r="G2155">
        <v>3.1415999999999999E-2</v>
      </c>
      <c r="H2155" s="55" t="s">
        <v>553</v>
      </c>
      <c r="I2155" s="24">
        <f t="shared" ref="I2155:I2160" si="413">0.15991*D2155^2.32764</f>
        <v>94.305994053056963</v>
      </c>
      <c r="J2155" s="24">
        <f t="shared" si="404"/>
        <v>1.5009230018630151</v>
      </c>
      <c r="K2155" s="24" t="str">
        <f t="shared" si="405"/>
        <v>DEJAR</v>
      </c>
      <c r="L2155" s="24" t="str">
        <f t="shared" si="406"/>
        <v>DEJAR</v>
      </c>
      <c r="M2155" s="24" t="str">
        <f t="shared" si="407"/>
        <v>DEJAR</v>
      </c>
    </row>
    <row r="2156" spans="1:13" x14ac:dyDescent="0.25">
      <c r="A2156" t="s">
        <v>434</v>
      </c>
      <c r="B2156" s="72">
        <v>2</v>
      </c>
      <c r="C2156" s="117">
        <v>1</v>
      </c>
      <c r="D2156" s="72">
        <v>19</v>
      </c>
      <c r="E2156" s="72">
        <v>11</v>
      </c>
      <c r="F2156" s="127">
        <f t="shared" si="402"/>
        <v>283.52940000000001</v>
      </c>
      <c r="G2156">
        <v>3.1415999999999999E-2</v>
      </c>
      <c r="H2156" s="55" t="s">
        <v>553</v>
      </c>
      <c r="I2156" s="24">
        <f t="shared" si="413"/>
        <v>151.47942747069629</v>
      </c>
      <c r="J2156" s="24">
        <f t="shared" si="404"/>
        <v>2.4108643282196378</v>
      </c>
      <c r="K2156" s="24" t="str">
        <f t="shared" si="405"/>
        <v>DEJAR</v>
      </c>
      <c r="L2156" s="24" t="str">
        <f t="shared" si="406"/>
        <v>DEJAR</v>
      </c>
      <c r="M2156" s="24" t="str">
        <f t="shared" si="407"/>
        <v>DEJAR</v>
      </c>
    </row>
    <row r="2157" spans="1:13" x14ac:dyDescent="0.25">
      <c r="A2157" t="s">
        <v>434</v>
      </c>
      <c r="B2157" s="72">
        <v>3</v>
      </c>
      <c r="C2157" s="117">
        <v>1</v>
      </c>
      <c r="D2157" s="72">
        <v>15</v>
      </c>
      <c r="E2157" s="72">
        <v>14</v>
      </c>
      <c r="F2157" s="127">
        <f t="shared" si="402"/>
        <v>176.715</v>
      </c>
      <c r="G2157">
        <v>3.1415999999999999E-2</v>
      </c>
      <c r="H2157" s="55" t="s">
        <v>553</v>
      </c>
      <c r="I2157" s="24">
        <f t="shared" si="413"/>
        <v>87.376105084816146</v>
      </c>
      <c r="J2157" s="24">
        <f t="shared" si="404"/>
        <v>1.3906306513371554</v>
      </c>
      <c r="K2157" s="24" t="str">
        <f t="shared" si="405"/>
        <v>DEJAR</v>
      </c>
      <c r="L2157" s="24" t="str">
        <f t="shared" si="406"/>
        <v>DEJAR</v>
      </c>
      <c r="M2157" s="24" t="str">
        <f t="shared" si="407"/>
        <v>DEJAR</v>
      </c>
    </row>
    <row r="2158" spans="1:13" x14ac:dyDescent="0.25">
      <c r="A2158" t="s">
        <v>434</v>
      </c>
      <c r="B2158" s="72">
        <v>4</v>
      </c>
      <c r="C2158" s="117">
        <v>1</v>
      </c>
      <c r="D2158" s="72">
        <v>11.4</v>
      </c>
      <c r="E2158" s="72">
        <v>9</v>
      </c>
      <c r="F2158" s="127">
        <f t="shared" si="402"/>
        <v>102.07058400000001</v>
      </c>
      <c r="G2158">
        <v>3.1415999999999999E-2</v>
      </c>
      <c r="H2158" s="55" t="s">
        <v>553</v>
      </c>
      <c r="I2158" s="24">
        <f t="shared" si="413"/>
        <v>46.128531750848708</v>
      </c>
      <c r="J2158" s="24">
        <f t="shared" si="404"/>
        <v>0.73415666779425626</v>
      </c>
      <c r="K2158" s="24" t="str">
        <f t="shared" si="405"/>
        <v>DEJAR</v>
      </c>
      <c r="L2158" s="24" t="str">
        <f t="shared" si="406"/>
        <v>DEJAR</v>
      </c>
      <c r="M2158" s="24" t="str">
        <f t="shared" si="407"/>
        <v>DEJAR</v>
      </c>
    </row>
    <row r="2159" spans="1:13" x14ac:dyDescent="0.25">
      <c r="A2159" t="s">
        <v>434</v>
      </c>
      <c r="B2159" s="72">
        <v>5</v>
      </c>
      <c r="C2159" s="117">
        <v>1</v>
      </c>
      <c r="D2159" s="72">
        <v>19.600000000000001</v>
      </c>
      <c r="E2159" s="72">
        <v>12</v>
      </c>
      <c r="F2159" s="127">
        <f t="shared" si="402"/>
        <v>301.71926400000007</v>
      </c>
      <c r="G2159">
        <v>3.1415999999999999E-2</v>
      </c>
      <c r="H2159" s="55" t="s">
        <v>553</v>
      </c>
      <c r="I2159" s="24">
        <f t="shared" si="413"/>
        <v>162.84804350280578</v>
      </c>
      <c r="J2159" s="24">
        <f t="shared" si="404"/>
        <v>2.5918010488732777</v>
      </c>
      <c r="K2159" s="24" t="str">
        <f t="shared" si="405"/>
        <v>DEJAR</v>
      </c>
      <c r="L2159" s="24" t="str">
        <f t="shared" si="406"/>
        <v>DEJAR</v>
      </c>
      <c r="M2159" s="24" t="str">
        <f t="shared" si="407"/>
        <v>DEJAR</v>
      </c>
    </row>
    <row r="2160" spans="1:13" x14ac:dyDescent="0.25">
      <c r="A2160" t="s">
        <v>434</v>
      </c>
      <c r="B2160" s="72">
        <v>6</v>
      </c>
      <c r="C2160" s="117">
        <v>1</v>
      </c>
      <c r="D2160" s="72">
        <v>22.4</v>
      </c>
      <c r="E2160" s="72">
        <v>18</v>
      </c>
      <c r="F2160" s="127">
        <f t="shared" si="402"/>
        <v>394.08230399999997</v>
      </c>
      <c r="G2160">
        <v>3.1415999999999999E-2</v>
      </c>
      <c r="H2160" s="55" t="s">
        <v>553</v>
      </c>
      <c r="I2160" s="24">
        <f t="shared" si="413"/>
        <v>222.21169937505223</v>
      </c>
      <c r="J2160" s="24">
        <f t="shared" si="404"/>
        <v>3.5366007667279766</v>
      </c>
      <c r="K2160" s="24" t="str">
        <f t="shared" si="405"/>
        <v>DEJAR</v>
      </c>
      <c r="L2160" s="24" t="str">
        <f t="shared" si="406"/>
        <v>DEJAR</v>
      </c>
      <c r="M2160" s="24" t="str">
        <f t="shared" si="407"/>
        <v>DEJAR</v>
      </c>
    </row>
    <row r="2161" spans="1:13" x14ac:dyDescent="0.25">
      <c r="A2161" t="s">
        <v>434</v>
      </c>
      <c r="B2161" s="72">
        <v>7</v>
      </c>
      <c r="C2161" s="117">
        <v>2</v>
      </c>
      <c r="D2161" s="72">
        <v>43</v>
      </c>
      <c r="E2161" s="72">
        <v>14</v>
      </c>
      <c r="F2161" s="127">
        <f t="shared" si="402"/>
        <v>1452.2046</v>
      </c>
      <c r="G2161">
        <v>3.1415999999999999E-2</v>
      </c>
      <c r="H2161" s="55" t="s">
        <v>555</v>
      </c>
      <c r="I2161" s="24">
        <f t="shared" ref="I2161:I2164" si="414">0.13647*D2161^2.38351</f>
        <v>1067.6418523356226</v>
      </c>
      <c r="J2161" s="24">
        <f t="shared" si="404"/>
        <v>16.992008090393789</v>
      </c>
      <c r="K2161" s="24" t="str">
        <f t="shared" si="405"/>
        <v>DEJAR</v>
      </c>
      <c r="L2161" s="24" t="str">
        <f t="shared" si="406"/>
        <v>DEJAR</v>
      </c>
      <c r="M2161" s="24" t="str">
        <f t="shared" si="407"/>
        <v>DEJAR</v>
      </c>
    </row>
    <row r="2162" spans="1:13" x14ac:dyDescent="0.25">
      <c r="A2162" t="s">
        <v>434</v>
      </c>
      <c r="B2162" s="72">
        <v>8</v>
      </c>
      <c r="C2162" s="117">
        <v>2</v>
      </c>
      <c r="D2162" s="72">
        <v>19</v>
      </c>
      <c r="E2162" s="72">
        <v>7</v>
      </c>
      <c r="F2162" s="127">
        <f t="shared" si="402"/>
        <v>283.52940000000001</v>
      </c>
      <c r="G2162">
        <v>3.1415999999999999E-2</v>
      </c>
      <c r="H2162" s="55" t="s">
        <v>555</v>
      </c>
      <c r="I2162" s="24">
        <f t="shared" si="414"/>
        <v>152.39095368994771</v>
      </c>
      <c r="J2162" s="24">
        <f t="shared" si="404"/>
        <v>2.4253716846503011</v>
      </c>
      <c r="K2162" s="24" t="str">
        <f t="shared" si="405"/>
        <v>DEJAR</v>
      </c>
      <c r="L2162" s="24" t="str">
        <f t="shared" si="406"/>
        <v>DEJAR</v>
      </c>
      <c r="M2162" s="24" t="str">
        <f t="shared" si="407"/>
        <v>DEJAR</v>
      </c>
    </row>
    <row r="2163" spans="1:13" x14ac:dyDescent="0.25">
      <c r="A2163" t="s">
        <v>434</v>
      </c>
      <c r="B2163" s="72">
        <v>9</v>
      </c>
      <c r="C2163" s="117">
        <v>2</v>
      </c>
      <c r="D2163" s="72">
        <v>16.5</v>
      </c>
      <c r="E2163" s="72">
        <v>8</v>
      </c>
      <c r="F2163" s="127">
        <f t="shared" si="402"/>
        <v>213.82515000000001</v>
      </c>
      <c r="G2163">
        <v>3.1415999999999999E-2</v>
      </c>
      <c r="H2163" s="55" t="s">
        <v>555</v>
      </c>
      <c r="I2163" s="24">
        <f t="shared" si="414"/>
        <v>108.87354082236264</v>
      </c>
      <c r="J2163" s="24">
        <f t="shared" si="404"/>
        <v>1.7327721674045493</v>
      </c>
      <c r="K2163" s="24" t="str">
        <f t="shared" si="405"/>
        <v>DEJAR</v>
      </c>
      <c r="L2163" s="24" t="str">
        <f t="shared" si="406"/>
        <v>DEJAR</v>
      </c>
      <c r="M2163" s="24" t="str">
        <f t="shared" si="407"/>
        <v>DEJAR</v>
      </c>
    </row>
    <row r="2164" spans="1:13" x14ac:dyDescent="0.25">
      <c r="A2164" t="s">
        <v>434</v>
      </c>
      <c r="B2164" s="72">
        <v>10</v>
      </c>
      <c r="C2164" s="117">
        <v>2</v>
      </c>
      <c r="D2164" s="72">
        <v>40</v>
      </c>
      <c r="E2164" s="72">
        <v>14</v>
      </c>
      <c r="F2164" s="127">
        <f t="shared" si="402"/>
        <v>1256.6399999999999</v>
      </c>
      <c r="G2164">
        <v>3.1415999999999999E-2</v>
      </c>
      <c r="H2164" s="55" t="s">
        <v>555</v>
      </c>
      <c r="I2164" s="24">
        <f t="shared" si="414"/>
        <v>898.59335245759792</v>
      </c>
      <c r="J2164" s="24">
        <f t="shared" si="404"/>
        <v>14.301523944130347</v>
      </c>
      <c r="K2164" s="24" t="str">
        <f t="shared" si="405"/>
        <v>DEJAR</v>
      </c>
      <c r="L2164" s="24" t="str">
        <f t="shared" si="406"/>
        <v>DEJAR</v>
      </c>
      <c r="M2164" s="24" t="str">
        <f t="shared" si="407"/>
        <v>DEJAR</v>
      </c>
    </row>
    <row r="2165" spans="1:13" x14ac:dyDescent="0.25">
      <c r="A2165" t="s">
        <v>435</v>
      </c>
      <c r="B2165" s="72">
        <v>1</v>
      </c>
      <c r="C2165" s="117">
        <v>1</v>
      </c>
      <c r="D2165" s="72">
        <v>29.8</v>
      </c>
      <c r="E2165" s="72">
        <v>13</v>
      </c>
      <c r="F2165" s="127">
        <f t="shared" si="402"/>
        <v>697.46661600000004</v>
      </c>
      <c r="G2165">
        <v>3.1415999999999999E-2</v>
      </c>
      <c r="H2165" s="55" t="s">
        <v>553</v>
      </c>
      <c r="I2165" s="24">
        <f t="shared" ref="I2165:I2168" si="415">0.15991*D2165^2.32764</f>
        <v>431.83751511009552</v>
      </c>
      <c r="J2165" s="24">
        <f t="shared" si="404"/>
        <v>6.8728914424193972</v>
      </c>
      <c r="K2165" s="24" t="str">
        <f t="shared" si="405"/>
        <v>DEJAR</v>
      </c>
      <c r="L2165" s="24" t="str">
        <f t="shared" si="406"/>
        <v>DEJAR</v>
      </c>
      <c r="M2165" s="24" t="str">
        <f t="shared" si="407"/>
        <v>DEJAR</v>
      </c>
    </row>
    <row r="2166" spans="1:13" x14ac:dyDescent="0.25">
      <c r="A2166" t="s">
        <v>435</v>
      </c>
      <c r="B2166" s="72">
        <v>2</v>
      </c>
      <c r="C2166" s="117">
        <v>1</v>
      </c>
      <c r="D2166" s="72">
        <v>22.5</v>
      </c>
      <c r="E2166" s="72">
        <v>16</v>
      </c>
      <c r="F2166" s="127">
        <f t="shared" si="402"/>
        <v>397.60874999999999</v>
      </c>
      <c r="G2166">
        <v>3.1415999999999999E-2</v>
      </c>
      <c r="H2166" s="55" t="s">
        <v>553</v>
      </c>
      <c r="I2166" s="24">
        <f t="shared" si="415"/>
        <v>224.52760288011802</v>
      </c>
      <c r="J2166" s="24">
        <f t="shared" si="404"/>
        <v>3.5734594295918964</v>
      </c>
      <c r="K2166" s="24" t="str">
        <f t="shared" si="405"/>
        <v>DEJAR</v>
      </c>
      <c r="L2166" s="24" t="str">
        <f t="shared" si="406"/>
        <v>DEJAR</v>
      </c>
      <c r="M2166" s="24" t="str">
        <f t="shared" si="407"/>
        <v>DEJAR</v>
      </c>
    </row>
    <row r="2167" spans="1:13" x14ac:dyDescent="0.25">
      <c r="A2167" t="s">
        <v>435</v>
      </c>
      <c r="B2167" s="72">
        <v>3</v>
      </c>
      <c r="C2167" s="117">
        <v>1</v>
      </c>
      <c r="D2167" s="72">
        <v>25.5</v>
      </c>
      <c r="E2167" s="72">
        <v>17</v>
      </c>
      <c r="F2167" s="127">
        <f t="shared" si="402"/>
        <v>510.70634999999999</v>
      </c>
      <c r="G2167">
        <v>3.1415999999999999E-2</v>
      </c>
      <c r="H2167" s="55" t="s">
        <v>553</v>
      </c>
      <c r="I2167" s="24">
        <f t="shared" si="415"/>
        <v>300.46563570620935</v>
      </c>
      <c r="J2167" s="24">
        <f t="shared" si="404"/>
        <v>4.7820479326809489</v>
      </c>
      <c r="K2167" s="24" t="str">
        <f t="shared" si="405"/>
        <v>DEJAR</v>
      </c>
      <c r="L2167" s="24" t="str">
        <f t="shared" si="406"/>
        <v>DEJAR</v>
      </c>
      <c r="M2167" s="24" t="str">
        <f t="shared" si="407"/>
        <v>DEJAR</v>
      </c>
    </row>
    <row r="2168" spans="1:13" x14ac:dyDescent="0.25">
      <c r="A2168" t="s">
        <v>435</v>
      </c>
      <c r="B2168" s="72">
        <v>4</v>
      </c>
      <c r="C2168" s="117">
        <v>1</v>
      </c>
      <c r="D2168" s="72">
        <v>40.299999999999997</v>
      </c>
      <c r="E2168" s="72">
        <v>29</v>
      </c>
      <c r="F2168" s="127">
        <f t="shared" si="402"/>
        <v>1275.5602859999997</v>
      </c>
      <c r="G2168">
        <v>3.1415999999999999E-2</v>
      </c>
      <c r="H2168" s="55" t="s">
        <v>553</v>
      </c>
      <c r="I2168" s="24">
        <f t="shared" si="415"/>
        <v>871.86222378767116</v>
      </c>
      <c r="J2168" s="24">
        <f t="shared" si="404"/>
        <v>13.87608581276533</v>
      </c>
      <c r="K2168" s="24" t="str">
        <f t="shared" si="405"/>
        <v>DEJAR</v>
      </c>
      <c r="L2168" s="24" t="str">
        <f t="shared" si="406"/>
        <v>DEJAR</v>
      </c>
      <c r="M2168" s="24" t="str">
        <f t="shared" si="407"/>
        <v>DEJAR</v>
      </c>
    </row>
    <row r="2169" spans="1:13" x14ac:dyDescent="0.25">
      <c r="A2169" t="s">
        <v>435</v>
      </c>
      <c r="B2169" s="72">
        <v>5</v>
      </c>
      <c r="C2169" s="117">
        <v>2</v>
      </c>
      <c r="D2169" s="72">
        <v>19.3</v>
      </c>
      <c r="E2169" s="72">
        <v>11</v>
      </c>
      <c r="F2169" s="127">
        <f t="shared" si="402"/>
        <v>292.55364600000001</v>
      </c>
      <c r="G2169">
        <v>3.1415999999999999E-2</v>
      </c>
      <c r="H2169" s="55" t="s">
        <v>555</v>
      </c>
      <c r="I2169" s="24">
        <f t="shared" ref="I2169:I2177" si="416">0.13647*D2169^2.38351</f>
        <v>158.18885885496738</v>
      </c>
      <c r="J2169" s="24">
        <f t="shared" si="404"/>
        <v>2.5176479955272377</v>
      </c>
      <c r="K2169" s="24" t="str">
        <f t="shared" si="405"/>
        <v>DEJAR</v>
      </c>
      <c r="L2169" s="24" t="str">
        <f t="shared" si="406"/>
        <v>DEJAR</v>
      </c>
      <c r="M2169" s="24" t="str">
        <f t="shared" si="407"/>
        <v>DEJAR</v>
      </c>
    </row>
    <row r="2170" spans="1:13" x14ac:dyDescent="0.25">
      <c r="A2170" t="s">
        <v>435</v>
      </c>
      <c r="B2170" s="72">
        <v>6</v>
      </c>
      <c r="C2170" s="117">
        <v>2</v>
      </c>
      <c r="D2170" s="72">
        <v>15</v>
      </c>
      <c r="E2170" s="72">
        <v>9</v>
      </c>
      <c r="F2170" s="127">
        <f t="shared" si="402"/>
        <v>176.715</v>
      </c>
      <c r="G2170">
        <v>3.1415999999999999E-2</v>
      </c>
      <c r="H2170" s="55" t="s">
        <v>555</v>
      </c>
      <c r="I2170" s="24">
        <f t="shared" si="416"/>
        <v>86.748598761993364</v>
      </c>
      <c r="J2170" s="24">
        <f t="shared" si="404"/>
        <v>1.3806436013813561</v>
      </c>
      <c r="K2170" s="24" t="str">
        <f t="shared" si="405"/>
        <v>DEJAR</v>
      </c>
      <c r="L2170" s="24" t="str">
        <f t="shared" si="406"/>
        <v>DEJAR</v>
      </c>
      <c r="M2170" s="24" t="str">
        <f t="shared" si="407"/>
        <v>DEJAR</v>
      </c>
    </row>
    <row r="2171" spans="1:13" x14ac:dyDescent="0.25">
      <c r="A2171" t="s">
        <v>435</v>
      </c>
      <c r="B2171" s="72">
        <v>7</v>
      </c>
      <c r="C2171" s="117">
        <v>2</v>
      </c>
      <c r="D2171" s="72">
        <v>10</v>
      </c>
      <c r="E2171" s="72">
        <v>6</v>
      </c>
      <c r="F2171" s="127">
        <f t="shared" si="402"/>
        <v>78.539999999999992</v>
      </c>
      <c r="G2171">
        <v>3.1415999999999999E-2</v>
      </c>
      <c r="H2171" s="55" t="s">
        <v>555</v>
      </c>
      <c r="I2171" s="24">
        <f t="shared" si="416"/>
        <v>33.002526735248487</v>
      </c>
      <c r="J2171" s="24">
        <f t="shared" si="404"/>
        <v>0.52525029818004332</v>
      </c>
      <c r="K2171" s="24" t="str">
        <f t="shared" si="405"/>
        <v>DEJAR</v>
      </c>
      <c r="L2171" s="24" t="str">
        <f t="shared" si="406"/>
        <v>DEJAR</v>
      </c>
      <c r="M2171" s="24" t="str">
        <f t="shared" si="407"/>
        <v>DEJAR</v>
      </c>
    </row>
    <row r="2172" spans="1:13" x14ac:dyDescent="0.25">
      <c r="A2172" t="s">
        <v>435</v>
      </c>
      <c r="B2172" s="72">
        <v>8</v>
      </c>
      <c r="C2172" s="117">
        <v>2</v>
      </c>
      <c r="D2172" s="72">
        <v>10.5</v>
      </c>
      <c r="E2172" s="72">
        <v>8</v>
      </c>
      <c r="F2172" s="127">
        <f t="shared" si="402"/>
        <v>86.590350000000001</v>
      </c>
      <c r="G2172">
        <v>3.1415999999999999E-2</v>
      </c>
      <c r="H2172" s="55" t="s">
        <v>555</v>
      </c>
      <c r="I2172" s="24">
        <f t="shared" si="416"/>
        <v>37.072519114679302</v>
      </c>
      <c r="J2172" s="24">
        <f t="shared" si="404"/>
        <v>0.59002608725934713</v>
      </c>
      <c r="K2172" s="24" t="str">
        <f t="shared" si="405"/>
        <v>DEJAR</v>
      </c>
      <c r="L2172" s="24" t="str">
        <f t="shared" si="406"/>
        <v>DEJAR</v>
      </c>
      <c r="M2172" s="24" t="str">
        <f t="shared" si="407"/>
        <v>DEJAR</v>
      </c>
    </row>
    <row r="2173" spans="1:13" x14ac:dyDescent="0.25">
      <c r="A2173" t="s">
        <v>435</v>
      </c>
      <c r="B2173" s="72">
        <v>9</v>
      </c>
      <c r="C2173" s="117">
        <v>2</v>
      </c>
      <c r="D2173" s="72">
        <v>14.4</v>
      </c>
      <c r="E2173" s="72">
        <v>7</v>
      </c>
      <c r="F2173" s="127">
        <f t="shared" si="402"/>
        <v>162.860544</v>
      </c>
      <c r="G2173">
        <v>3.1415999999999999E-2</v>
      </c>
      <c r="H2173" s="55" t="s">
        <v>555</v>
      </c>
      <c r="I2173" s="24">
        <f t="shared" si="416"/>
        <v>78.705625560156477</v>
      </c>
      <c r="J2173" s="24">
        <f t="shared" si="404"/>
        <v>1.2526360064959969</v>
      </c>
      <c r="K2173" s="24" t="str">
        <f t="shared" si="405"/>
        <v>DEJAR</v>
      </c>
      <c r="L2173" s="24" t="str">
        <f t="shared" si="406"/>
        <v>DEJAR</v>
      </c>
      <c r="M2173" s="24" t="str">
        <f t="shared" si="407"/>
        <v>DEJAR</v>
      </c>
    </row>
    <row r="2174" spans="1:13" x14ac:dyDescent="0.25">
      <c r="A2174" t="s">
        <v>435</v>
      </c>
      <c r="B2174" s="72">
        <v>10</v>
      </c>
      <c r="C2174" s="117">
        <v>2</v>
      </c>
      <c r="D2174" s="72">
        <v>33.5</v>
      </c>
      <c r="E2174" s="72">
        <v>13</v>
      </c>
      <c r="F2174" s="127">
        <f t="shared" si="402"/>
        <v>881.41515000000004</v>
      </c>
      <c r="G2174">
        <v>3.1415999999999999E-2</v>
      </c>
      <c r="H2174" s="55" t="s">
        <v>555</v>
      </c>
      <c r="I2174" s="24">
        <f t="shared" si="416"/>
        <v>588.83923467702311</v>
      </c>
      <c r="J2174" s="24">
        <f t="shared" si="404"/>
        <v>9.3716455735456954</v>
      </c>
      <c r="K2174" s="24" t="str">
        <f t="shared" si="405"/>
        <v>DEJAR</v>
      </c>
      <c r="L2174" s="24" t="str">
        <f t="shared" si="406"/>
        <v>DEJAR</v>
      </c>
      <c r="M2174" s="24" t="str">
        <f t="shared" si="407"/>
        <v>DEJAR</v>
      </c>
    </row>
    <row r="2175" spans="1:13" x14ac:dyDescent="0.25">
      <c r="A2175" t="s">
        <v>435</v>
      </c>
      <c r="B2175" s="72">
        <v>11</v>
      </c>
      <c r="C2175" s="117">
        <v>2</v>
      </c>
      <c r="D2175" s="72">
        <v>24.6</v>
      </c>
      <c r="E2175" s="72">
        <v>10</v>
      </c>
      <c r="F2175" s="127">
        <f t="shared" si="402"/>
        <v>475.29266400000006</v>
      </c>
      <c r="G2175">
        <v>3.1415999999999999E-2</v>
      </c>
      <c r="H2175" s="55" t="s">
        <v>555</v>
      </c>
      <c r="I2175" s="24">
        <f t="shared" si="416"/>
        <v>282.06222580395382</v>
      </c>
      <c r="J2175" s="24">
        <f t="shared" si="404"/>
        <v>4.4891492520364444</v>
      </c>
      <c r="K2175" s="24" t="str">
        <f t="shared" si="405"/>
        <v>DEJAR</v>
      </c>
      <c r="L2175" s="24" t="str">
        <f t="shared" si="406"/>
        <v>DEJAR</v>
      </c>
      <c r="M2175" s="24" t="str">
        <f t="shared" si="407"/>
        <v>DEJAR</v>
      </c>
    </row>
    <row r="2176" spans="1:13" x14ac:dyDescent="0.25">
      <c r="A2176" t="s">
        <v>435</v>
      </c>
      <c r="B2176" s="72">
        <v>12</v>
      </c>
      <c r="C2176" s="117">
        <v>2</v>
      </c>
      <c r="D2176" s="72">
        <v>42</v>
      </c>
      <c r="E2176" s="72">
        <v>19</v>
      </c>
      <c r="F2176" s="127">
        <f t="shared" si="402"/>
        <v>1385.4456</v>
      </c>
      <c r="G2176">
        <v>3.1415999999999999E-2</v>
      </c>
      <c r="H2176" s="55" t="s">
        <v>555</v>
      </c>
      <c r="I2176" s="24">
        <f t="shared" si="416"/>
        <v>1009.4111733489757</v>
      </c>
      <c r="J2176" s="24">
        <f t="shared" si="404"/>
        <v>16.065240217547995</v>
      </c>
      <c r="K2176" s="24" t="str">
        <f t="shared" si="405"/>
        <v>DEJAR</v>
      </c>
      <c r="L2176" s="24" t="str">
        <f t="shared" si="406"/>
        <v>DEJAR</v>
      </c>
      <c r="M2176" s="24" t="str">
        <f t="shared" si="407"/>
        <v>DEJAR</v>
      </c>
    </row>
    <row r="2177" spans="1:13" x14ac:dyDescent="0.25">
      <c r="A2177" t="s">
        <v>435</v>
      </c>
      <c r="B2177" s="72">
        <v>13</v>
      </c>
      <c r="C2177" s="117">
        <v>2</v>
      </c>
      <c r="D2177" s="72">
        <v>24.6</v>
      </c>
      <c r="E2177" s="72">
        <v>8</v>
      </c>
      <c r="F2177" s="127">
        <f t="shared" si="402"/>
        <v>475.29266400000006</v>
      </c>
      <c r="G2177">
        <v>3.1415999999999999E-2</v>
      </c>
      <c r="H2177" s="55" t="s">
        <v>555</v>
      </c>
      <c r="I2177" s="24">
        <f t="shared" si="416"/>
        <v>282.06222580395382</v>
      </c>
      <c r="J2177" s="24">
        <f t="shared" si="404"/>
        <v>4.4891492520364444</v>
      </c>
      <c r="K2177" s="24" t="str">
        <f t="shared" si="405"/>
        <v>DEJAR</v>
      </c>
      <c r="L2177" s="24" t="str">
        <f t="shared" si="406"/>
        <v>DEJAR</v>
      </c>
      <c r="M2177" s="24" t="str">
        <f t="shared" si="407"/>
        <v>DEJAR</v>
      </c>
    </row>
    <row r="2178" spans="1:13" x14ac:dyDescent="0.25">
      <c r="A2178" t="s">
        <v>436</v>
      </c>
      <c r="B2178" s="72">
        <v>1</v>
      </c>
      <c r="C2178" s="117">
        <v>1</v>
      </c>
      <c r="D2178" s="72">
        <v>26</v>
      </c>
      <c r="E2178" s="72">
        <v>15</v>
      </c>
      <c r="F2178" s="127">
        <f t="shared" si="402"/>
        <v>530.93039999999996</v>
      </c>
      <c r="G2178">
        <v>3.1415999999999999E-2</v>
      </c>
      <c r="H2178" s="55" t="s">
        <v>553</v>
      </c>
      <c r="I2178" s="24">
        <f t="shared" ref="I2178:I2180" si="417">0.15991*D2178^2.32764</f>
        <v>314.35776105795452</v>
      </c>
      <c r="J2178" s="24">
        <f t="shared" si="404"/>
        <v>5.0031474576323296</v>
      </c>
      <c r="K2178" s="24" t="str">
        <f t="shared" si="405"/>
        <v>DEJAR</v>
      </c>
      <c r="L2178" s="24" t="str">
        <f t="shared" si="406"/>
        <v>DEJAR</v>
      </c>
      <c r="M2178" s="24" t="str">
        <f t="shared" si="407"/>
        <v>DEJAR</v>
      </c>
    </row>
    <row r="2179" spans="1:13" x14ac:dyDescent="0.25">
      <c r="A2179" t="s">
        <v>436</v>
      </c>
      <c r="B2179" s="72">
        <v>2</v>
      </c>
      <c r="C2179" s="117">
        <v>1</v>
      </c>
      <c r="D2179" s="72">
        <v>13</v>
      </c>
      <c r="E2179" s="72">
        <v>11</v>
      </c>
      <c r="F2179" s="127">
        <f t="shared" ref="F2179:F2242" si="418">(3.1416/4)*D2179^2</f>
        <v>132.73259999999999</v>
      </c>
      <c r="G2179">
        <v>3.1415999999999999E-2</v>
      </c>
      <c r="H2179" s="55" t="s">
        <v>553</v>
      </c>
      <c r="I2179" s="24">
        <f t="shared" si="417"/>
        <v>62.623123844849545</v>
      </c>
      <c r="J2179" s="24">
        <f t="shared" ref="J2179:J2242" si="419">((I2179/1000)*0.5)/G2179</f>
        <v>0.9966756405151761</v>
      </c>
      <c r="K2179" s="24" t="str">
        <f t="shared" ref="K2179:K2242" si="420">+IF(D2179&gt;=10,"DEJAR","DEPURAR")</f>
        <v>DEJAR</v>
      </c>
      <c r="L2179" s="24" t="str">
        <f t="shared" ref="L2179:L2242" si="421">+IF(E2179&gt;=5,"DEJAR","DEPURAR")</f>
        <v>DEJAR</v>
      </c>
      <c r="M2179" s="24" t="str">
        <f t="shared" ref="M2179:M2242" si="422">+IF(AND(K2179="DEJAR",L2179="DEJAR"),"DEJAR","DEPURAR")</f>
        <v>DEJAR</v>
      </c>
    </row>
    <row r="2180" spans="1:13" x14ac:dyDescent="0.25">
      <c r="A2180" t="s">
        <v>436</v>
      </c>
      <c r="B2180" s="72">
        <v>3</v>
      </c>
      <c r="C2180" s="117">
        <v>1</v>
      </c>
      <c r="D2180" s="72">
        <v>15</v>
      </c>
      <c r="E2180" s="72">
        <v>9</v>
      </c>
      <c r="F2180" s="127">
        <f t="shared" si="418"/>
        <v>176.715</v>
      </c>
      <c r="G2180">
        <v>3.1415999999999999E-2</v>
      </c>
      <c r="H2180" s="55" t="s">
        <v>553</v>
      </c>
      <c r="I2180" s="24">
        <f t="shared" si="417"/>
        <v>87.376105084816146</v>
      </c>
      <c r="J2180" s="24">
        <f t="shared" si="419"/>
        <v>1.3906306513371554</v>
      </c>
      <c r="K2180" s="24" t="str">
        <f t="shared" si="420"/>
        <v>DEJAR</v>
      </c>
      <c r="L2180" s="24" t="str">
        <f t="shared" si="421"/>
        <v>DEJAR</v>
      </c>
      <c r="M2180" s="24" t="str">
        <f t="shared" si="422"/>
        <v>DEJAR</v>
      </c>
    </row>
    <row r="2181" spans="1:13" x14ac:dyDescent="0.25">
      <c r="A2181" t="s">
        <v>436</v>
      </c>
      <c r="B2181" s="72">
        <v>4</v>
      </c>
      <c r="C2181" s="117">
        <v>2</v>
      </c>
      <c r="D2181" s="72">
        <v>23</v>
      </c>
      <c r="E2181" s="72">
        <v>8</v>
      </c>
      <c r="F2181" s="127">
        <f t="shared" si="418"/>
        <v>415.47660000000002</v>
      </c>
      <c r="G2181">
        <v>3.1415999999999999E-2</v>
      </c>
      <c r="H2181" s="55" t="s">
        <v>555</v>
      </c>
      <c r="I2181" s="24">
        <f t="shared" ref="I2181:I2187" si="423">0.13647*D2181^2.38351</f>
        <v>240.28635306200815</v>
      </c>
      <c r="J2181" s="24">
        <f t="shared" si="419"/>
        <v>3.8242671419341763</v>
      </c>
      <c r="K2181" s="24" t="str">
        <f t="shared" si="420"/>
        <v>DEJAR</v>
      </c>
      <c r="L2181" s="24" t="str">
        <f t="shared" si="421"/>
        <v>DEJAR</v>
      </c>
      <c r="M2181" s="24" t="str">
        <f t="shared" si="422"/>
        <v>DEJAR</v>
      </c>
    </row>
    <row r="2182" spans="1:13" x14ac:dyDescent="0.25">
      <c r="A2182" t="s">
        <v>436</v>
      </c>
      <c r="B2182" s="72">
        <v>5</v>
      </c>
      <c r="C2182" s="117">
        <v>2</v>
      </c>
      <c r="D2182" s="72">
        <v>43</v>
      </c>
      <c r="E2182" s="72">
        <v>10</v>
      </c>
      <c r="F2182" s="127">
        <f t="shared" si="418"/>
        <v>1452.2046</v>
      </c>
      <c r="G2182">
        <v>3.1415999999999999E-2</v>
      </c>
      <c r="H2182" s="55" t="s">
        <v>555</v>
      </c>
      <c r="I2182" s="24">
        <f t="shared" si="423"/>
        <v>1067.6418523356226</v>
      </c>
      <c r="J2182" s="24">
        <f t="shared" si="419"/>
        <v>16.992008090393789</v>
      </c>
      <c r="K2182" s="24" t="str">
        <f t="shared" si="420"/>
        <v>DEJAR</v>
      </c>
      <c r="L2182" s="24" t="str">
        <f t="shared" si="421"/>
        <v>DEJAR</v>
      </c>
      <c r="M2182" s="24" t="str">
        <f t="shared" si="422"/>
        <v>DEJAR</v>
      </c>
    </row>
    <row r="2183" spans="1:13" x14ac:dyDescent="0.25">
      <c r="A2183" t="s">
        <v>436</v>
      </c>
      <c r="B2183" s="72">
        <v>6</v>
      </c>
      <c r="C2183" s="117">
        <v>2</v>
      </c>
      <c r="D2183" s="72">
        <v>31</v>
      </c>
      <c r="E2183" s="72">
        <v>13.5</v>
      </c>
      <c r="F2183" s="127">
        <f t="shared" si="418"/>
        <v>754.76940000000002</v>
      </c>
      <c r="G2183">
        <v>3.1415999999999999E-2</v>
      </c>
      <c r="H2183" s="55" t="s">
        <v>555</v>
      </c>
      <c r="I2183" s="24">
        <f t="shared" si="423"/>
        <v>489.45492453923617</v>
      </c>
      <c r="J2183" s="24">
        <f t="shared" si="419"/>
        <v>7.7898988499369137</v>
      </c>
      <c r="K2183" s="24" t="str">
        <f t="shared" si="420"/>
        <v>DEJAR</v>
      </c>
      <c r="L2183" s="24" t="str">
        <f t="shared" si="421"/>
        <v>DEJAR</v>
      </c>
      <c r="M2183" s="24" t="str">
        <f t="shared" si="422"/>
        <v>DEJAR</v>
      </c>
    </row>
    <row r="2184" spans="1:13" x14ac:dyDescent="0.25">
      <c r="A2184" t="s">
        <v>436</v>
      </c>
      <c r="B2184" s="72">
        <v>7</v>
      </c>
      <c r="C2184" s="117">
        <v>2</v>
      </c>
      <c r="D2184" s="72">
        <v>29</v>
      </c>
      <c r="E2184" s="72">
        <v>10</v>
      </c>
      <c r="F2184" s="127">
        <f t="shared" si="418"/>
        <v>660.52139999999997</v>
      </c>
      <c r="G2184">
        <v>3.1415999999999999E-2</v>
      </c>
      <c r="H2184" s="55" t="s">
        <v>555</v>
      </c>
      <c r="I2184" s="24">
        <f t="shared" si="423"/>
        <v>417.52015350701288</v>
      </c>
      <c r="J2184" s="24">
        <f t="shared" si="419"/>
        <v>6.6450240881559219</v>
      </c>
      <c r="K2184" s="24" t="str">
        <f t="shared" si="420"/>
        <v>DEJAR</v>
      </c>
      <c r="L2184" s="24" t="str">
        <f t="shared" si="421"/>
        <v>DEJAR</v>
      </c>
      <c r="M2184" s="24" t="str">
        <f t="shared" si="422"/>
        <v>DEJAR</v>
      </c>
    </row>
    <row r="2185" spans="1:13" x14ac:dyDescent="0.25">
      <c r="A2185" t="s">
        <v>436</v>
      </c>
      <c r="B2185" s="72">
        <v>8</v>
      </c>
      <c r="C2185" s="117">
        <v>2</v>
      </c>
      <c r="D2185" s="72">
        <v>35</v>
      </c>
      <c r="E2185" s="72">
        <v>6</v>
      </c>
      <c r="F2185" s="127">
        <f t="shared" si="418"/>
        <v>962.11500000000001</v>
      </c>
      <c r="G2185">
        <v>3.1415999999999999E-2</v>
      </c>
      <c r="H2185" s="55" t="s">
        <v>555</v>
      </c>
      <c r="I2185" s="24">
        <f t="shared" si="423"/>
        <v>653.64029291244719</v>
      </c>
      <c r="J2185" s="24">
        <f t="shared" si="419"/>
        <v>10.402984035403094</v>
      </c>
      <c r="K2185" s="24" t="str">
        <f t="shared" si="420"/>
        <v>DEJAR</v>
      </c>
      <c r="L2185" s="24" t="str">
        <f t="shared" si="421"/>
        <v>DEJAR</v>
      </c>
      <c r="M2185" s="24" t="str">
        <f t="shared" si="422"/>
        <v>DEJAR</v>
      </c>
    </row>
    <row r="2186" spans="1:13" x14ac:dyDescent="0.25">
      <c r="A2186" t="s">
        <v>436</v>
      </c>
      <c r="B2186" s="72">
        <v>9</v>
      </c>
      <c r="C2186" s="117">
        <v>2</v>
      </c>
      <c r="D2186" s="72">
        <v>29</v>
      </c>
      <c r="E2186" s="72">
        <v>8</v>
      </c>
      <c r="F2186" s="127">
        <f t="shared" si="418"/>
        <v>660.52139999999997</v>
      </c>
      <c r="G2186">
        <v>3.1415999999999999E-2</v>
      </c>
      <c r="H2186" s="55" t="s">
        <v>555</v>
      </c>
      <c r="I2186" s="24">
        <f t="shared" si="423"/>
        <v>417.52015350701288</v>
      </c>
      <c r="J2186" s="24">
        <f t="shared" si="419"/>
        <v>6.6450240881559219</v>
      </c>
      <c r="K2186" s="24" t="str">
        <f t="shared" si="420"/>
        <v>DEJAR</v>
      </c>
      <c r="L2186" s="24" t="str">
        <f t="shared" si="421"/>
        <v>DEJAR</v>
      </c>
      <c r="M2186" s="24" t="str">
        <f t="shared" si="422"/>
        <v>DEJAR</v>
      </c>
    </row>
    <row r="2187" spans="1:13" x14ac:dyDescent="0.25">
      <c r="A2187" t="s">
        <v>436</v>
      </c>
      <c r="B2187" s="72">
        <v>10</v>
      </c>
      <c r="C2187" s="117">
        <v>2</v>
      </c>
      <c r="D2187" s="72">
        <v>28</v>
      </c>
      <c r="E2187" s="72">
        <v>11</v>
      </c>
      <c r="F2187" s="127">
        <f t="shared" si="418"/>
        <v>615.75360000000001</v>
      </c>
      <c r="G2187">
        <v>3.1415999999999999E-2</v>
      </c>
      <c r="H2187" s="55" t="s">
        <v>555</v>
      </c>
      <c r="I2187" s="24">
        <f t="shared" si="423"/>
        <v>384.0191047547313</v>
      </c>
      <c r="J2187" s="24">
        <f t="shared" si="419"/>
        <v>6.1118395842044064</v>
      </c>
      <c r="K2187" s="24" t="str">
        <f t="shared" si="420"/>
        <v>DEJAR</v>
      </c>
      <c r="L2187" s="24" t="str">
        <f t="shared" si="421"/>
        <v>DEJAR</v>
      </c>
      <c r="M2187" s="24" t="str">
        <f t="shared" si="422"/>
        <v>DEJAR</v>
      </c>
    </row>
    <row r="2188" spans="1:13" x14ac:dyDescent="0.25">
      <c r="A2188" t="s">
        <v>437</v>
      </c>
      <c r="B2188" s="72">
        <v>1</v>
      </c>
      <c r="C2188" s="117">
        <v>1</v>
      </c>
      <c r="D2188" s="72">
        <v>68.400000000000006</v>
      </c>
      <c r="E2188" s="72">
        <v>35</v>
      </c>
      <c r="F2188" s="127">
        <f t="shared" si="418"/>
        <v>3674.5410240000001</v>
      </c>
      <c r="G2188">
        <v>3.1415999999999999E-2</v>
      </c>
      <c r="H2188" s="55" t="s">
        <v>553</v>
      </c>
      <c r="I2188" s="24">
        <f t="shared" ref="I2188:I2190" si="424">0.15991*D2188^2.32764</f>
        <v>2986.9338724094014</v>
      </c>
      <c r="J2188" s="24">
        <f t="shared" si="419"/>
        <v>47.538417882757216</v>
      </c>
      <c r="K2188" s="24" t="str">
        <f t="shared" si="420"/>
        <v>DEJAR</v>
      </c>
      <c r="L2188" s="24" t="str">
        <f t="shared" si="421"/>
        <v>DEJAR</v>
      </c>
      <c r="M2188" s="24" t="str">
        <f t="shared" si="422"/>
        <v>DEJAR</v>
      </c>
    </row>
    <row r="2189" spans="1:13" x14ac:dyDescent="0.25">
      <c r="A2189" t="s">
        <v>437</v>
      </c>
      <c r="B2189" s="72">
        <v>2</v>
      </c>
      <c r="C2189" s="117">
        <v>1</v>
      </c>
      <c r="D2189" s="72">
        <v>70</v>
      </c>
      <c r="E2189" s="72">
        <v>35</v>
      </c>
      <c r="F2189" s="127">
        <f t="shared" si="418"/>
        <v>3848.46</v>
      </c>
      <c r="G2189">
        <v>3.1415999999999999E-2</v>
      </c>
      <c r="H2189" s="55" t="s">
        <v>553</v>
      </c>
      <c r="I2189" s="24">
        <f t="shared" si="424"/>
        <v>3152.0973737663971</v>
      </c>
      <c r="J2189" s="24">
        <f t="shared" si="419"/>
        <v>50.167070501757024</v>
      </c>
      <c r="K2189" s="24" t="str">
        <f t="shared" si="420"/>
        <v>DEJAR</v>
      </c>
      <c r="L2189" s="24" t="str">
        <f t="shared" si="421"/>
        <v>DEJAR</v>
      </c>
      <c r="M2189" s="24" t="str">
        <f t="shared" si="422"/>
        <v>DEJAR</v>
      </c>
    </row>
    <row r="2190" spans="1:13" x14ac:dyDescent="0.25">
      <c r="A2190" t="s">
        <v>437</v>
      </c>
      <c r="B2190" s="72">
        <v>3</v>
      </c>
      <c r="C2190" s="117">
        <v>1</v>
      </c>
      <c r="D2190" s="72">
        <v>60</v>
      </c>
      <c r="E2190" s="72">
        <v>38</v>
      </c>
      <c r="F2190" s="127">
        <f t="shared" si="418"/>
        <v>2827.44</v>
      </c>
      <c r="G2190">
        <v>3.1415999999999999E-2</v>
      </c>
      <c r="H2190" s="55" t="s">
        <v>553</v>
      </c>
      <c r="I2190" s="24">
        <f t="shared" si="424"/>
        <v>2201.7682242118208</v>
      </c>
      <c r="J2190" s="24">
        <f t="shared" si="419"/>
        <v>35.042147698813032</v>
      </c>
      <c r="K2190" s="24" t="str">
        <f t="shared" si="420"/>
        <v>DEJAR</v>
      </c>
      <c r="L2190" s="24" t="str">
        <f t="shared" si="421"/>
        <v>DEJAR</v>
      </c>
      <c r="M2190" s="24" t="str">
        <f t="shared" si="422"/>
        <v>DEJAR</v>
      </c>
    </row>
    <row r="2191" spans="1:13" x14ac:dyDescent="0.25">
      <c r="A2191" t="s">
        <v>437</v>
      </c>
      <c r="B2191" s="72">
        <v>4</v>
      </c>
      <c r="C2191" s="117">
        <v>2</v>
      </c>
      <c r="D2191" s="72">
        <v>32.700000000000003</v>
      </c>
      <c r="E2191" s="72">
        <v>8</v>
      </c>
      <c r="F2191" s="127">
        <f t="shared" si="418"/>
        <v>839.82036600000015</v>
      </c>
      <c r="G2191">
        <v>3.1415999999999999E-2</v>
      </c>
      <c r="H2191" s="55" t="s">
        <v>555</v>
      </c>
      <c r="I2191" s="24">
        <f t="shared" ref="I2191:I2193" si="425">0.13647*D2191^2.38351</f>
        <v>555.87469669806217</v>
      </c>
      <c r="J2191" s="24">
        <f t="shared" si="419"/>
        <v>8.8469998837863226</v>
      </c>
      <c r="K2191" s="24" t="str">
        <f t="shared" si="420"/>
        <v>DEJAR</v>
      </c>
      <c r="L2191" s="24" t="str">
        <f t="shared" si="421"/>
        <v>DEJAR</v>
      </c>
      <c r="M2191" s="24" t="str">
        <f t="shared" si="422"/>
        <v>DEJAR</v>
      </c>
    </row>
    <row r="2192" spans="1:13" x14ac:dyDescent="0.25">
      <c r="A2192" t="s">
        <v>437</v>
      </c>
      <c r="B2192" s="72">
        <v>5</v>
      </c>
      <c r="C2192" s="117">
        <v>2</v>
      </c>
      <c r="D2192" s="72">
        <v>30</v>
      </c>
      <c r="E2192" s="72">
        <v>9</v>
      </c>
      <c r="F2192" s="127">
        <f t="shared" si="418"/>
        <v>706.86</v>
      </c>
      <c r="G2192">
        <v>3.1415999999999999E-2</v>
      </c>
      <c r="H2192" s="55" t="s">
        <v>555</v>
      </c>
      <c r="I2192" s="24">
        <f t="shared" si="425"/>
        <v>452.65828470787153</v>
      </c>
      <c r="J2192" s="24">
        <f t="shared" si="419"/>
        <v>7.2042635075737129</v>
      </c>
      <c r="K2192" s="24" t="str">
        <f t="shared" si="420"/>
        <v>DEJAR</v>
      </c>
      <c r="L2192" s="24" t="str">
        <f t="shared" si="421"/>
        <v>DEJAR</v>
      </c>
      <c r="M2192" s="24" t="str">
        <f t="shared" si="422"/>
        <v>DEJAR</v>
      </c>
    </row>
    <row r="2193" spans="1:13" x14ac:dyDescent="0.25">
      <c r="A2193" t="s">
        <v>437</v>
      </c>
      <c r="B2193" s="72">
        <v>6</v>
      </c>
      <c r="C2193" s="117">
        <v>2</v>
      </c>
      <c r="D2193" s="72">
        <v>20.5</v>
      </c>
      <c r="E2193" s="72">
        <v>8</v>
      </c>
      <c r="F2193" s="127">
        <f t="shared" si="418"/>
        <v>330.06434999999999</v>
      </c>
      <c r="G2193">
        <v>3.1415999999999999E-2</v>
      </c>
      <c r="H2193" s="55" t="s">
        <v>555</v>
      </c>
      <c r="I2193" s="24">
        <f t="shared" si="425"/>
        <v>182.64830107076051</v>
      </c>
      <c r="J2193" s="24">
        <f t="shared" si="419"/>
        <v>2.9069311986051778</v>
      </c>
      <c r="K2193" s="24" t="str">
        <f t="shared" si="420"/>
        <v>DEJAR</v>
      </c>
      <c r="L2193" s="24" t="str">
        <f t="shared" si="421"/>
        <v>DEJAR</v>
      </c>
      <c r="M2193" s="24" t="str">
        <f t="shared" si="422"/>
        <v>DEJAR</v>
      </c>
    </row>
    <row r="2194" spans="1:13" x14ac:dyDescent="0.25">
      <c r="A2194" t="s">
        <v>438</v>
      </c>
      <c r="B2194" s="72">
        <v>1</v>
      </c>
      <c r="C2194" s="117">
        <v>1</v>
      </c>
      <c r="D2194" s="72">
        <v>18.600000000000001</v>
      </c>
      <c r="E2194" s="72">
        <v>23</v>
      </c>
      <c r="F2194" s="127">
        <f t="shared" si="418"/>
        <v>271.71698400000002</v>
      </c>
      <c r="G2194">
        <v>3.1415999999999999E-2</v>
      </c>
      <c r="H2194" s="55" t="s">
        <v>553</v>
      </c>
      <c r="I2194" s="24">
        <f t="shared" ref="I2194:I2212" si="426">0.15991*D2194^2.32764</f>
        <v>144.15998643084285</v>
      </c>
      <c r="J2194" s="24">
        <f t="shared" si="419"/>
        <v>2.2943720784129562</v>
      </c>
      <c r="K2194" s="24" t="str">
        <f t="shared" si="420"/>
        <v>DEJAR</v>
      </c>
      <c r="L2194" s="24" t="str">
        <f t="shared" si="421"/>
        <v>DEJAR</v>
      </c>
      <c r="M2194" s="24" t="str">
        <f t="shared" si="422"/>
        <v>DEJAR</v>
      </c>
    </row>
    <row r="2195" spans="1:13" x14ac:dyDescent="0.25">
      <c r="A2195" t="s">
        <v>438</v>
      </c>
      <c r="B2195" s="72">
        <v>2</v>
      </c>
      <c r="C2195" s="117">
        <v>1</v>
      </c>
      <c r="D2195" s="72">
        <v>28.7</v>
      </c>
      <c r="E2195" s="72">
        <v>26</v>
      </c>
      <c r="F2195" s="127">
        <f t="shared" si="418"/>
        <v>646.92612599999995</v>
      </c>
      <c r="G2195">
        <v>3.1415999999999999E-2</v>
      </c>
      <c r="H2195" s="55" t="s">
        <v>553</v>
      </c>
      <c r="I2195" s="24">
        <f t="shared" si="426"/>
        <v>395.63967951259599</v>
      </c>
      <c r="J2195" s="24">
        <f t="shared" si="419"/>
        <v>6.2967863431467404</v>
      </c>
      <c r="K2195" s="24" t="str">
        <f t="shared" si="420"/>
        <v>DEJAR</v>
      </c>
      <c r="L2195" s="24" t="str">
        <f t="shared" si="421"/>
        <v>DEJAR</v>
      </c>
      <c r="M2195" s="24" t="str">
        <f t="shared" si="422"/>
        <v>DEJAR</v>
      </c>
    </row>
    <row r="2196" spans="1:13" x14ac:dyDescent="0.25">
      <c r="A2196" t="s">
        <v>438</v>
      </c>
      <c r="B2196" s="72">
        <v>3</v>
      </c>
      <c r="C2196" s="117">
        <v>1</v>
      </c>
      <c r="D2196" s="72">
        <v>16</v>
      </c>
      <c r="E2196" s="72">
        <v>12</v>
      </c>
      <c r="F2196" s="127">
        <f t="shared" si="418"/>
        <v>201.0624</v>
      </c>
      <c r="G2196">
        <v>3.1415999999999999E-2</v>
      </c>
      <c r="H2196" s="55" t="s">
        <v>553</v>
      </c>
      <c r="I2196" s="24">
        <f t="shared" si="426"/>
        <v>101.53913507623321</v>
      </c>
      <c r="J2196" s="24">
        <f t="shared" si="419"/>
        <v>1.6160417474572384</v>
      </c>
      <c r="K2196" s="24" t="str">
        <f t="shared" si="420"/>
        <v>DEJAR</v>
      </c>
      <c r="L2196" s="24" t="str">
        <f t="shared" si="421"/>
        <v>DEJAR</v>
      </c>
      <c r="M2196" s="24" t="str">
        <f t="shared" si="422"/>
        <v>DEJAR</v>
      </c>
    </row>
    <row r="2197" spans="1:13" x14ac:dyDescent="0.25">
      <c r="A2197" t="s">
        <v>438</v>
      </c>
      <c r="B2197" s="72">
        <v>4</v>
      </c>
      <c r="C2197" s="117">
        <v>1</v>
      </c>
      <c r="D2197" s="72">
        <v>20</v>
      </c>
      <c r="E2197" s="72">
        <v>24</v>
      </c>
      <c r="F2197" s="127">
        <f t="shared" si="418"/>
        <v>314.15999999999997</v>
      </c>
      <c r="G2197">
        <v>3.1415999999999999E-2</v>
      </c>
      <c r="H2197" s="55" t="s">
        <v>553</v>
      </c>
      <c r="I2197" s="24">
        <f t="shared" si="426"/>
        <v>170.68882248683826</v>
      </c>
      <c r="J2197" s="24">
        <f t="shared" si="419"/>
        <v>2.7165906303609346</v>
      </c>
      <c r="K2197" s="24" t="str">
        <f t="shared" si="420"/>
        <v>DEJAR</v>
      </c>
      <c r="L2197" s="24" t="str">
        <f t="shared" si="421"/>
        <v>DEJAR</v>
      </c>
      <c r="M2197" s="24" t="str">
        <f t="shared" si="422"/>
        <v>DEJAR</v>
      </c>
    </row>
    <row r="2198" spans="1:13" x14ac:dyDescent="0.25">
      <c r="A2198" t="s">
        <v>438</v>
      </c>
      <c r="B2198" s="72">
        <v>5</v>
      </c>
      <c r="C2198" s="117">
        <v>1</v>
      </c>
      <c r="D2198" s="72">
        <v>19</v>
      </c>
      <c r="E2198" s="72">
        <v>27</v>
      </c>
      <c r="F2198" s="127">
        <f t="shared" si="418"/>
        <v>283.52940000000001</v>
      </c>
      <c r="G2198">
        <v>3.1415999999999999E-2</v>
      </c>
      <c r="H2198" s="55" t="s">
        <v>553</v>
      </c>
      <c r="I2198" s="24">
        <f t="shared" si="426"/>
        <v>151.47942747069629</v>
      </c>
      <c r="J2198" s="24">
        <f t="shared" si="419"/>
        <v>2.4108643282196378</v>
      </c>
      <c r="K2198" s="24" t="str">
        <f t="shared" si="420"/>
        <v>DEJAR</v>
      </c>
      <c r="L2198" s="24" t="str">
        <f t="shared" si="421"/>
        <v>DEJAR</v>
      </c>
      <c r="M2198" s="24" t="str">
        <f t="shared" si="422"/>
        <v>DEJAR</v>
      </c>
    </row>
    <row r="2199" spans="1:13" x14ac:dyDescent="0.25">
      <c r="A2199" t="s">
        <v>438</v>
      </c>
      <c r="B2199" s="72">
        <v>6</v>
      </c>
      <c r="C2199" s="117">
        <v>1</v>
      </c>
      <c r="D2199" s="72">
        <v>15</v>
      </c>
      <c r="E2199" s="72">
        <v>18</v>
      </c>
      <c r="F2199" s="127">
        <f t="shared" si="418"/>
        <v>176.715</v>
      </c>
      <c r="G2199">
        <v>3.1415999999999999E-2</v>
      </c>
      <c r="H2199" s="55" t="s">
        <v>553</v>
      </c>
      <c r="I2199" s="24">
        <f t="shared" si="426"/>
        <v>87.376105084816146</v>
      </c>
      <c r="J2199" s="24">
        <f t="shared" si="419"/>
        <v>1.3906306513371554</v>
      </c>
      <c r="K2199" s="24" t="str">
        <f t="shared" si="420"/>
        <v>DEJAR</v>
      </c>
      <c r="L2199" s="24" t="str">
        <f t="shared" si="421"/>
        <v>DEJAR</v>
      </c>
      <c r="M2199" s="24" t="str">
        <f t="shared" si="422"/>
        <v>DEJAR</v>
      </c>
    </row>
    <row r="2200" spans="1:13" x14ac:dyDescent="0.25">
      <c r="A2200" t="s">
        <v>438</v>
      </c>
      <c r="B2200" s="72">
        <v>7</v>
      </c>
      <c r="C2200" s="117">
        <v>1</v>
      </c>
      <c r="D2200" s="72">
        <v>13</v>
      </c>
      <c r="E2200" s="72">
        <v>22</v>
      </c>
      <c r="F2200" s="127">
        <f t="shared" si="418"/>
        <v>132.73259999999999</v>
      </c>
      <c r="G2200">
        <v>3.1415999999999999E-2</v>
      </c>
      <c r="H2200" s="55" t="s">
        <v>553</v>
      </c>
      <c r="I2200" s="24">
        <f t="shared" si="426"/>
        <v>62.623123844849545</v>
      </c>
      <c r="J2200" s="24">
        <f t="shared" si="419"/>
        <v>0.9966756405151761</v>
      </c>
      <c r="K2200" s="24" t="str">
        <f t="shared" si="420"/>
        <v>DEJAR</v>
      </c>
      <c r="L2200" s="24" t="str">
        <f t="shared" si="421"/>
        <v>DEJAR</v>
      </c>
      <c r="M2200" s="24" t="str">
        <f t="shared" si="422"/>
        <v>DEJAR</v>
      </c>
    </row>
    <row r="2201" spans="1:13" x14ac:dyDescent="0.25">
      <c r="A2201" t="s">
        <v>438</v>
      </c>
      <c r="B2201" s="72">
        <v>8</v>
      </c>
      <c r="C2201" s="117">
        <v>1</v>
      </c>
      <c r="D2201" s="72">
        <v>20</v>
      </c>
      <c r="E2201" s="72">
        <v>21</v>
      </c>
      <c r="F2201" s="127">
        <f t="shared" si="418"/>
        <v>314.15999999999997</v>
      </c>
      <c r="G2201">
        <v>3.1415999999999999E-2</v>
      </c>
      <c r="H2201" s="55" t="s">
        <v>553</v>
      </c>
      <c r="I2201" s="24">
        <f t="shared" si="426"/>
        <v>170.68882248683826</v>
      </c>
      <c r="J2201" s="24">
        <f t="shared" si="419"/>
        <v>2.7165906303609346</v>
      </c>
      <c r="K2201" s="24" t="str">
        <f t="shared" si="420"/>
        <v>DEJAR</v>
      </c>
      <c r="L2201" s="24" t="str">
        <f t="shared" si="421"/>
        <v>DEJAR</v>
      </c>
      <c r="M2201" s="24" t="str">
        <f t="shared" si="422"/>
        <v>DEJAR</v>
      </c>
    </row>
    <row r="2202" spans="1:13" x14ac:dyDescent="0.25">
      <c r="A2202" t="s">
        <v>438</v>
      </c>
      <c r="B2202" s="72">
        <v>9</v>
      </c>
      <c r="C2202" s="117">
        <v>1</v>
      </c>
      <c r="D2202" s="72">
        <v>24</v>
      </c>
      <c r="E2202" s="72">
        <v>19</v>
      </c>
      <c r="F2202" s="127">
        <f t="shared" si="418"/>
        <v>452.3904</v>
      </c>
      <c r="G2202">
        <v>3.1415999999999999E-2</v>
      </c>
      <c r="H2202" s="55" t="s">
        <v>553</v>
      </c>
      <c r="I2202" s="24">
        <f t="shared" si="426"/>
        <v>260.92189134611579</v>
      </c>
      <c r="J2202" s="24">
        <f t="shared" si="419"/>
        <v>4.1526911660637218</v>
      </c>
      <c r="K2202" s="24" t="str">
        <f t="shared" si="420"/>
        <v>DEJAR</v>
      </c>
      <c r="L2202" s="24" t="str">
        <f t="shared" si="421"/>
        <v>DEJAR</v>
      </c>
      <c r="M2202" s="24" t="str">
        <f t="shared" si="422"/>
        <v>DEJAR</v>
      </c>
    </row>
    <row r="2203" spans="1:13" x14ac:dyDescent="0.25">
      <c r="A2203" t="s">
        <v>438</v>
      </c>
      <c r="B2203" s="72">
        <v>10</v>
      </c>
      <c r="C2203" s="117">
        <v>1</v>
      </c>
      <c r="D2203" s="72">
        <v>25</v>
      </c>
      <c r="E2203" s="72">
        <v>21</v>
      </c>
      <c r="F2203" s="127">
        <f t="shared" si="418"/>
        <v>490.875</v>
      </c>
      <c r="G2203">
        <v>3.1415999999999999E-2</v>
      </c>
      <c r="H2203" s="55" t="s">
        <v>553</v>
      </c>
      <c r="I2203" s="24">
        <f t="shared" si="426"/>
        <v>286.93049335184679</v>
      </c>
      <c r="J2203" s="24">
        <f t="shared" si="419"/>
        <v>4.5666299553069578</v>
      </c>
      <c r="K2203" s="24" t="str">
        <f t="shared" si="420"/>
        <v>DEJAR</v>
      </c>
      <c r="L2203" s="24" t="str">
        <f t="shared" si="421"/>
        <v>DEJAR</v>
      </c>
      <c r="M2203" s="24" t="str">
        <f t="shared" si="422"/>
        <v>DEJAR</v>
      </c>
    </row>
    <row r="2204" spans="1:13" x14ac:dyDescent="0.25">
      <c r="A2204" t="s">
        <v>438</v>
      </c>
      <c r="B2204" s="72">
        <v>11</v>
      </c>
      <c r="C2204" s="117">
        <v>1</v>
      </c>
      <c r="D2204" s="72">
        <v>32</v>
      </c>
      <c r="E2204" s="72">
        <v>24</v>
      </c>
      <c r="F2204" s="127">
        <f t="shared" si="418"/>
        <v>804.24959999999999</v>
      </c>
      <c r="G2204">
        <v>3.1415999999999999E-2</v>
      </c>
      <c r="H2204" s="55" t="s">
        <v>553</v>
      </c>
      <c r="I2204" s="24">
        <f t="shared" si="426"/>
        <v>509.70972386186907</v>
      </c>
      <c r="J2204" s="24">
        <f t="shared" si="419"/>
        <v>8.1122632394618837</v>
      </c>
      <c r="K2204" s="24" t="str">
        <f t="shared" si="420"/>
        <v>DEJAR</v>
      </c>
      <c r="L2204" s="24" t="str">
        <f t="shared" si="421"/>
        <v>DEJAR</v>
      </c>
      <c r="M2204" s="24" t="str">
        <f t="shared" si="422"/>
        <v>DEJAR</v>
      </c>
    </row>
    <row r="2205" spans="1:13" x14ac:dyDescent="0.25">
      <c r="A2205" t="s">
        <v>438</v>
      </c>
      <c r="B2205" s="72">
        <v>12</v>
      </c>
      <c r="C2205" s="117">
        <v>1</v>
      </c>
      <c r="D2205" s="72">
        <v>19</v>
      </c>
      <c r="E2205" s="72">
        <v>19</v>
      </c>
      <c r="F2205" s="127">
        <f t="shared" si="418"/>
        <v>283.52940000000001</v>
      </c>
      <c r="G2205">
        <v>3.1415999999999999E-2</v>
      </c>
      <c r="H2205" s="55" t="s">
        <v>553</v>
      </c>
      <c r="I2205" s="24">
        <f t="shared" si="426"/>
        <v>151.47942747069629</v>
      </c>
      <c r="J2205" s="24">
        <f t="shared" si="419"/>
        <v>2.4108643282196378</v>
      </c>
      <c r="K2205" s="24" t="str">
        <f t="shared" si="420"/>
        <v>DEJAR</v>
      </c>
      <c r="L2205" s="24" t="str">
        <f t="shared" si="421"/>
        <v>DEJAR</v>
      </c>
      <c r="M2205" s="24" t="str">
        <f t="shared" si="422"/>
        <v>DEJAR</v>
      </c>
    </row>
    <row r="2206" spans="1:13" x14ac:dyDescent="0.25">
      <c r="A2206" t="s">
        <v>438</v>
      </c>
      <c r="B2206" s="72">
        <v>13</v>
      </c>
      <c r="C2206" s="117">
        <v>1</v>
      </c>
      <c r="D2206" s="72">
        <v>20</v>
      </c>
      <c r="E2206" s="72">
        <v>17</v>
      </c>
      <c r="F2206" s="127">
        <f t="shared" si="418"/>
        <v>314.15999999999997</v>
      </c>
      <c r="G2206">
        <v>3.1415999999999999E-2</v>
      </c>
      <c r="H2206" s="55" t="s">
        <v>553</v>
      </c>
      <c r="I2206" s="24">
        <f t="shared" si="426"/>
        <v>170.68882248683826</v>
      </c>
      <c r="J2206" s="24">
        <f t="shared" si="419"/>
        <v>2.7165906303609346</v>
      </c>
      <c r="K2206" s="24" t="str">
        <f t="shared" si="420"/>
        <v>DEJAR</v>
      </c>
      <c r="L2206" s="24" t="str">
        <f t="shared" si="421"/>
        <v>DEJAR</v>
      </c>
      <c r="M2206" s="24" t="str">
        <f t="shared" si="422"/>
        <v>DEJAR</v>
      </c>
    </row>
    <row r="2207" spans="1:13" x14ac:dyDescent="0.25">
      <c r="A2207" t="s">
        <v>438</v>
      </c>
      <c r="B2207" s="72">
        <v>14</v>
      </c>
      <c r="C2207" s="117">
        <v>1</v>
      </c>
      <c r="D2207" s="72">
        <v>34</v>
      </c>
      <c r="E2207" s="72">
        <v>26</v>
      </c>
      <c r="F2207" s="127">
        <f t="shared" si="418"/>
        <v>907.92240000000004</v>
      </c>
      <c r="G2207">
        <v>3.1415999999999999E-2</v>
      </c>
      <c r="H2207" s="55" t="s">
        <v>553</v>
      </c>
      <c r="I2207" s="24">
        <f t="shared" si="426"/>
        <v>586.95824798631986</v>
      </c>
      <c r="J2207" s="24">
        <f t="shared" si="419"/>
        <v>9.3417088105793216</v>
      </c>
      <c r="K2207" s="24" t="str">
        <f t="shared" si="420"/>
        <v>DEJAR</v>
      </c>
      <c r="L2207" s="24" t="str">
        <f t="shared" si="421"/>
        <v>DEJAR</v>
      </c>
      <c r="M2207" s="24" t="str">
        <f t="shared" si="422"/>
        <v>DEJAR</v>
      </c>
    </row>
    <row r="2208" spans="1:13" x14ac:dyDescent="0.25">
      <c r="A2208" t="s">
        <v>439</v>
      </c>
      <c r="B2208" s="72">
        <v>1</v>
      </c>
      <c r="C2208" s="117">
        <v>1</v>
      </c>
      <c r="D2208" s="72">
        <v>59.1</v>
      </c>
      <c r="E2208" s="72">
        <v>29</v>
      </c>
      <c r="F2208" s="127">
        <f t="shared" si="418"/>
        <v>2743.252974</v>
      </c>
      <c r="G2208">
        <v>3.1415999999999999E-2</v>
      </c>
      <c r="H2208" s="55" t="s">
        <v>553</v>
      </c>
      <c r="I2208" s="24">
        <f t="shared" si="426"/>
        <v>2125.6585662777038</v>
      </c>
      <c r="J2208" s="24">
        <f t="shared" si="419"/>
        <v>33.830827703681308</v>
      </c>
      <c r="K2208" s="24" t="str">
        <f t="shared" si="420"/>
        <v>DEJAR</v>
      </c>
      <c r="L2208" s="24" t="str">
        <f t="shared" si="421"/>
        <v>DEJAR</v>
      </c>
      <c r="M2208" s="24" t="str">
        <f t="shared" si="422"/>
        <v>DEJAR</v>
      </c>
    </row>
    <row r="2209" spans="1:13" x14ac:dyDescent="0.25">
      <c r="A2209" t="s">
        <v>439</v>
      </c>
      <c r="B2209" s="72">
        <v>2</v>
      </c>
      <c r="C2209" s="117">
        <v>1</v>
      </c>
      <c r="D2209" s="72">
        <v>32</v>
      </c>
      <c r="E2209" s="72">
        <v>27</v>
      </c>
      <c r="F2209" s="127">
        <f t="shared" si="418"/>
        <v>804.24959999999999</v>
      </c>
      <c r="G2209">
        <v>3.1415999999999999E-2</v>
      </c>
      <c r="H2209" s="55" t="s">
        <v>553</v>
      </c>
      <c r="I2209" s="24">
        <f t="shared" si="426"/>
        <v>509.70972386186907</v>
      </c>
      <c r="J2209" s="24">
        <f t="shared" si="419"/>
        <v>8.1122632394618837</v>
      </c>
      <c r="K2209" s="24" t="str">
        <f t="shared" si="420"/>
        <v>DEJAR</v>
      </c>
      <c r="L2209" s="24" t="str">
        <f t="shared" si="421"/>
        <v>DEJAR</v>
      </c>
      <c r="M2209" s="24" t="str">
        <f t="shared" si="422"/>
        <v>DEJAR</v>
      </c>
    </row>
    <row r="2210" spans="1:13" x14ac:dyDescent="0.25">
      <c r="A2210" t="s">
        <v>439</v>
      </c>
      <c r="B2210" s="72">
        <v>3</v>
      </c>
      <c r="C2210" s="117">
        <v>1</v>
      </c>
      <c r="D2210" s="72">
        <v>29</v>
      </c>
      <c r="E2210" s="72">
        <v>29</v>
      </c>
      <c r="F2210" s="127">
        <f t="shared" si="418"/>
        <v>660.52139999999997</v>
      </c>
      <c r="G2210">
        <v>3.1415999999999999E-2</v>
      </c>
      <c r="H2210" s="55" t="s">
        <v>553</v>
      </c>
      <c r="I2210" s="24">
        <f t="shared" si="426"/>
        <v>405.3327536426039</v>
      </c>
      <c r="J2210" s="24">
        <f t="shared" si="419"/>
        <v>6.4510560485517559</v>
      </c>
      <c r="K2210" s="24" t="str">
        <f t="shared" si="420"/>
        <v>DEJAR</v>
      </c>
      <c r="L2210" s="24" t="str">
        <f t="shared" si="421"/>
        <v>DEJAR</v>
      </c>
      <c r="M2210" s="24" t="str">
        <f t="shared" si="422"/>
        <v>DEJAR</v>
      </c>
    </row>
    <row r="2211" spans="1:13" x14ac:dyDescent="0.25">
      <c r="A2211" t="s">
        <v>439</v>
      </c>
      <c r="B2211" s="72">
        <v>4</v>
      </c>
      <c r="C2211" s="117">
        <v>1</v>
      </c>
      <c r="D2211" s="72">
        <v>34</v>
      </c>
      <c r="E2211" s="72">
        <v>25</v>
      </c>
      <c r="F2211" s="127">
        <f t="shared" si="418"/>
        <v>907.92240000000004</v>
      </c>
      <c r="G2211">
        <v>3.1415999999999999E-2</v>
      </c>
      <c r="H2211" s="55" t="s">
        <v>553</v>
      </c>
      <c r="I2211" s="24">
        <f t="shared" si="426"/>
        <v>586.95824798631986</v>
      </c>
      <c r="J2211" s="24">
        <f t="shared" si="419"/>
        <v>9.3417088105793216</v>
      </c>
      <c r="K2211" s="24" t="str">
        <f t="shared" si="420"/>
        <v>DEJAR</v>
      </c>
      <c r="L2211" s="24" t="str">
        <f t="shared" si="421"/>
        <v>DEJAR</v>
      </c>
      <c r="M2211" s="24" t="str">
        <f t="shared" si="422"/>
        <v>DEJAR</v>
      </c>
    </row>
    <row r="2212" spans="1:13" x14ac:dyDescent="0.25">
      <c r="A2212" t="s">
        <v>439</v>
      </c>
      <c r="B2212" s="72">
        <v>5</v>
      </c>
      <c r="C2212" s="117">
        <v>1</v>
      </c>
      <c r="D2212" s="72">
        <v>58</v>
      </c>
      <c r="E2212" s="72">
        <v>26</v>
      </c>
      <c r="F2212" s="127">
        <f t="shared" si="418"/>
        <v>2642.0855999999999</v>
      </c>
      <c r="G2212">
        <v>3.1415999999999999E-2</v>
      </c>
      <c r="H2212" s="55" t="s">
        <v>553</v>
      </c>
      <c r="I2212" s="24">
        <f t="shared" si="426"/>
        <v>2034.703622167259</v>
      </c>
      <c r="J2212" s="24">
        <f t="shared" si="419"/>
        <v>32.383238193392842</v>
      </c>
      <c r="K2212" s="24" t="str">
        <f t="shared" si="420"/>
        <v>DEJAR</v>
      </c>
      <c r="L2212" s="24" t="str">
        <f t="shared" si="421"/>
        <v>DEJAR</v>
      </c>
      <c r="M2212" s="24" t="str">
        <f t="shared" si="422"/>
        <v>DEJAR</v>
      </c>
    </row>
    <row r="2213" spans="1:13" x14ac:dyDescent="0.25">
      <c r="A2213" t="s">
        <v>439</v>
      </c>
      <c r="B2213" s="72">
        <v>6</v>
      </c>
      <c r="C2213" s="117">
        <v>2</v>
      </c>
      <c r="D2213" s="72">
        <v>30.8</v>
      </c>
      <c r="E2213" s="72">
        <v>12</v>
      </c>
      <c r="F2213" s="127">
        <f t="shared" si="418"/>
        <v>745.06185600000003</v>
      </c>
      <c r="G2213">
        <v>3.1415999999999999E-2</v>
      </c>
      <c r="H2213" s="55" t="s">
        <v>555</v>
      </c>
      <c r="I2213" s="24">
        <f t="shared" ref="I2213:I2218" si="427">0.13647*D2213^2.38351</f>
        <v>481.96190226416871</v>
      </c>
      <c r="J2213" s="24">
        <f t="shared" si="419"/>
        <v>7.6706439754292202</v>
      </c>
      <c r="K2213" s="24" t="str">
        <f t="shared" si="420"/>
        <v>DEJAR</v>
      </c>
      <c r="L2213" s="24" t="str">
        <f t="shared" si="421"/>
        <v>DEJAR</v>
      </c>
      <c r="M2213" s="24" t="str">
        <f t="shared" si="422"/>
        <v>DEJAR</v>
      </c>
    </row>
    <row r="2214" spans="1:13" x14ac:dyDescent="0.25">
      <c r="A2214" t="s">
        <v>439</v>
      </c>
      <c r="B2214" s="72">
        <v>7</v>
      </c>
      <c r="C2214" s="117">
        <v>2</v>
      </c>
      <c r="D2214" s="72">
        <v>27</v>
      </c>
      <c r="E2214" s="72">
        <v>9</v>
      </c>
      <c r="F2214" s="127">
        <f t="shared" si="418"/>
        <v>572.5566</v>
      </c>
      <c r="G2214">
        <v>3.1415999999999999E-2</v>
      </c>
      <c r="H2214" s="55" t="s">
        <v>555</v>
      </c>
      <c r="I2214" s="24">
        <f t="shared" si="427"/>
        <v>352.13325163946445</v>
      </c>
      <c r="J2214" s="24">
        <f t="shared" si="419"/>
        <v>5.6043616571088695</v>
      </c>
      <c r="K2214" s="24" t="str">
        <f t="shared" si="420"/>
        <v>DEJAR</v>
      </c>
      <c r="L2214" s="24" t="str">
        <f t="shared" si="421"/>
        <v>DEJAR</v>
      </c>
      <c r="M2214" s="24" t="str">
        <f t="shared" si="422"/>
        <v>DEJAR</v>
      </c>
    </row>
    <row r="2215" spans="1:13" x14ac:dyDescent="0.25">
      <c r="A2215" t="s">
        <v>439</v>
      </c>
      <c r="B2215" s="72">
        <v>8</v>
      </c>
      <c r="C2215" s="117">
        <v>2</v>
      </c>
      <c r="D2215" s="72">
        <v>18</v>
      </c>
      <c r="E2215" s="72">
        <v>11</v>
      </c>
      <c r="F2215" s="127">
        <f t="shared" si="418"/>
        <v>254.46959999999999</v>
      </c>
      <c r="G2215">
        <v>3.1415999999999999E-2</v>
      </c>
      <c r="H2215" s="55" t="s">
        <v>555</v>
      </c>
      <c r="I2215" s="24">
        <f t="shared" si="427"/>
        <v>133.96512701589552</v>
      </c>
      <c r="J2215" s="24">
        <f t="shared" si="419"/>
        <v>2.132116230836127</v>
      </c>
      <c r="K2215" s="24" t="str">
        <f t="shared" si="420"/>
        <v>DEJAR</v>
      </c>
      <c r="L2215" s="24" t="str">
        <f t="shared" si="421"/>
        <v>DEJAR</v>
      </c>
      <c r="M2215" s="24" t="str">
        <f t="shared" si="422"/>
        <v>DEJAR</v>
      </c>
    </row>
    <row r="2216" spans="1:13" x14ac:dyDescent="0.25">
      <c r="A2216" t="s">
        <v>439</v>
      </c>
      <c r="B2216" s="72">
        <v>9</v>
      </c>
      <c r="C2216" s="117">
        <v>2</v>
      </c>
      <c r="D2216" s="72">
        <v>13</v>
      </c>
      <c r="E2216" s="72">
        <v>11</v>
      </c>
      <c r="F2216" s="127">
        <f t="shared" si="418"/>
        <v>132.73259999999999</v>
      </c>
      <c r="G2216">
        <v>3.1415999999999999E-2</v>
      </c>
      <c r="H2216" s="55" t="s">
        <v>555</v>
      </c>
      <c r="I2216" s="24">
        <f t="shared" si="427"/>
        <v>61.678288096341362</v>
      </c>
      <c r="J2216" s="24">
        <f t="shared" si="419"/>
        <v>0.98163814770087476</v>
      </c>
      <c r="K2216" s="24" t="str">
        <f t="shared" si="420"/>
        <v>DEJAR</v>
      </c>
      <c r="L2216" s="24" t="str">
        <f t="shared" si="421"/>
        <v>DEJAR</v>
      </c>
      <c r="M2216" s="24" t="str">
        <f t="shared" si="422"/>
        <v>DEJAR</v>
      </c>
    </row>
    <row r="2217" spans="1:13" x14ac:dyDescent="0.25">
      <c r="A2217" t="s">
        <v>440</v>
      </c>
      <c r="B2217" s="72">
        <v>1</v>
      </c>
      <c r="C2217" s="117">
        <v>2</v>
      </c>
      <c r="D2217" s="72">
        <v>30.3</v>
      </c>
      <c r="E2217" s="72">
        <v>6</v>
      </c>
      <c r="F2217" s="127">
        <f t="shared" si="418"/>
        <v>721.06788600000004</v>
      </c>
      <c r="G2217">
        <v>3.1415999999999999E-2</v>
      </c>
      <c r="H2217" s="55" t="s">
        <v>555</v>
      </c>
      <c r="I2217" s="24">
        <f t="shared" si="427"/>
        <v>463.52216997592592</v>
      </c>
      <c r="J2217" s="24">
        <f t="shared" si="419"/>
        <v>7.377167207409058</v>
      </c>
      <c r="K2217" s="24" t="str">
        <f t="shared" si="420"/>
        <v>DEJAR</v>
      </c>
      <c r="L2217" s="24" t="str">
        <f t="shared" si="421"/>
        <v>DEJAR</v>
      </c>
      <c r="M2217" s="24" t="str">
        <f t="shared" si="422"/>
        <v>DEJAR</v>
      </c>
    </row>
    <row r="2218" spans="1:13" x14ac:dyDescent="0.25">
      <c r="A2218" t="s">
        <v>440</v>
      </c>
      <c r="B2218" s="72">
        <v>2</v>
      </c>
      <c r="C2218" s="117">
        <v>2</v>
      </c>
      <c r="D2218" s="72">
        <v>31</v>
      </c>
      <c r="E2218" s="72">
        <v>7</v>
      </c>
      <c r="F2218" s="127">
        <f t="shared" si="418"/>
        <v>754.76940000000002</v>
      </c>
      <c r="G2218">
        <v>3.1415999999999999E-2</v>
      </c>
      <c r="H2218" s="55" t="s">
        <v>555</v>
      </c>
      <c r="I2218" s="24">
        <f t="shared" si="427"/>
        <v>489.45492453923617</v>
      </c>
      <c r="J2218" s="24">
        <f t="shared" si="419"/>
        <v>7.7898988499369137</v>
      </c>
      <c r="K2218" s="24" t="str">
        <f t="shared" si="420"/>
        <v>DEJAR</v>
      </c>
      <c r="L2218" s="24" t="str">
        <f t="shared" si="421"/>
        <v>DEJAR</v>
      </c>
      <c r="M2218" s="24" t="str">
        <f t="shared" si="422"/>
        <v>DEJAR</v>
      </c>
    </row>
    <row r="2219" spans="1:13" x14ac:dyDescent="0.25">
      <c r="A2219" t="s">
        <v>440</v>
      </c>
      <c r="B2219" s="72">
        <v>3</v>
      </c>
      <c r="C2219" s="117">
        <v>1</v>
      </c>
      <c r="D2219" s="72">
        <v>15.5</v>
      </c>
      <c r="E2219" s="72">
        <v>21</v>
      </c>
      <c r="F2219" s="127">
        <f t="shared" si="418"/>
        <v>188.69235</v>
      </c>
      <c r="G2219">
        <v>3.1415999999999999E-2</v>
      </c>
      <c r="H2219" s="55" t="s">
        <v>553</v>
      </c>
      <c r="I2219" s="24">
        <f t="shared" ref="I2219:I2241" si="428">0.15991*D2219^2.32764</f>
        <v>94.305994053056963</v>
      </c>
      <c r="J2219" s="24">
        <f t="shared" si="419"/>
        <v>1.5009230018630151</v>
      </c>
      <c r="K2219" s="24" t="str">
        <f t="shared" si="420"/>
        <v>DEJAR</v>
      </c>
      <c r="L2219" s="24" t="str">
        <f t="shared" si="421"/>
        <v>DEJAR</v>
      </c>
      <c r="M2219" s="24" t="str">
        <f t="shared" si="422"/>
        <v>DEJAR</v>
      </c>
    </row>
    <row r="2220" spans="1:13" x14ac:dyDescent="0.25">
      <c r="A2220" t="s">
        <v>440</v>
      </c>
      <c r="B2220" s="72">
        <v>4</v>
      </c>
      <c r="C2220" s="117">
        <v>1</v>
      </c>
      <c r="D2220" s="72">
        <v>17</v>
      </c>
      <c r="E2220" s="72">
        <v>21</v>
      </c>
      <c r="F2220" s="127">
        <f t="shared" si="418"/>
        <v>226.98060000000001</v>
      </c>
      <c r="G2220">
        <v>3.1415999999999999E-2</v>
      </c>
      <c r="H2220" s="55" t="s">
        <v>553</v>
      </c>
      <c r="I2220" s="24">
        <f t="shared" si="428"/>
        <v>116.92779249889976</v>
      </c>
      <c r="J2220" s="24">
        <f t="shared" si="419"/>
        <v>1.8609592643700623</v>
      </c>
      <c r="K2220" s="24" t="str">
        <f t="shared" si="420"/>
        <v>DEJAR</v>
      </c>
      <c r="L2220" s="24" t="str">
        <f t="shared" si="421"/>
        <v>DEJAR</v>
      </c>
      <c r="M2220" s="24" t="str">
        <f t="shared" si="422"/>
        <v>DEJAR</v>
      </c>
    </row>
    <row r="2221" spans="1:13" x14ac:dyDescent="0.25">
      <c r="A2221" t="s">
        <v>440</v>
      </c>
      <c r="B2221" s="72">
        <v>5</v>
      </c>
      <c r="C2221" s="117">
        <v>1</v>
      </c>
      <c r="D2221" s="72">
        <v>12</v>
      </c>
      <c r="E2221" s="72">
        <v>15</v>
      </c>
      <c r="F2221" s="127">
        <f t="shared" si="418"/>
        <v>113.0976</v>
      </c>
      <c r="G2221">
        <v>3.1415999999999999E-2</v>
      </c>
      <c r="H2221" s="55" t="s">
        <v>553</v>
      </c>
      <c r="I2221" s="24">
        <f t="shared" si="428"/>
        <v>51.978178813240163</v>
      </c>
      <c r="J2221" s="24">
        <f t="shared" si="419"/>
        <v>0.82725647461866825</v>
      </c>
      <c r="K2221" s="24" t="str">
        <f t="shared" si="420"/>
        <v>DEJAR</v>
      </c>
      <c r="L2221" s="24" t="str">
        <f t="shared" si="421"/>
        <v>DEJAR</v>
      </c>
      <c r="M2221" s="24" t="str">
        <f t="shared" si="422"/>
        <v>DEJAR</v>
      </c>
    </row>
    <row r="2222" spans="1:13" x14ac:dyDescent="0.25">
      <c r="A2222" t="s">
        <v>440</v>
      </c>
      <c r="B2222" s="72">
        <v>6</v>
      </c>
      <c r="C2222" s="117">
        <v>1</v>
      </c>
      <c r="D2222" s="72">
        <v>11</v>
      </c>
      <c r="E2222" s="72">
        <v>13</v>
      </c>
      <c r="F2222" s="127">
        <f t="shared" si="418"/>
        <v>95.0334</v>
      </c>
      <c r="G2222">
        <v>3.1415999999999999E-2</v>
      </c>
      <c r="H2222" s="55" t="s">
        <v>553</v>
      </c>
      <c r="I2222" s="24">
        <f t="shared" si="428"/>
        <v>42.448553244104822</v>
      </c>
      <c r="J2222" s="24">
        <f t="shared" si="419"/>
        <v>0.67558812777095778</v>
      </c>
      <c r="K2222" s="24" t="str">
        <f t="shared" si="420"/>
        <v>DEJAR</v>
      </c>
      <c r="L2222" s="24" t="str">
        <f t="shared" si="421"/>
        <v>DEJAR</v>
      </c>
      <c r="M2222" s="24" t="str">
        <f t="shared" si="422"/>
        <v>DEJAR</v>
      </c>
    </row>
    <row r="2223" spans="1:13" x14ac:dyDescent="0.25">
      <c r="A2223" t="s">
        <v>440</v>
      </c>
      <c r="B2223" s="72">
        <v>7</v>
      </c>
      <c r="C2223" s="117">
        <v>1</v>
      </c>
      <c r="D2223" s="72">
        <v>11.5</v>
      </c>
      <c r="E2223" s="72">
        <v>15</v>
      </c>
      <c r="F2223" s="127">
        <f t="shared" si="418"/>
        <v>103.86915</v>
      </c>
      <c r="G2223">
        <v>3.1415999999999999E-2</v>
      </c>
      <c r="H2223" s="55" t="s">
        <v>553</v>
      </c>
      <c r="I2223" s="24">
        <f t="shared" si="428"/>
        <v>47.075868864362505</v>
      </c>
      <c r="J2223" s="24">
        <f t="shared" si="419"/>
        <v>0.74923397097597566</v>
      </c>
      <c r="K2223" s="24" t="str">
        <f t="shared" si="420"/>
        <v>DEJAR</v>
      </c>
      <c r="L2223" s="24" t="str">
        <f t="shared" si="421"/>
        <v>DEJAR</v>
      </c>
      <c r="M2223" s="24" t="str">
        <f t="shared" si="422"/>
        <v>DEJAR</v>
      </c>
    </row>
    <row r="2224" spans="1:13" x14ac:dyDescent="0.25">
      <c r="A2224" t="s">
        <v>440</v>
      </c>
      <c r="B2224" s="72">
        <v>8</v>
      </c>
      <c r="C2224" s="117">
        <v>1</v>
      </c>
      <c r="D2224" s="72">
        <v>22.5</v>
      </c>
      <c r="E2224" s="72">
        <v>18</v>
      </c>
      <c r="F2224" s="127">
        <f t="shared" si="418"/>
        <v>397.60874999999999</v>
      </c>
      <c r="G2224">
        <v>3.1415999999999999E-2</v>
      </c>
      <c r="H2224" s="55" t="s">
        <v>553</v>
      </c>
      <c r="I2224" s="24">
        <f t="shared" si="428"/>
        <v>224.52760288011802</v>
      </c>
      <c r="J2224" s="24">
        <f t="shared" si="419"/>
        <v>3.5734594295918964</v>
      </c>
      <c r="K2224" s="24" t="str">
        <f t="shared" si="420"/>
        <v>DEJAR</v>
      </c>
      <c r="L2224" s="24" t="str">
        <f t="shared" si="421"/>
        <v>DEJAR</v>
      </c>
      <c r="M2224" s="24" t="str">
        <f t="shared" si="422"/>
        <v>DEJAR</v>
      </c>
    </row>
    <row r="2225" spans="1:13" x14ac:dyDescent="0.25">
      <c r="A2225" t="s">
        <v>440</v>
      </c>
      <c r="B2225" s="72">
        <v>9</v>
      </c>
      <c r="C2225" s="117">
        <v>1</v>
      </c>
      <c r="D2225" s="72">
        <v>43.6</v>
      </c>
      <c r="E2225" s="72">
        <v>27</v>
      </c>
      <c r="F2225" s="127">
        <f t="shared" si="418"/>
        <v>1493.0139839999999</v>
      </c>
      <c r="G2225">
        <v>3.1415999999999999E-2</v>
      </c>
      <c r="H2225" s="55" t="s">
        <v>553</v>
      </c>
      <c r="I2225" s="24">
        <f t="shared" si="428"/>
        <v>1047.1525512343194</v>
      </c>
      <c r="J2225" s="24">
        <f t="shared" si="419"/>
        <v>16.665911497872411</v>
      </c>
      <c r="K2225" s="24" t="str">
        <f t="shared" si="420"/>
        <v>DEJAR</v>
      </c>
      <c r="L2225" s="24" t="str">
        <f t="shared" si="421"/>
        <v>DEJAR</v>
      </c>
      <c r="M2225" s="24" t="str">
        <f t="shared" si="422"/>
        <v>DEJAR</v>
      </c>
    </row>
    <row r="2226" spans="1:13" x14ac:dyDescent="0.25">
      <c r="A2226" t="s">
        <v>440</v>
      </c>
      <c r="B2226" s="72">
        <v>10</v>
      </c>
      <c r="C2226" s="117">
        <v>1</v>
      </c>
      <c r="D2226" s="72">
        <v>12.3</v>
      </c>
      <c r="E2226" s="72">
        <v>10</v>
      </c>
      <c r="F2226" s="127">
        <f t="shared" si="418"/>
        <v>118.82316600000001</v>
      </c>
      <c r="G2226">
        <v>3.1415999999999999E-2</v>
      </c>
      <c r="H2226" s="55" t="s">
        <v>553</v>
      </c>
      <c r="I2226" s="24">
        <f t="shared" si="428"/>
        <v>55.053173278211695</v>
      </c>
      <c r="J2226" s="24">
        <f t="shared" si="419"/>
        <v>0.87619641708383778</v>
      </c>
      <c r="K2226" s="24" t="str">
        <f t="shared" si="420"/>
        <v>DEJAR</v>
      </c>
      <c r="L2226" s="24" t="str">
        <f t="shared" si="421"/>
        <v>DEJAR</v>
      </c>
      <c r="M2226" s="24" t="str">
        <f t="shared" si="422"/>
        <v>DEJAR</v>
      </c>
    </row>
    <row r="2227" spans="1:13" x14ac:dyDescent="0.25">
      <c r="A2227" t="s">
        <v>440</v>
      </c>
      <c r="B2227" s="72">
        <v>11</v>
      </c>
      <c r="C2227" s="117">
        <v>1</v>
      </c>
      <c r="D2227" s="72">
        <v>30.8</v>
      </c>
      <c r="E2227" s="72">
        <v>30</v>
      </c>
      <c r="F2227" s="127">
        <f t="shared" si="418"/>
        <v>745.06185600000003</v>
      </c>
      <c r="G2227">
        <v>3.1415999999999999E-2</v>
      </c>
      <c r="H2227" s="55" t="s">
        <v>553</v>
      </c>
      <c r="I2227" s="24">
        <f t="shared" si="428"/>
        <v>466.32190130050736</v>
      </c>
      <c r="J2227" s="24">
        <f t="shared" si="419"/>
        <v>7.4217262111743603</v>
      </c>
      <c r="K2227" s="24" t="str">
        <f t="shared" si="420"/>
        <v>DEJAR</v>
      </c>
      <c r="L2227" s="24" t="str">
        <f t="shared" si="421"/>
        <v>DEJAR</v>
      </c>
      <c r="M2227" s="24" t="str">
        <f t="shared" si="422"/>
        <v>DEJAR</v>
      </c>
    </row>
    <row r="2228" spans="1:13" x14ac:dyDescent="0.25">
      <c r="A2228" t="s">
        <v>440</v>
      </c>
      <c r="B2228" s="72">
        <v>12</v>
      </c>
      <c r="C2228" s="117">
        <v>1</v>
      </c>
      <c r="D2228" s="72">
        <v>10.9</v>
      </c>
      <c r="E2228" s="72">
        <v>11</v>
      </c>
      <c r="F2228" s="127">
        <f t="shared" si="418"/>
        <v>93.313373999999996</v>
      </c>
      <c r="G2228">
        <v>3.1415999999999999E-2</v>
      </c>
      <c r="H2228" s="55" t="s">
        <v>553</v>
      </c>
      <c r="I2228" s="24">
        <f t="shared" si="428"/>
        <v>41.555741585487056</v>
      </c>
      <c r="J2228" s="24">
        <f t="shared" si="419"/>
        <v>0.66137862212705401</v>
      </c>
      <c r="K2228" s="24" t="str">
        <f t="shared" si="420"/>
        <v>DEJAR</v>
      </c>
      <c r="L2228" s="24" t="str">
        <f t="shared" si="421"/>
        <v>DEJAR</v>
      </c>
      <c r="M2228" s="24" t="str">
        <f t="shared" si="422"/>
        <v>DEJAR</v>
      </c>
    </row>
    <row r="2229" spans="1:13" x14ac:dyDescent="0.25">
      <c r="A2229" t="s">
        <v>440</v>
      </c>
      <c r="B2229" s="72">
        <v>13</v>
      </c>
      <c r="C2229" s="117">
        <v>1</v>
      </c>
      <c r="D2229" s="72">
        <v>21</v>
      </c>
      <c r="E2229" s="72">
        <v>20</v>
      </c>
      <c r="F2229" s="127">
        <f t="shared" si="418"/>
        <v>346.3614</v>
      </c>
      <c r="G2229">
        <v>3.1415999999999999E-2</v>
      </c>
      <c r="H2229" s="55" t="s">
        <v>553</v>
      </c>
      <c r="I2229" s="24">
        <f t="shared" si="428"/>
        <v>191.21684246269251</v>
      </c>
      <c r="J2229" s="24">
        <f t="shared" si="419"/>
        <v>3.0433034514688777</v>
      </c>
      <c r="K2229" s="24" t="str">
        <f t="shared" si="420"/>
        <v>DEJAR</v>
      </c>
      <c r="L2229" s="24" t="str">
        <f t="shared" si="421"/>
        <v>DEJAR</v>
      </c>
      <c r="M2229" s="24" t="str">
        <f t="shared" si="422"/>
        <v>DEJAR</v>
      </c>
    </row>
    <row r="2230" spans="1:13" x14ac:dyDescent="0.25">
      <c r="A2230" t="s">
        <v>440</v>
      </c>
      <c r="B2230" s="72">
        <v>14</v>
      </c>
      <c r="C2230" s="117">
        <v>1</v>
      </c>
      <c r="D2230" s="72">
        <v>21.8</v>
      </c>
      <c r="E2230" s="72">
        <v>19</v>
      </c>
      <c r="F2230" s="127">
        <f t="shared" si="418"/>
        <v>373.25349599999998</v>
      </c>
      <c r="G2230">
        <v>3.1415999999999999E-2</v>
      </c>
      <c r="H2230" s="55" t="s">
        <v>553</v>
      </c>
      <c r="I2230" s="24">
        <f t="shared" si="428"/>
        <v>208.60297413909723</v>
      </c>
      <c r="J2230" s="24">
        <f t="shared" si="419"/>
        <v>3.3200116841593017</v>
      </c>
      <c r="K2230" s="24" t="str">
        <f t="shared" si="420"/>
        <v>DEJAR</v>
      </c>
      <c r="L2230" s="24" t="str">
        <f t="shared" si="421"/>
        <v>DEJAR</v>
      </c>
      <c r="M2230" s="24" t="str">
        <f t="shared" si="422"/>
        <v>DEJAR</v>
      </c>
    </row>
    <row r="2231" spans="1:13" x14ac:dyDescent="0.25">
      <c r="A2231" t="s">
        <v>440</v>
      </c>
      <c r="B2231" s="72">
        <v>15</v>
      </c>
      <c r="C2231" s="117">
        <v>1</v>
      </c>
      <c r="D2231" s="72">
        <v>30.9</v>
      </c>
      <c r="E2231" s="72">
        <v>20</v>
      </c>
      <c r="F2231" s="127">
        <f t="shared" si="418"/>
        <v>749.9077739999999</v>
      </c>
      <c r="G2231">
        <v>3.1415999999999999E-2</v>
      </c>
      <c r="H2231" s="55" t="s">
        <v>553</v>
      </c>
      <c r="I2231" s="24">
        <f t="shared" si="428"/>
        <v>469.85362117691642</v>
      </c>
      <c r="J2231" s="24">
        <f t="shared" si="419"/>
        <v>7.477935147328056</v>
      </c>
      <c r="K2231" s="24" t="str">
        <f t="shared" si="420"/>
        <v>DEJAR</v>
      </c>
      <c r="L2231" s="24" t="str">
        <f t="shared" si="421"/>
        <v>DEJAR</v>
      </c>
      <c r="M2231" s="24" t="str">
        <f t="shared" si="422"/>
        <v>DEJAR</v>
      </c>
    </row>
    <row r="2232" spans="1:13" x14ac:dyDescent="0.25">
      <c r="A2232" t="s">
        <v>440</v>
      </c>
      <c r="B2232" s="72">
        <v>16</v>
      </c>
      <c r="C2232" s="117">
        <v>1</v>
      </c>
      <c r="D2232" s="72">
        <v>32</v>
      </c>
      <c r="E2232" s="72">
        <v>21</v>
      </c>
      <c r="F2232" s="127">
        <f t="shared" si="418"/>
        <v>804.24959999999999</v>
      </c>
      <c r="G2232">
        <v>3.1415999999999999E-2</v>
      </c>
      <c r="H2232" s="55" t="s">
        <v>553</v>
      </c>
      <c r="I2232" s="24">
        <f t="shared" si="428"/>
        <v>509.70972386186907</v>
      </c>
      <c r="J2232" s="24">
        <f t="shared" si="419"/>
        <v>8.1122632394618837</v>
      </c>
      <c r="K2232" s="24" t="str">
        <f t="shared" si="420"/>
        <v>DEJAR</v>
      </c>
      <c r="L2232" s="24" t="str">
        <f t="shared" si="421"/>
        <v>DEJAR</v>
      </c>
      <c r="M2232" s="24" t="str">
        <f t="shared" si="422"/>
        <v>DEJAR</v>
      </c>
    </row>
    <row r="2233" spans="1:13" x14ac:dyDescent="0.25">
      <c r="A2233" t="s">
        <v>440</v>
      </c>
      <c r="B2233" s="72">
        <v>17</v>
      </c>
      <c r="C2233" s="117">
        <v>1</v>
      </c>
      <c r="D2233" s="72">
        <v>17</v>
      </c>
      <c r="E2233" s="72">
        <v>15</v>
      </c>
      <c r="F2233" s="127">
        <f t="shared" si="418"/>
        <v>226.98060000000001</v>
      </c>
      <c r="G2233">
        <v>3.1415999999999999E-2</v>
      </c>
      <c r="H2233" s="55" t="s">
        <v>553</v>
      </c>
      <c r="I2233" s="24">
        <f t="shared" si="428"/>
        <v>116.92779249889976</v>
      </c>
      <c r="J2233" s="24">
        <f t="shared" si="419"/>
        <v>1.8609592643700623</v>
      </c>
      <c r="K2233" s="24" t="str">
        <f t="shared" si="420"/>
        <v>DEJAR</v>
      </c>
      <c r="L2233" s="24" t="str">
        <f t="shared" si="421"/>
        <v>DEJAR</v>
      </c>
      <c r="M2233" s="24" t="str">
        <f t="shared" si="422"/>
        <v>DEJAR</v>
      </c>
    </row>
    <row r="2234" spans="1:13" x14ac:dyDescent="0.25">
      <c r="A2234" t="s">
        <v>440</v>
      </c>
      <c r="B2234" s="72">
        <v>18</v>
      </c>
      <c r="C2234" s="117">
        <v>1</v>
      </c>
      <c r="D2234" s="72">
        <v>12</v>
      </c>
      <c r="E2234" s="72">
        <v>21</v>
      </c>
      <c r="F2234" s="127">
        <f t="shared" si="418"/>
        <v>113.0976</v>
      </c>
      <c r="G2234">
        <v>3.1415999999999999E-2</v>
      </c>
      <c r="H2234" s="55" t="s">
        <v>553</v>
      </c>
      <c r="I2234" s="24">
        <f t="shared" si="428"/>
        <v>51.978178813240163</v>
      </c>
      <c r="J2234" s="24">
        <f t="shared" si="419"/>
        <v>0.82725647461866825</v>
      </c>
      <c r="K2234" s="24" t="str">
        <f t="shared" si="420"/>
        <v>DEJAR</v>
      </c>
      <c r="L2234" s="24" t="str">
        <f t="shared" si="421"/>
        <v>DEJAR</v>
      </c>
      <c r="M2234" s="24" t="str">
        <f t="shared" si="422"/>
        <v>DEJAR</v>
      </c>
    </row>
    <row r="2235" spans="1:13" x14ac:dyDescent="0.25">
      <c r="A2235" t="s">
        <v>440</v>
      </c>
      <c r="B2235" s="72">
        <v>19</v>
      </c>
      <c r="C2235" s="117">
        <v>1</v>
      </c>
      <c r="D2235" s="72">
        <v>13.1</v>
      </c>
      <c r="E2235" s="72">
        <v>21</v>
      </c>
      <c r="F2235" s="127">
        <f t="shared" si="418"/>
        <v>134.78249399999999</v>
      </c>
      <c r="G2235">
        <v>3.1415999999999999E-2</v>
      </c>
      <c r="H2235" s="55" t="s">
        <v>553</v>
      </c>
      <c r="I2235" s="24">
        <f t="shared" si="428"/>
        <v>63.750116373815281</v>
      </c>
      <c r="J2235" s="24">
        <f t="shared" si="419"/>
        <v>1.0146122417528534</v>
      </c>
      <c r="K2235" s="24" t="str">
        <f t="shared" si="420"/>
        <v>DEJAR</v>
      </c>
      <c r="L2235" s="24" t="str">
        <f t="shared" si="421"/>
        <v>DEJAR</v>
      </c>
      <c r="M2235" s="24" t="str">
        <f t="shared" si="422"/>
        <v>DEJAR</v>
      </c>
    </row>
    <row r="2236" spans="1:13" x14ac:dyDescent="0.25">
      <c r="A2236" t="s">
        <v>440</v>
      </c>
      <c r="B2236" s="72">
        <v>20</v>
      </c>
      <c r="C2236" s="117">
        <v>1</v>
      </c>
      <c r="D2236" s="72">
        <v>21</v>
      </c>
      <c r="E2236" s="72">
        <v>23</v>
      </c>
      <c r="F2236" s="127">
        <f t="shared" si="418"/>
        <v>346.3614</v>
      </c>
      <c r="G2236">
        <v>3.1415999999999999E-2</v>
      </c>
      <c r="H2236" s="55" t="s">
        <v>553</v>
      </c>
      <c r="I2236" s="24">
        <f t="shared" si="428"/>
        <v>191.21684246269251</v>
      </c>
      <c r="J2236" s="24">
        <f t="shared" si="419"/>
        <v>3.0433034514688777</v>
      </c>
      <c r="K2236" s="24" t="str">
        <f t="shared" si="420"/>
        <v>DEJAR</v>
      </c>
      <c r="L2236" s="24" t="str">
        <f t="shared" si="421"/>
        <v>DEJAR</v>
      </c>
      <c r="M2236" s="24" t="str">
        <f t="shared" si="422"/>
        <v>DEJAR</v>
      </c>
    </row>
    <row r="2237" spans="1:13" x14ac:dyDescent="0.25">
      <c r="A2237" t="s">
        <v>441</v>
      </c>
      <c r="B2237" s="72">
        <v>1</v>
      </c>
      <c r="C2237" s="117">
        <v>1</v>
      </c>
      <c r="D2237" s="72">
        <v>31</v>
      </c>
      <c r="E2237" s="72">
        <v>19</v>
      </c>
      <c r="F2237" s="127">
        <f t="shared" si="418"/>
        <v>754.76940000000002</v>
      </c>
      <c r="G2237">
        <v>3.1415999999999999E-2</v>
      </c>
      <c r="H2237" s="55" t="s">
        <v>553</v>
      </c>
      <c r="I2237" s="24">
        <f t="shared" si="428"/>
        <v>473.40054798786537</v>
      </c>
      <c r="J2237" s="24">
        <f t="shared" si="419"/>
        <v>7.5343861087959221</v>
      </c>
      <c r="K2237" s="24" t="str">
        <f t="shared" si="420"/>
        <v>DEJAR</v>
      </c>
      <c r="L2237" s="24" t="str">
        <f t="shared" si="421"/>
        <v>DEJAR</v>
      </c>
      <c r="M2237" s="24" t="str">
        <f t="shared" si="422"/>
        <v>DEJAR</v>
      </c>
    </row>
    <row r="2238" spans="1:13" x14ac:dyDescent="0.25">
      <c r="A2238" t="s">
        <v>441</v>
      </c>
      <c r="B2238" s="72">
        <v>2</v>
      </c>
      <c r="C2238" s="117">
        <v>1</v>
      </c>
      <c r="D2238" s="72">
        <v>27</v>
      </c>
      <c r="E2238" s="72">
        <v>16</v>
      </c>
      <c r="F2238" s="127">
        <f t="shared" si="418"/>
        <v>572.5566</v>
      </c>
      <c r="G2238">
        <v>3.1415999999999999E-2</v>
      </c>
      <c r="H2238" s="55" t="s">
        <v>553</v>
      </c>
      <c r="I2238" s="24">
        <f t="shared" si="428"/>
        <v>343.22204552912302</v>
      </c>
      <c r="J2238" s="24">
        <f t="shared" si="419"/>
        <v>5.4625357386224058</v>
      </c>
      <c r="K2238" s="24" t="str">
        <f t="shared" si="420"/>
        <v>DEJAR</v>
      </c>
      <c r="L2238" s="24" t="str">
        <f t="shared" si="421"/>
        <v>DEJAR</v>
      </c>
      <c r="M2238" s="24" t="str">
        <f t="shared" si="422"/>
        <v>DEJAR</v>
      </c>
    </row>
    <row r="2239" spans="1:13" x14ac:dyDescent="0.25">
      <c r="A2239" t="s">
        <v>441</v>
      </c>
      <c r="B2239" s="72">
        <v>3</v>
      </c>
      <c r="C2239" s="117">
        <v>1</v>
      </c>
      <c r="D2239" s="72">
        <v>16.5</v>
      </c>
      <c r="E2239" s="72">
        <v>13</v>
      </c>
      <c r="F2239" s="127">
        <f t="shared" si="418"/>
        <v>213.82515000000001</v>
      </c>
      <c r="G2239">
        <v>3.1415999999999999E-2</v>
      </c>
      <c r="H2239" s="55" t="s">
        <v>553</v>
      </c>
      <c r="I2239" s="24">
        <f t="shared" si="428"/>
        <v>109.0786994496526</v>
      </c>
      <c r="J2239" s="24">
        <f t="shared" si="419"/>
        <v>1.7360373607342217</v>
      </c>
      <c r="K2239" s="24" t="str">
        <f t="shared" si="420"/>
        <v>DEJAR</v>
      </c>
      <c r="L2239" s="24" t="str">
        <f t="shared" si="421"/>
        <v>DEJAR</v>
      </c>
      <c r="M2239" s="24" t="str">
        <f t="shared" si="422"/>
        <v>DEJAR</v>
      </c>
    </row>
    <row r="2240" spans="1:13" x14ac:dyDescent="0.25">
      <c r="A2240" t="s">
        <v>441</v>
      </c>
      <c r="B2240" s="72">
        <v>4</v>
      </c>
      <c r="C2240" s="117">
        <v>1</v>
      </c>
      <c r="D2240" s="72">
        <v>35</v>
      </c>
      <c r="E2240" s="72">
        <v>13</v>
      </c>
      <c r="F2240" s="127">
        <f t="shared" si="418"/>
        <v>962.11500000000001</v>
      </c>
      <c r="G2240">
        <v>3.1415999999999999E-2</v>
      </c>
      <c r="H2240" s="55" t="s">
        <v>553</v>
      </c>
      <c r="I2240" s="24">
        <f t="shared" si="428"/>
        <v>627.92845814933332</v>
      </c>
      <c r="J2240" s="24">
        <f t="shared" si="419"/>
        <v>9.9937684324760205</v>
      </c>
      <c r="K2240" s="24" t="str">
        <f t="shared" si="420"/>
        <v>DEJAR</v>
      </c>
      <c r="L2240" s="24" t="str">
        <f t="shared" si="421"/>
        <v>DEJAR</v>
      </c>
      <c r="M2240" s="24" t="str">
        <f t="shared" si="422"/>
        <v>DEJAR</v>
      </c>
    </row>
    <row r="2241" spans="1:13" x14ac:dyDescent="0.25">
      <c r="A2241" t="s">
        <v>441</v>
      </c>
      <c r="B2241" s="72">
        <v>5</v>
      </c>
      <c r="C2241" s="117">
        <v>1</v>
      </c>
      <c r="D2241" s="72">
        <v>22</v>
      </c>
      <c r="E2241" s="72">
        <v>17</v>
      </c>
      <c r="F2241" s="127">
        <f t="shared" si="418"/>
        <v>380.1336</v>
      </c>
      <c r="G2241">
        <v>3.1415999999999999E-2</v>
      </c>
      <c r="H2241" s="55" t="s">
        <v>553</v>
      </c>
      <c r="I2241" s="24">
        <f t="shared" si="428"/>
        <v>213.08474152497325</v>
      </c>
      <c r="J2241" s="24">
        <f t="shared" si="419"/>
        <v>3.3913410606852121</v>
      </c>
      <c r="K2241" s="24" t="str">
        <f t="shared" si="420"/>
        <v>DEJAR</v>
      </c>
      <c r="L2241" s="24" t="str">
        <f t="shared" si="421"/>
        <v>DEJAR</v>
      </c>
      <c r="M2241" s="24" t="str">
        <f t="shared" si="422"/>
        <v>DEJAR</v>
      </c>
    </row>
    <row r="2242" spans="1:13" x14ac:dyDescent="0.25">
      <c r="A2242" t="s">
        <v>441</v>
      </c>
      <c r="B2242" s="72">
        <v>6</v>
      </c>
      <c r="C2242" s="117">
        <v>2</v>
      </c>
      <c r="D2242" s="72">
        <v>23.4</v>
      </c>
      <c r="E2242" s="72">
        <v>14</v>
      </c>
      <c r="F2242" s="127">
        <f t="shared" si="418"/>
        <v>430.05362399999996</v>
      </c>
      <c r="G2242">
        <v>3.1415999999999999E-2</v>
      </c>
      <c r="H2242" s="55" t="s">
        <v>555</v>
      </c>
      <c r="I2242" s="24">
        <f t="shared" ref="I2242:I2245" si="429">0.13647*D2242^2.38351</f>
        <v>250.36688145833153</v>
      </c>
      <c r="J2242" s="24">
        <f t="shared" si="419"/>
        <v>3.9847033590898193</v>
      </c>
      <c r="K2242" s="24" t="str">
        <f t="shared" si="420"/>
        <v>DEJAR</v>
      </c>
      <c r="L2242" s="24" t="str">
        <f t="shared" si="421"/>
        <v>DEJAR</v>
      </c>
      <c r="M2242" s="24" t="str">
        <f t="shared" si="422"/>
        <v>DEJAR</v>
      </c>
    </row>
    <row r="2243" spans="1:13" x14ac:dyDescent="0.25">
      <c r="A2243" t="s">
        <v>441</v>
      </c>
      <c r="B2243" s="72">
        <v>7</v>
      </c>
      <c r="C2243" s="117">
        <v>2</v>
      </c>
      <c r="D2243" s="72">
        <v>17.100000000000001</v>
      </c>
      <c r="E2243" s="72">
        <v>8</v>
      </c>
      <c r="F2243" s="127">
        <f t="shared" ref="F2243:F2249" si="430">(3.1416/4)*D2243^2</f>
        <v>229.65881400000001</v>
      </c>
      <c r="G2243">
        <v>3.1415999999999999E-2</v>
      </c>
      <c r="H2243" s="55" t="s">
        <v>555</v>
      </c>
      <c r="I2243" s="24">
        <f t="shared" si="429"/>
        <v>118.5484146786614</v>
      </c>
      <c r="J2243" s="24">
        <f t="shared" ref="J2243:J2249" si="431">((I2243/1000)*0.5)/G2243</f>
        <v>1.886752207134285</v>
      </c>
      <c r="K2243" s="24" t="str">
        <f t="shared" ref="K2243:K2249" si="432">+IF(D2243&gt;=10,"DEJAR","DEPURAR")</f>
        <v>DEJAR</v>
      </c>
      <c r="L2243" s="24" t="str">
        <f t="shared" ref="L2243:L2249" si="433">+IF(E2243&gt;=5,"DEJAR","DEPURAR")</f>
        <v>DEJAR</v>
      </c>
      <c r="M2243" s="24" t="str">
        <f t="shared" ref="M2243:M2249" si="434">+IF(AND(K2243="DEJAR",L2243="DEJAR"),"DEJAR","DEPURAR")</f>
        <v>DEJAR</v>
      </c>
    </row>
    <row r="2244" spans="1:13" x14ac:dyDescent="0.25">
      <c r="A2244" t="s">
        <v>441</v>
      </c>
      <c r="B2244" s="72">
        <v>8</v>
      </c>
      <c r="C2244" s="117">
        <v>2</v>
      </c>
      <c r="D2244" s="72">
        <v>15</v>
      </c>
      <c r="E2244" s="72">
        <v>9</v>
      </c>
      <c r="F2244" s="127">
        <f t="shared" si="430"/>
        <v>176.715</v>
      </c>
      <c r="G2244">
        <v>3.1415999999999999E-2</v>
      </c>
      <c r="H2244" s="55" t="s">
        <v>555</v>
      </c>
      <c r="I2244" s="24">
        <f t="shared" si="429"/>
        <v>86.748598761993364</v>
      </c>
      <c r="J2244" s="24">
        <f t="shared" si="431"/>
        <v>1.3806436013813561</v>
      </c>
      <c r="K2244" s="24" t="str">
        <f t="shared" si="432"/>
        <v>DEJAR</v>
      </c>
      <c r="L2244" s="24" t="str">
        <f t="shared" si="433"/>
        <v>DEJAR</v>
      </c>
      <c r="M2244" s="24" t="str">
        <f t="shared" si="434"/>
        <v>DEJAR</v>
      </c>
    </row>
    <row r="2245" spans="1:13" x14ac:dyDescent="0.25">
      <c r="A2245" t="s">
        <v>441</v>
      </c>
      <c r="B2245" s="72">
        <v>9</v>
      </c>
      <c r="C2245" s="117">
        <v>2</v>
      </c>
      <c r="D2245" s="72">
        <v>19</v>
      </c>
      <c r="E2245" s="72">
        <v>7</v>
      </c>
      <c r="F2245" s="127">
        <f t="shared" si="430"/>
        <v>283.52940000000001</v>
      </c>
      <c r="G2245">
        <v>3.1415999999999999E-2</v>
      </c>
      <c r="H2245" s="55" t="s">
        <v>555</v>
      </c>
      <c r="I2245" s="24">
        <f t="shared" si="429"/>
        <v>152.39095368994771</v>
      </c>
      <c r="J2245" s="24">
        <f t="shared" si="431"/>
        <v>2.4253716846503011</v>
      </c>
      <c r="K2245" s="24" t="str">
        <f t="shared" si="432"/>
        <v>DEJAR</v>
      </c>
      <c r="L2245" s="24" t="str">
        <f t="shared" si="433"/>
        <v>DEJAR</v>
      </c>
      <c r="M2245" s="24" t="str">
        <f t="shared" si="434"/>
        <v>DEJAR</v>
      </c>
    </row>
    <row r="2246" spans="1:13" x14ac:dyDescent="0.25">
      <c r="A2246" t="s">
        <v>442</v>
      </c>
      <c r="B2246" s="72">
        <v>1</v>
      </c>
      <c r="C2246" s="117">
        <v>1</v>
      </c>
      <c r="D2246" s="72">
        <v>21.2</v>
      </c>
      <c r="E2246" s="72">
        <v>12</v>
      </c>
      <c r="F2246" s="127">
        <f t="shared" si="430"/>
        <v>352.99017600000002</v>
      </c>
      <c r="G2246">
        <v>3.1415999999999999E-2</v>
      </c>
      <c r="H2246" s="55" t="s">
        <v>553</v>
      </c>
      <c r="I2246" s="24">
        <f t="shared" ref="I2246:I2247" si="435">0.15991*D2246^2.32764</f>
        <v>195.48256395363825</v>
      </c>
      <c r="J2246" s="24">
        <f t="shared" si="431"/>
        <v>3.1111943588241382</v>
      </c>
      <c r="K2246" s="24" t="str">
        <f t="shared" si="432"/>
        <v>DEJAR</v>
      </c>
      <c r="L2246" s="24" t="str">
        <f t="shared" si="433"/>
        <v>DEJAR</v>
      </c>
      <c r="M2246" s="24" t="str">
        <f t="shared" si="434"/>
        <v>DEJAR</v>
      </c>
    </row>
    <row r="2247" spans="1:13" x14ac:dyDescent="0.25">
      <c r="A2247" t="s">
        <v>442</v>
      </c>
      <c r="B2247" s="72">
        <v>2</v>
      </c>
      <c r="C2247" s="117">
        <v>1</v>
      </c>
      <c r="D2247" s="72">
        <v>28</v>
      </c>
      <c r="E2247" s="72">
        <v>15</v>
      </c>
      <c r="F2247" s="127">
        <f t="shared" si="430"/>
        <v>615.75360000000001</v>
      </c>
      <c r="G2247">
        <v>3.1415999999999999E-2</v>
      </c>
      <c r="H2247" s="55" t="s">
        <v>553</v>
      </c>
      <c r="I2247" s="24">
        <f t="shared" si="435"/>
        <v>373.54122901136344</v>
      </c>
      <c r="J2247" s="24">
        <f t="shared" si="431"/>
        <v>5.9450794023962859</v>
      </c>
      <c r="K2247" s="24" t="str">
        <f t="shared" si="432"/>
        <v>DEJAR</v>
      </c>
      <c r="L2247" s="24" t="str">
        <f t="shared" si="433"/>
        <v>DEJAR</v>
      </c>
      <c r="M2247" s="24" t="str">
        <f t="shared" si="434"/>
        <v>DEJAR</v>
      </c>
    </row>
    <row r="2248" spans="1:13" x14ac:dyDescent="0.25">
      <c r="A2248" t="s">
        <v>442</v>
      </c>
      <c r="B2248" s="72">
        <v>3</v>
      </c>
      <c r="C2248" s="117">
        <v>2</v>
      </c>
      <c r="D2248" s="72">
        <v>36</v>
      </c>
      <c r="E2248" s="72">
        <v>16</v>
      </c>
      <c r="F2248" s="127">
        <f t="shared" si="430"/>
        <v>1017.8783999999999</v>
      </c>
      <c r="G2248">
        <v>3.1415999999999999E-2</v>
      </c>
      <c r="H2248" s="55" t="s">
        <v>555</v>
      </c>
      <c r="I2248" s="24">
        <f t="shared" ref="I2248:I2249" si="436">0.13647*D2248^2.38351</f>
        <v>699.03635875505904</v>
      </c>
      <c r="J2248" s="24">
        <f t="shared" si="431"/>
        <v>11.125483173463508</v>
      </c>
      <c r="K2248" s="24" t="str">
        <f t="shared" si="432"/>
        <v>DEJAR</v>
      </c>
      <c r="L2248" s="24" t="str">
        <f t="shared" si="433"/>
        <v>DEJAR</v>
      </c>
      <c r="M2248" s="24" t="str">
        <f t="shared" si="434"/>
        <v>DEJAR</v>
      </c>
    </row>
    <row r="2249" spans="1:13" x14ac:dyDescent="0.25">
      <c r="A2249" t="s">
        <v>442</v>
      </c>
      <c r="B2249" s="72">
        <v>4</v>
      </c>
      <c r="C2249" s="117">
        <v>2</v>
      </c>
      <c r="D2249" s="72">
        <v>27.8</v>
      </c>
      <c r="E2249" s="72">
        <v>8</v>
      </c>
      <c r="F2249" s="127">
        <f t="shared" si="430"/>
        <v>606.98853600000007</v>
      </c>
      <c r="G2249">
        <v>3.1415999999999999E-2</v>
      </c>
      <c r="H2249" s="55" t="s">
        <v>555</v>
      </c>
      <c r="I2249" s="24">
        <f t="shared" si="436"/>
        <v>377.51342726046579</v>
      </c>
      <c r="J2249" s="24">
        <f t="shared" si="431"/>
        <v>6.0082987531905045</v>
      </c>
      <c r="K2249" s="24" t="str">
        <f t="shared" si="432"/>
        <v>DEJAR</v>
      </c>
      <c r="L2249" s="24" t="str">
        <f t="shared" si="433"/>
        <v>DEJAR</v>
      </c>
      <c r="M2249" s="24" t="str">
        <f t="shared" si="434"/>
        <v>DEJAR</v>
      </c>
    </row>
  </sheetData>
  <autoFilter ref="A1:J2249"/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1"/>
  <sheetViews>
    <sheetView workbookViewId="0">
      <pane ySplit="1" topLeftCell="A2" activePane="bottomLeft" state="frozen"/>
      <selection pane="bottomLeft" activeCell="M6" sqref="M6"/>
    </sheetView>
  </sheetViews>
  <sheetFormatPr baseColWidth="10" defaultColWidth="11.42578125" defaultRowHeight="15" x14ac:dyDescent="0.25"/>
  <cols>
    <col min="1" max="1" width="11.42578125" style="16"/>
    <col min="2" max="2" width="3.5703125" style="10" bestFit="1" customWidth="1"/>
    <col min="3" max="3" width="14.5703125" style="16" bestFit="1" customWidth="1"/>
    <col min="4" max="5" width="11.42578125" style="1"/>
    <col min="6" max="6" width="15.28515625" style="1" customWidth="1"/>
    <col min="7" max="8" width="11.42578125" style="1"/>
    <col min="9" max="9" width="18.28515625" style="68" bestFit="1" customWidth="1"/>
    <col min="10" max="10" width="15.140625" style="68" bestFit="1" customWidth="1"/>
    <col min="11" max="11" width="12.7109375" style="10" bestFit="1" customWidth="1"/>
    <col min="12" max="12" width="20.7109375" style="1" bestFit="1" customWidth="1"/>
    <col min="13" max="13" width="19.85546875" style="1" bestFit="1" customWidth="1"/>
    <col min="14" max="16384" width="11.42578125" style="1"/>
  </cols>
  <sheetData>
    <row r="1" spans="1:13" ht="26.25" x14ac:dyDescent="0.25">
      <c r="A1" s="20" t="s">
        <v>14</v>
      </c>
      <c r="B1" s="66" t="s">
        <v>17</v>
      </c>
      <c r="C1" s="17" t="s">
        <v>18</v>
      </c>
      <c r="D1" s="13" t="s">
        <v>19</v>
      </c>
      <c r="E1" s="13" t="s">
        <v>20</v>
      </c>
      <c r="F1" s="13" t="s">
        <v>21</v>
      </c>
      <c r="G1" s="19" t="s">
        <v>35</v>
      </c>
      <c r="H1" s="22" t="s">
        <v>22</v>
      </c>
      <c r="I1" s="23" t="s">
        <v>36</v>
      </c>
      <c r="J1" s="23" t="s">
        <v>34</v>
      </c>
    </row>
    <row r="2" spans="1:13" ht="15.75" thickBot="1" x14ac:dyDescent="0.3">
      <c r="A2" s="4"/>
      <c r="B2" s="11"/>
      <c r="C2" s="14"/>
      <c r="D2" s="12"/>
      <c r="E2" s="58"/>
      <c r="G2" s="55"/>
      <c r="H2" s="56"/>
    </row>
    <row r="3" spans="1:13" x14ac:dyDescent="0.25">
      <c r="A3" s="4"/>
      <c r="B3" s="11"/>
      <c r="C3" s="14"/>
      <c r="D3" s="12"/>
      <c r="E3" s="58"/>
      <c r="G3" s="55"/>
      <c r="H3" s="56"/>
      <c r="K3" s="112" t="s">
        <v>551</v>
      </c>
      <c r="L3" s="113" t="s">
        <v>30</v>
      </c>
      <c r="M3" s="114" t="s">
        <v>552</v>
      </c>
    </row>
    <row r="4" spans="1:13" x14ac:dyDescent="0.25">
      <c r="A4" s="4"/>
      <c r="B4" s="11"/>
      <c r="C4" s="14"/>
      <c r="D4" s="12"/>
      <c r="E4" s="58"/>
      <c r="G4" s="55"/>
      <c r="H4" s="56"/>
      <c r="K4" s="105">
        <v>1</v>
      </c>
      <c r="L4" s="51" t="s">
        <v>42</v>
      </c>
      <c r="M4" s="67">
        <v>0</v>
      </c>
    </row>
    <row r="5" spans="1:13" x14ac:dyDescent="0.25">
      <c r="A5" s="4"/>
      <c r="B5" s="11"/>
      <c r="C5" s="14"/>
      <c r="D5" s="12"/>
      <c r="E5" s="58"/>
      <c r="G5" s="55"/>
      <c r="H5" s="56"/>
      <c r="K5" s="105">
        <v>3</v>
      </c>
      <c r="L5" s="51" t="s">
        <v>43</v>
      </c>
      <c r="M5" s="67">
        <v>0</v>
      </c>
    </row>
    <row r="6" spans="1:13" x14ac:dyDescent="0.25">
      <c r="A6" s="4"/>
      <c r="B6" s="11"/>
      <c r="C6" s="14"/>
      <c r="D6" s="12"/>
      <c r="E6" s="58"/>
      <c r="G6" s="55"/>
      <c r="H6" s="56"/>
      <c r="K6" s="105">
        <v>6</v>
      </c>
      <c r="L6" s="51" t="s">
        <v>44</v>
      </c>
      <c r="M6" s="67">
        <v>0</v>
      </c>
    </row>
    <row r="7" spans="1:13" x14ac:dyDescent="0.25">
      <c r="A7" s="4"/>
      <c r="B7" s="11"/>
      <c r="C7" s="14"/>
      <c r="D7" s="12"/>
      <c r="E7" s="58"/>
      <c r="G7" s="55"/>
      <c r="H7" s="56"/>
      <c r="K7" s="105">
        <v>8</v>
      </c>
      <c r="L7" s="51" t="s">
        <v>45</v>
      </c>
      <c r="M7" s="67">
        <v>0</v>
      </c>
    </row>
    <row r="8" spans="1:13" x14ac:dyDescent="0.25">
      <c r="A8" s="4"/>
      <c r="B8" s="11"/>
      <c r="C8" s="14"/>
      <c r="D8" s="15"/>
      <c r="E8" s="12"/>
      <c r="G8" s="55"/>
      <c r="H8" s="56"/>
      <c r="K8" s="105">
        <v>9</v>
      </c>
      <c r="L8" s="51" t="s">
        <v>46</v>
      </c>
      <c r="M8" s="67">
        <v>0</v>
      </c>
    </row>
    <row r="9" spans="1:13" x14ac:dyDescent="0.25">
      <c r="A9" s="4"/>
      <c r="B9" s="11"/>
      <c r="C9" s="14"/>
      <c r="D9" s="15"/>
      <c r="E9" s="12"/>
      <c r="G9" s="55"/>
      <c r="H9" s="56"/>
      <c r="K9" s="105">
        <v>10</v>
      </c>
      <c r="L9" s="51" t="s">
        <v>47</v>
      </c>
      <c r="M9" s="67">
        <v>0.2</v>
      </c>
    </row>
    <row r="10" spans="1:13" x14ac:dyDescent="0.25">
      <c r="A10" s="4"/>
      <c r="B10" s="11"/>
      <c r="C10" s="14"/>
      <c r="D10" s="15"/>
      <c r="E10" s="12"/>
      <c r="G10" s="55"/>
      <c r="H10" s="56"/>
      <c r="K10" s="105">
        <v>11</v>
      </c>
      <c r="L10" s="51" t="s">
        <v>48</v>
      </c>
      <c r="M10" s="67">
        <v>0</v>
      </c>
    </row>
    <row r="11" spans="1:13" x14ac:dyDescent="0.25">
      <c r="A11" s="4"/>
      <c r="B11" s="11"/>
      <c r="C11" s="14"/>
      <c r="D11" s="15"/>
      <c r="E11" s="12"/>
      <c r="G11" s="55"/>
      <c r="H11" s="56"/>
      <c r="K11" s="105">
        <v>14</v>
      </c>
      <c r="L11" s="51" t="s">
        <v>49</v>
      </c>
      <c r="M11" s="67">
        <v>0</v>
      </c>
    </row>
    <row r="12" spans="1:13" x14ac:dyDescent="0.25">
      <c r="A12" s="4"/>
      <c r="B12" s="11"/>
      <c r="C12" s="14"/>
      <c r="D12" s="15"/>
      <c r="E12" s="12"/>
      <c r="G12" s="55"/>
      <c r="H12" s="56"/>
      <c r="K12" s="105">
        <v>1</v>
      </c>
      <c r="L12" s="51" t="s">
        <v>50</v>
      </c>
      <c r="M12" s="67">
        <v>0</v>
      </c>
    </row>
    <row r="13" spans="1:13" x14ac:dyDescent="0.25">
      <c r="A13" s="4"/>
      <c r="B13" s="11"/>
      <c r="C13" s="14"/>
      <c r="D13" s="15"/>
      <c r="E13" s="12"/>
      <c r="G13" s="55"/>
      <c r="H13" s="56"/>
      <c r="K13" s="105">
        <v>11</v>
      </c>
      <c r="L13" s="51" t="s">
        <v>51</v>
      </c>
      <c r="M13" s="67">
        <v>0</v>
      </c>
    </row>
    <row r="14" spans="1:13" x14ac:dyDescent="0.25">
      <c r="A14" s="4"/>
      <c r="B14" s="11"/>
      <c r="C14" s="14"/>
      <c r="D14" s="15"/>
      <c r="E14" s="12"/>
      <c r="G14" s="55"/>
      <c r="H14" s="56"/>
      <c r="K14" s="105">
        <v>13</v>
      </c>
      <c r="L14" s="51" t="s">
        <v>52</v>
      </c>
      <c r="M14" s="67">
        <v>0.6</v>
      </c>
    </row>
    <row r="15" spans="1:13" x14ac:dyDescent="0.25">
      <c r="A15" s="4"/>
      <c r="B15" s="11"/>
      <c r="C15" s="14"/>
      <c r="D15" s="15"/>
      <c r="E15" s="12"/>
      <c r="G15" s="55"/>
      <c r="H15" s="56"/>
      <c r="K15" s="105">
        <v>19</v>
      </c>
      <c r="L15" s="51" t="s">
        <v>53</v>
      </c>
      <c r="M15" s="67">
        <v>0</v>
      </c>
    </row>
    <row r="16" spans="1:13" x14ac:dyDescent="0.25">
      <c r="A16" s="4"/>
      <c r="B16" s="11"/>
      <c r="D16" s="12"/>
      <c r="E16" s="12"/>
      <c r="G16" s="55"/>
      <c r="H16" s="56"/>
      <c r="K16" s="105">
        <v>26</v>
      </c>
      <c r="L16" s="51" t="s">
        <v>54</v>
      </c>
      <c r="M16" s="67">
        <v>0</v>
      </c>
    </row>
    <row r="17" spans="1:13" x14ac:dyDescent="0.25">
      <c r="A17" s="4"/>
      <c r="B17" s="11"/>
      <c r="D17" s="12"/>
      <c r="E17" s="12"/>
      <c r="G17" s="55"/>
      <c r="H17" s="56"/>
      <c r="K17" s="105">
        <v>32</v>
      </c>
      <c r="L17" s="51" t="s">
        <v>55</v>
      </c>
      <c r="M17" s="99">
        <v>0</v>
      </c>
    </row>
    <row r="18" spans="1:13" x14ac:dyDescent="0.25">
      <c r="A18" s="4"/>
      <c r="B18" s="11"/>
      <c r="D18" s="12"/>
      <c r="E18" s="12"/>
      <c r="G18" s="55"/>
      <c r="H18" s="56"/>
      <c r="K18" s="105">
        <v>33</v>
      </c>
      <c r="L18" s="51" t="s">
        <v>56</v>
      </c>
      <c r="M18" s="99">
        <v>0</v>
      </c>
    </row>
    <row r="19" spans="1:13" x14ac:dyDescent="0.25">
      <c r="A19" s="4"/>
      <c r="B19" s="11"/>
      <c r="D19" s="12"/>
      <c r="E19" s="12"/>
      <c r="G19" s="55"/>
      <c r="H19" s="56"/>
      <c r="K19" s="105">
        <v>40</v>
      </c>
      <c r="L19" s="51" t="s">
        <v>57</v>
      </c>
      <c r="M19" s="99">
        <v>1.4</v>
      </c>
    </row>
    <row r="20" spans="1:13" x14ac:dyDescent="0.25">
      <c r="A20" s="4"/>
      <c r="B20" s="11"/>
      <c r="C20" s="14"/>
      <c r="D20" s="15"/>
      <c r="E20" s="12"/>
      <c r="G20" s="55"/>
      <c r="H20" s="56"/>
      <c r="K20" s="105">
        <v>46</v>
      </c>
      <c r="L20" s="51" t="s">
        <v>58</v>
      </c>
      <c r="M20" s="99">
        <v>0</v>
      </c>
    </row>
    <row r="21" spans="1:13" x14ac:dyDescent="0.25">
      <c r="A21" s="4"/>
      <c r="B21" s="11"/>
      <c r="C21" s="14"/>
      <c r="D21" s="15"/>
      <c r="E21" s="12"/>
      <c r="G21" s="55"/>
      <c r="H21" s="56"/>
      <c r="K21" s="105">
        <v>16</v>
      </c>
      <c r="L21" s="51" t="s">
        <v>59</v>
      </c>
      <c r="M21" s="100">
        <v>0</v>
      </c>
    </row>
    <row r="22" spans="1:13" x14ac:dyDescent="0.25">
      <c r="A22" s="4"/>
      <c r="B22" s="11"/>
      <c r="C22" s="14"/>
      <c r="D22" s="15"/>
      <c r="E22" s="12"/>
      <c r="G22" s="55"/>
      <c r="H22" s="56"/>
      <c r="K22" s="105">
        <v>23</v>
      </c>
      <c r="L22" s="51" t="s">
        <v>60</v>
      </c>
      <c r="M22" s="100">
        <v>1.3</v>
      </c>
    </row>
    <row r="23" spans="1:13" x14ac:dyDescent="0.25">
      <c r="A23" s="4"/>
      <c r="B23" s="11"/>
      <c r="C23" s="14"/>
      <c r="D23" s="15"/>
      <c r="E23" s="12"/>
      <c r="G23" s="55"/>
      <c r="H23" s="56"/>
      <c r="K23" s="105">
        <v>61</v>
      </c>
      <c r="L23" s="51" t="s">
        <v>61</v>
      </c>
      <c r="M23" s="99">
        <v>3</v>
      </c>
    </row>
    <row r="24" spans="1:13" x14ac:dyDescent="0.25">
      <c r="A24" s="4"/>
      <c r="B24" s="11"/>
      <c r="C24" s="14"/>
      <c r="D24" s="15"/>
      <c r="E24" s="12"/>
      <c r="G24" s="55"/>
      <c r="H24" s="56"/>
      <c r="K24" s="105">
        <v>105</v>
      </c>
      <c r="L24" s="51" t="s">
        <v>62</v>
      </c>
      <c r="M24" s="99">
        <v>0</v>
      </c>
    </row>
    <row r="25" spans="1:13" x14ac:dyDescent="0.25">
      <c r="A25" s="4"/>
      <c r="B25" s="11"/>
      <c r="C25" s="14"/>
      <c r="D25" s="15"/>
      <c r="E25" s="12"/>
      <c r="G25" s="55"/>
      <c r="H25" s="56"/>
      <c r="K25" s="105">
        <v>89</v>
      </c>
      <c r="L25" s="51" t="s">
        <v>63</v>
      </c>
      <c r="M25" s="99">
        <v>0</v>
      </c>
    </row>
    <row r="26" spans="1:13" x14ac:dyDescent="0.25">
      <c r="A26" s="4"/>
      <c r="B26" s="11"/>
      <c r="C26" s="14"/>
      <c r="D26" s="15"/>
      <c r="E26" s="12"/>
      <c r="G26" s="55"/>
      <c r="H26" s="56"/>
      <c r="K26" s="105">
        <v>91</v>
      </c>
      <c r="L26" s="51" t="s">
        <v>64</v>
      </c>
      <c r="M26" s="99">
        <v>0</v>
      </c>
    </row>
    <row r="27" spans="1:13" x14ac:dyDescent="0.25">
      <c r="A27" s="4"/>
      <c r="B27" s="11"/>
      <c r="C27" s="14"/>
      <c r="D27" s="15"/>
      <c r="E27" s="12"/>
      <c r="G27" s="55"/>
      <c r="H27" s="56"/>
      <c r="K27" s="105">
        <v>92</v>
      </c>
      <c r="L27" s="51" t="s">
        <v>65</v>
      </c>
      <c r="M27" s="100">
        <v>0.3</v>
      </c>
    </row>
    <row r="28" spans="1:13" s="63" customFormat="1" ht="15.75" x14ac:dyDescent="0.25">
      <c r="A28" s="4"/>
      <c r="B28" s="60"/>
      <c r="C28" s="59"/>
      <c r="D28" s="61"/>
      <c r="E28" s="62"/>
      <c r="G28" s="55"/>
      <c r="H28" s="56"/>
      <c r="I28" s="68"/>
      <c r="J28" s="68"/>
      <c r="K28" s="105">
        <v>62</v>
      </c>
      <c r="L28" s="51" t="s">
        <v>66</v>
      </c>
      <c r="M28" s="101">
        <v>0</v>
      </c>
    </row>
    <row r="29" spans="1:13" x14ac:dyDescent="0.25">
      <c r="A29" s="4"/>
      <c r="C29" s="14"/>
      <c r="D29" s="15"/>
      <c r="E29" s="12"/>
      <c r="G29" s="55"/>
      <c r="H29" s="56"/>
      <c r="K29" s="105">
        <v>94</v>
      </c>
      <c r="L29" s="51" t="s">
        <v>67</v>
      </c>
      <c r="M29" s="99">
        <v>0</v>
      </c>
    </row>
    <row r="30" spans="1:13" x14ac:dyDescent="0.25">
      <c r="C30" s="14"/>
      <c r="D30" s="15"/>
      <c r="E30" s="12"/>
      <c r="G30" s="55"/>
      <c r="H30" s="56"/>
      <c r="K30" s="105">
        <v>52</v>
      </c>
      <c r="L30" s="51" t="s">
        <v>68</v>
      </c>
      <c r="M30" s="99">
        <v>0</v>
      </c>
    </row>
    <row r="31" spans="1:13" x14ac:dyDescent="0.25">
      <c r="C31" s="14"/>
      <c r="D31" s="15"/>
      <c r="E31" s="12"/>
      <c r="G31" s="55"/>
      <c r="H31" s="56"/>
      <c r="K31" s="105">
        <v>96</v>
      </c>
      <c r="L31" s="51" t="s">
        <v>69</v>
      </c>
      <c r="M31" s="99">
        <v>0</v>
      </c>
    </row>
    <row r="32" spans="1:13" x14ac:dyDescent="0.25">
      <c r="C32" s="14"/>
      <c r="D32" s="15"/>
      <c r="E32" s="12"/>
      <c r="G32" s="55"/>
      <c r="H32" s="56"/>
      <c r="K32" s="105">
        <v>72</v>
      </c>
      <c r="L32" s="51" t="s">
        <v>70</v>
      </c>
      <c r="M32" s="100">
        <v>0.1</v>
      </c>
    </row>
    <row r="33" spans="1:13" x14ac:dyDescent="0.25">
      <c r="C33" s="14"/>
      <c r="D33" s="15"/>
      <c r="E33" s="12"/>
      <c r="G33" s="55"/>
      <c r="H33" s="56"/>
      <c r="K33" s="105">
        <v>87</v>
      </c>
      <c r="L33" s="51" t="s">
        <v>71</v>
      </c>
      <c r="M33" s="99">
        <v>0</v>
      </c>
    </row>
    <row r="34" spans="1:13" x14ac:dyDescent="0.25">
      <c r="C34" s="14"/>
      <c r="D34" s="15"/>
      <c r="E34" s="12"/>
      <c r="G34" s="55"/>
      <c r="H34" s="56"/>
      <c r="K34" s="105">
        <v>102</v>
      </c>
      <c r="L34" s="51" t="s">
        <v>72</v>
      </c>
      <c r="M34" s="99">
        <v>0</v>
      </c>
    </row>
    <row r="35" spans="1:13" x14ac:dyDescent="0.25">
      <c r="C35" s="14"/>
      <c r="D35" s="15"/>
      <c r="E35" s="12"/>
      <c r="G35" s="55"/>
      <c r="H35" s="56"/>
      <c r="K35" s="105">
        <v>109</v>
      </c>
      <c r="L35" s="51" t="s">
        <v>73</v>
      </c>
      <c r="M35" s="99">
        <v>0</v>
      </c>
    </row>
    <row r="36" spans="1:13" x14ac:dyDescent="0.25">
      <c r="C36" s="14"/>
      <c r="D36" s="15"/>
      <c r="E36" s="12"/>
      <c r="G36" s="55"/>
      <c r="H36" s="56"/>
      <c r="K36" s="105">
        <v>110</v>
      </c>
      <c r="L36" s="51" t="s">
        <v>74</v>
      </c>
      <c r="M36" s="99">
        <v>0</v>
      </c>
    </row>
    <row r="37" spans="1:13" x14ac:dyDescent="0.25">
      <c r="C37" s="14"/>
      <c r="D37" s="15"/>
      <c r="E37" s="12"/>
      <c r="G37" s="55"/>
      <c r="H37" s="56"/>
      <c r="K37" s="105">
        <v>116</v>
      </c>
      <c r="L37" s="51" t="s">
        <v>75</v>
      </c>
      <c r="M37" s="100">
        <v>0.1</v>
      </c>
    </row>
    <row r="38" spans="1:13" x14ac:dyDescent="0.25">
      <c r="C38" s="14"/>
      <c r="D38" s="15"/>
      <c r="E38" s="12"/>
      <c r="G38" s="55"/>
      <c r="H38" s="56"/>
      <c r="K38" s="105">
        <v>118</v>
      </c>
      <c r="L38" s="51" t="s">
        <v>76</v>
      </c>
      <c r="M38" s="99">
        <v>0</v>
      </c>
    </row>
    <row r="39" spans="1:13" x14ac:dyDescent="0.25">
      <c r="C39" s="14"/>
      <c r="D39" s="15"/>
      <c r="E39" s="12"/>
      <c r="G39" s="55"/>
      <c r="H39" s="56"/>
      <c r="K39" s="105">
        <v>112</v>
      </c>
      <c r="L39" s="51" t="s">
        <v>77</v>
      </c>
      <c r="M39" s="99">
        <v>0</v>
      </c>
    </row>
    <row r="40" spans="1:13" x14ac:dyDescent="0.25">
      <c r="C40" s="14"/>
      <c r="D40" s="15"/>
      <c r="E40" s="12"/>
      <c r="G40" s="55"/>
      <c r="H40" s="56"/>
      <c r="K40" s="105">
        <v>108</v>
      </c>
      <c r="L40" s="51" t="s">
        <v>78</v>
      </c>
      <c r="M40" s="99">
        <v>0</v>
      </c>
    </row>
    <row r="41" spans="1:13" s="64" customFormat="1" ht="15.75" x14ac:dyDescent="0.25">
      <c r="A41" s="16"/>
      <c r="B41" s="60"/>
      <c r="C41" s="59"/>
      <c r="D41" s="61"/>
      <c r="E41" s="62"/>
      <c r="F41" s="63"/>
      <c r="G41" s="55"/>
      <c r="H41" s="56"/>
      <c r="I41" s="68"/>
      <c r="J41" s="68"/>
      <c r="K41" s="105">
        <v>107</v>
      </c>
      <c r="L41" s="51" t="s">
        <v>79</v>
      </c>
      <c r="M41" s="102">
        <v>0</v>
      </c>
    </row>
    <row r="42" spans="1:13" x14ac:dyDescent="0.25">
      <c r="A42" s="4"/>
      <c r="B42" s="11"/>
      <c r="C42" s="14"/>
      <c r="D42" s="15"/>
      <c r="E42" s="12"/>
      <c r="G42" s="55"/>
      <c r="H42" s="56"/>
      <c r="K42" s="105">
        <v>114</v>
      </c>
      <c r="L42" s="51" t="s">
        <v>80</v>
      </c>
      <c r="M42" s="102">
        <v>0</v>
      </c>
    </row>
    <row r="43" spans="1:13" x14ac:dyDescent="0.25">
      <c r="A43" s="4"/>
      <c r="B43" s="11"/>
      <c r="C43" s="14"/>
      <c r="D43" s="15"/>
      <c r="E43" s="12"/>
      <c r="G43" s="55"/>
      <c r="H43" s="56"/>
      <c r="K43" s="105">
        <v>65</v>
      </c>
      <c r="L43" s="51" t="s">
        <v>81</v>
      </c>
      <c r="M43" s="102">
        <v>0</v>
      </c>
    </row>
    <row r="44" spans="1:13" x14ac:dyDescent="0.25">
      <c r="A44" s="4"/>
      <c r="B44" s="11"/>
      <c r="C44" s="14"/>
      <c r="D44" s="15"/>
      <c r="E44" s="12"/>
      <c r="G44" s="55"/>
      <c r="H44" s="56"/>
      <c r="K44" s="105">
        <v>120</v>
      </c>
      <c r="L44" s="51" t="s">
        <v>82</v>
      </c>
      <c r="M44" s="102">
        <v>0</v>
      </c>
    </row>
    <row r="45" spans="1:13" x14ac:dyDescent="0.25">
      <c r="A45" s="4"/>
      <c r="B45" s="11"/>
      <c r="C45" s="14"/>
      <c r="D45" s="15"/>
      <c r="E45" s="12"/>
      <c r="G45" s="55"/>
      <c r="H45" s="56"/>
      <c r="K45" s="105">
        <v>136</v>
      </c>
      <c r="L45" s="51" t="s">
        <v>83</v>
      </c>
      <c r="M45" s="102">
        <v>0</v>
      </c>
    </row>
    <row r="46" spans="1:13" x14ac:dyDescent="0.25">
      <c r="A46" s="4"/>
      <c r="B46" s="11"/>
      <c r="C46" s="14"/>
      <c r="D46" s="15"/>
      <c r="E46" s="12"/>
      <c r="G46" s="55"/>
      <c r="H46" s="56"/>
      <c r="I46" s="24"/>
      <c r="J46" s="25"/>
      <c r="K46" s="105">
        <v>132</v>
      </c>
      <c r="L46" s="51" t="s">
        <v>84</v>
      </c>
      <c r="M46" s="102">
        <v>0</v>
      </c>
    </row>
    <row r="47" spans="1:13" x14ac:dyDescent="0.25">
      <c r="A47" s="4"/>
      <c r="B47" s="11"/>
      <c r="C47" s="14"/>
      <c r="D47" s="15"/>
      <c r="E47" s="12"/>
      <c r="G47" s="55"/>
      <c r="H47" s="56"/>
      <c r="I47" s="24"/>
      <c r="J47" s="25"/>
      <c r="K47" s="105">
        <v>130</v>
      </c>
      <c r="L47" s="51" t="s">
        <v>85</v>
      </c>
      <c r="M47" s="102">
        <v>0</v>
      </c>
    </row>
    <row r="48" spans="1:13" x14ac:dyDescent="0.25">
      <c r="A48" s="4"/>
      <c r="B48" s="11"/>
      <c r="C48" s="14"/>
      <c r="D48" s="15"/>
      <c r="E48" s="12"/>
      <c r="G48" s="55"/>
      <c r="H48" s="56"/>
      <c r="I48" s="24"/>
      <c r="J48" s="25"/>
      <c r="K48" s="106">
        <v>2</v>
      </c>
      <c r="L48" s="51" t="s">
        <v>86</v>
      </c>
      <c r="M48" s="102">
        <v>0</v>
      </c>
    </row>
    <row r="49" spans="1:13" x14ac:dyDescent="0.25">
      <c r="A49" s="4"/>
      <c r="B49" s="11"/>
      <c r="C49" s="14"/>
      <c r="D49" s="15"/>
      <c r="E49" s="12"/>
      <c r="G49" s="55"/>
      <c r="H49" s="56"/>
      <c r="I49" s="24"/>
      <c r="J49" s="25"/>
      <c r="K49" s="106">
        <v>13</v>
      </c>
      <c r="L49" s="51" t="s">
        <v>87</v>
      </c>
      <c r="M49" s="102">
        <v>0</v>
      </c>
    </row>
    <row r="50" spans="1:13" x14ac:dyDescent="0.25">
      <c r="A50" s="4"/>
      <c r="B50" s="11"/>
      <c r="C50" s="14"/>
      <c r="D50" s="15"/>
      <c r="E50" s="12"/>
      <c r="F50" s="136"/>
      <c r="G50" s="55"/>
      <c r="H50" s="56"/>
      <c r="I50" s="24"/>
      <c r="J50" s="25"/>
      <c r="K50" s="106">
        <v>19</v>
      </c>
      <c r="L50" s="51" t="s">
        <v>88</v>
      </c>
      <c r="M50" s="102">
        <v>0</v>
      </c>
    </row>
    <row r="51" spans="1:13" x14ac:dyDescent="0.25">
      <c r="A51" s="4"/>
      <c r="B51" s="11"/>
      <c r="C51" s="14"/>
      <c r="D51" s="15"/>
      <c r="E51" s="12"/>
      <c r="F51" s="136"/>
      <c r="G51" s="55"/>
      <c r="H51" s="56"/>
      <c r="I51" s="24"/>
      <c r="J51" s="25"/>
      <c r="K51" s="106">
        <v>23</v>
      </c>
      <c r="L51" s="51" t="s">
        <v>89</v>
      </c>
      <c r="M51" s="102">
        <v>0</v>
      </c>
    </row>
    <row r="52" spans="1:13" x14ac:dyDescent="0.25">
      <c r="A52" s="4"/>
      <c r="B52" s="11"/>
      <c r="C52" s="14"/>
      <c r="D52" s="15"/>
      <c r="E52" s="12"/>
      <c r="F52" s="136"/>
      <c r="G52" s="55"/>
      <c r="H52" s="56"/>
      <c r="I52" s="24"/>
      <c r="J52" s="25"/>
      <c r="K52" s="106">
        <v>27</v>
      </c>
      <c r="L52" s="51" t="s">
        <v>90</v>
      </c>
      <c r="M52" s="102">
        <v>0</v>
      </c>
    </row>
    <row r="53" spans="1:13" x14ac:dyDescent="0.25">
      <c r="A53" s="4"/>
      <c r="B53" s="11"/>
      <c r="C53" s="14"/>
      <c r="D53" s="15"/>
      <c r="E53" s="12"/>
      <c r="G53" s="55"/>
      <c r="H53" s="56"/>
      <c r="I53" s="24"/>
      <c r="J53" s="25"/>
      <c r="K53" s="106">
        <v>41</v>
      </c>
      <c r="L53" s="51" t="s">
        <v>91</v>
      </c>
      <c r="M53" s="102">
        <v>0</v>
      </c>
    </row>
    <row r="54" spans="1:13" x14ac:dyDescent="0.25">
      <c r="A54" s="4"/>
      <c r="B54" s="11"/>
      <c r="C54" s="14"/>
      <c r="D54" s="15"/>
      <c r="E54" s="15"/>
      <c r="G54" s="55"/>
      <c r="H54" s="56"/>
      <c r="I54" s="24"/>
      <c r="J54" s="25"/>
      <c r="K54" s="106">
        <v>43</v>
      </c>
      <c r="L54" s="51" t="s">
        <v>92</v>
      </c>
      <c r="M54" s="102">
        <v>0</v>
      </c>
    </row>
    <row r="55" spans="1:13" ht="15.75" x14ac:dyDescent="0.25">
      <c r="A55" s="26"/>
      <c r="B55" s="27"/>
      <c r="C55" s="28"/>
      <c r="D55" s="29"/>
      <c r="E55" s="29"/>
      <c r="F55" s="30"/>
      <c r="G55" s="31"/>
      <c r="H55" s="57"/>
      <c r="I55" s="32"/>
      <c r="J55" s="32"/>
      <c r="K55" s="106">
        <v>46</v>
      </c>
      <c r="L55" s="51" t="s">
        <v>93</v>
      </c>
      <c r="M55" s="102">
        <v>0</v>
      </c>
    </row>
    <row r="56" spans="1:13" x14ac:dyDescent="0.25">
      <c r="A56" s="4"/>
      <c r="B56" s="11"/>
      <c r="D56" s="15"/>
      <c r="E56" s="15"/>
      <c r="G56" s="55"/>
      <c r="H56" s="56"/>
      <c r="I56" s="24"/>
      <c r="J56" s="25"/>
      <c r="K56" s="106">
        <v>47</v>
      </c>
      <c r="L56" s="51" t="s">
        <v>94</v>
      </c>
      <c r="M56" s="102">
        <v>0</v>
      </c>
    </row>
    <row r="57" spans="1:13" x14ac:dyDescent="0.25">
      <c r="A57" s="4"/>
      <c r="B57" s="11"/>
      <c r="D57" s="15"/>
      <c r="E57" s="15"/>
      <c r="G57" s="55"/>
      <c r="H57" s="56"/>
      <c r="I57" s="24"/>
      <c r="J57" s="25"/>
      <c r="K57" s="106">
        <v>48</v>
      </c>
      <c r="L57" s="51" t="s">
        <v>95</v>
      </c>
      <c r="M57" s="102">
        <v>0</v>
      </c>
    </row>
    <row r="58" spans="1:13" x14ac:dyDescent="0.25">
      <c r="A58" s="4"/>
      <c r="B58" s="11"/>
      <c r="D58" s="15"/>
      <c r="E58" s="15"/>
      <c r="G58" s="55"/>
      <c r="H58" s="56"/>
      <c r="I58" s="24"/>
      <c r="J58" s="25"/>
      <c r="K58" s="106">
        <v>50</v>
      </c>
      <c r="L58" s="51" t="s">
        <v>96</v>
      </c>
      <c r="M58" s="102">
        <v>0</v>
      </c>
    </row>
    <row r="59" spans="1:13" x14ac:dyDescent="0.25">
      <c r="A59" s="4"/>
      <c r="B59" s="11"/>
      <c r="D59" s="15"/>
      <c r="E59" s="15"/>
      <c r="G59" s="55"/>
      <c r="H59" s="56"/>
      <c r="I59" s="24"/>
      <c r="J59" s="25"/>
      <c r="K59" s="106">
        <v>51</v>
      </c>
      <c r="L59" s="51" t="s">
        <v>97</v>
      </c>
      <c r="M59" s="102">
        <v>0</v>
      </c>
    </row>
    <row r="60" spans="1:13" x14ac:dyDescent="0.25">
      <c r="A60" s="4"/>
      <c r="B60" s="11"/>
      <c r="D60" s="15"/>
      <c r="E60" s="15"/>
      <c r="G60" s="55"/>
      <c r="H60" s="56"/>
      <c r="I60" s="24"/>
      <c r="J60" s="25"/>
      <c r="K60" s="106">
        <v>52</v>
      </c>
      <c r="L60" s="51" t="s">
        <v>98</v>
      </c>
      <c r="M60" s="102">
        <v>0</v>
      </c>
    </row>
    <row r="61" spans="1:13" x14ac:dyDescent="0.25">
      <c r="A61" s="4"/>
      <c r="B61" s="11"/>
      <c r="D61" s="15"/>
      <c r="E61" s="15"/>
      <c r="G61" s="55"/>
      <c r="H61" s="56"/>
      <c r="I61" s="24"/>
      <c r="J61" s="25"/>
      <c r="K61" s="106">
        <v>55</v>
      </c>
      <c r="L61" s="51" t="s">
        <v>99</v>
      </c>
      <c r="M61" s="102">
        <v>0</v>
      </c>
    </row>
    <row r="62" spans="1:13" x14ac:dyDescent="0.25">
      <c r="A62" s="4"/>
      <c r="B62" s="11"/>
      <c r="D62" s="15"/>
      <c r="E62" s="15"/>
      <c r="F62" s="136"/>
      <c r="G62" s="55"/>
      <c r="H62" s="56"/>
      <c r="I62" s="24"/>
      <c r="J62" s="25"/>
      <c r="K62" s="106">
        <v>61</v>
      </c>
      <c r="L62" s="51" t="s">
        <v>100</v>
      </c>
      <c r="M62" s="102">
        <v>0</v>
      </c>
    </row>
    <row r="63" spans="1:13" x14ac:dyDescent="0.25">
      <c r="A63" s="4"/>
      <c r="B63" s="11"/>
      <c r="D63" s="15"/>
      <c r="E63" s="15"/>
      <c r="F63" s="136"/>
      <c r="G63" s="55"/>
      <c r="H63" s="56"/>
      <c r="I63" s="24"/>
      <c r="J63" s="25"/>
      <c r="K63" s="106">
        <v>62</v>
      </c>
      <c r="L63" s="51" t="s">
        <v>101</v>
      </c>
      <c r="M63" s="102">
        <v>0</v>
      </c>
    </row>
    <row r="64" spans="1:13" ht="15.75" x14ac:dyDescent="0.25">
      <c r="A64" s="26"/>
      <c r="B64" s="27"/>
      <c r="C64" s="28"/>
      <c r="D64" s="29"/>
      <c r="E64" s="29"/>
      <c r="F64" s="30"/>
      <c r="G64" s="31"/>
      <c r="H64" s="57"/>
      <c r="I64" s="32"/>
      <c r="J64" s="32"/>
      <c r="K64" s="106">
        <v>67</v>
      </c>
      <c r="L64" s="51" t="s">
        <v>102</v>
      </c>
      <c r="M64" s="102">
        <v>0</v>
      </c>
    </row>
    <row r="65" spans="1:13" x14ac:dyDescent="0.25">
      <c r="A65" s="4"/>
      <c r="B65" s="11"/>
      <c r="D65" s="15"/>
      <c r="E65" s="15"/>
      <c r="G65" s="55"/>
      <c r="H65" s="56"/>
      <c r="I65" s="24"/>
      <c r="J65" s="25"/>
      <c r="K65" s="106">
        <v>71</v>
      </c>
      <c r="L65" s="51" t="s">
        <v>103</v>
      </c>
      <c r="M65" s="102">
        <v>0</v>
      </c>
    </row>
    <row r="66" spans="1:13" x14ac:dyDescent="0.25">
      <c r="A66" s="4"/>
      <c r="B66" s="11"/>
      <c r="D66" s="15"/>
      <c r="E66" s="15"/>
      <c r="G66" s="55"/>
      <c r="H66" s="56"/>
      <c r="I66" s="24"/>
      <c r="J66" s="25"/>
      <c r="K66" s="106">
        <v>73</v>
      </c>
      <c r="L66" s="51" t="s">
        <v>104</v>
      </c>
      <c r="M66" s="102">
        <v>0</v>
      </c>
    </row>
    <row r="67" spans="1:13" x14ac:dyDescent="0.25">
      <c r="A67" s="4"/>
      <c r="B67" s="11"/>
      <c r="D67" s="15"/>
      <c r="E67" s="15"/>
      <c r="G67" s="55"/>
      <c r="H67" s="56"/>
      <c r="I67" s="24"/>
      <c r="J67" s="25"/>
      <c r="K67" s="106">
        <v>78</v>
      </c>
      <c r="L67" s="51" t="s">
        <v>105</v>
      </c>
      <c r="M67" s="102">
        <v>0</v>
      </c>
    </row>
    <row r="68" spans="1:13" x14ac:dyDescent="0.25">
      <c r="A68" s="4"/>
      <c r="B68" s="11"/>
      <c r="D68" s="15"/>
      <c r="E68" s="15"/>
      <c r="G68" s="55"/>
      <c r="H68" s="56"/>
      <c r="I68" s="24"/>
      <c r="J68" s="25"/>
      <c r="K68" s="106">
        <v>80</v>
      </c>
      <c r="L68" s="51" t="s">
        <v>106</v>
      </c>
      <c r="M68" s="102">
        <v>0</v>
      </c>
    </row>
    <row r="69" spans="1:13" x14ac:dyDescent="0.25">
      <c r="A69" s="4"/>
      <c r="B69" s="11"/>
      <c r="D69" s="15"/>
      <c r="E69" s="15"/>
      <c r="G69" s="55"/>
      <c r="H69" s="56"/>
      <c r="I69" s="24"/>
      <c r="J69" s="25"/>
      <c r="K69" s="106">
        <v>81</v>
      </c>
      <c r="L69" s="51" t="s">
        <v>107</v>
      </c>
      <c r="M69" s="102">
        <v>0</v>
      </c>
    </row>
    <row r="70" spans="1:13" x14ac:dyDescent="0.25">
      <c r="A70" s="4"/>
      <c r="B70" s="11"/>
      <c r="D70" s="15"/>
      <c r="E70" s="15"/>
      <c r="G70" s="55"/>
      <c r="H70" s="56"/>
      <c r="I70" s="24"/>
      <c r="J70" s="25"/>
      <c r="K70" s="106">
        <v>82</v>
      </c>
      <c r="L70" s="51" t="s">
        <v>108</v>
      </c>
      <c r="M70" s="102">
        <v>0</v>
      </c>
    </row>
    <row r="71" spans="1:13" x14ac:dyDescent="0.25">
      <c r="A71" s="4"/>
      <c r="B71" s="11"/>
      <c r="D71" s="15"/>
      <c r="E71" s="15"/>
      <c r="G71" s="55"/>
      <c r="H71" s="56"/>
      <c r="I71" s="24"/>
      <c r="J71" s="25"/>
      <c r="K71" s="106">
        <v>83</v>
      </c>
      <c r="L71" s="51" t="s">
        <v>109</v>
      </c>
      <c r="M71" s="102">
        <v>0</v>
      </c>
    </row>
    <row r="72" spans="1:13" x14ac:dyDescent="0.25">
      <c r="A72" s="4"/>
      <c r="B72" s="11"/>
      <c r="D72" s="15"/>
      <c r="E72" s="15"/>
      <c r="G72" s="55"/>
      <c r="H72" s="56"/>
      <c r="I72" s="24"/>
      <c r="J72" s="25"/>
      <c r="K72" s="106">
        <v>88</v>
      </c>
      <c r="L72" s="51" t="s">
        <v>110</v>
      </c>
      <c r="M72" s="102">
        <v>0</v>
      </c>
    </row>
    <row r="73" spans="1:13" x14ac:dyDescent="0.25">
      <c r="A73" s="4"/>
      <c r="B73" s="11"/>
      <c r="D73" s="15"/>
      <c r="E73" s="15"/>
      <c r="G73" s="55"/>
      <c r="H73" s="56"/>
      <c r="I73" s="24"/>
      <c r="J73" s="25"/>
      <c r="K73" s="106">
        <v>89</v>
      </c>
      <c r="L73" s="51" t="s">
        <v>111</v>
      </c>
      <c r="M73" s="102">
        <v>0</v>
      </c>
    </row>
    <row r="74" spans="1:13" x14ac:dyDescent="0.25">
      <c r="A74" s="4"/>
      <c r="B74" s="11"/>
      <c r="D74" s="15"/>
      <c r="E74" s="15"/>
      <c r="G74" s="55"/>
      <c r="H74" s="56"/>
      <c r="I74" s="24"/>
      <c r="J74" s="25"/>
      <c r="K74" s="106">
        <v>92</v>
      </c>
      <c r="L74" s="51" t="s">
        <v>112</v>
      </c>
      <c r="M74" s="102">
        <v>0</v>
      </c>
    </row>
    <row r="75" spans="1:13" x14ac:dyDescent="0.25">
      <c r="A75" s="4"/>
      <c r="B75" s="11"/>
      <c r="D75" s="15"/>
      <c r="E75" s="15"/>
      <c r="G75" s="55"/>
      <c r="H75" s="56"/>
      <c r="I75" s="24"/>
      <c r="J75" s="25"/>
      <c r="K75" s="106">
        <v>94</v>
      </c>
      <c r="L75" s="51" t="s">
        <v>113</v>
      </c>
      <c r="M75" s="102">
        <v>0</v>
      </c>
    </row>
    <row r="76" spans="1:13" x14ac:dyDescent="0.25">
      <c r="A76" s="4"/>
      <c r="B76" s="11"/>
      <c r="D76" s="15"/>
      <c r="E76" s="15"/>
      <c r="G76" s="55"/>
      <c r="H76" s="56"/>
      <c r="I76" s="24"/>
      <c r="J76" s="25"/>
      <c r="K76" s="106">
        <v>97</v>
      </c>
      <c r="L76" s="51" t="s">
        <v>114</v>
      </c>
      <c r="M76" s="102">
        <v>0</v>
      </c>
    </row>
    <row r="77" spans="1:13" ht="15.75" x14ac:dyDescent="0.25">
      <c r="A77" s="26"/>
      <c r="B77" s="27"/>
      <c r="C77" s="28"/>
      <c r="D77" s="29"/>
      <c r="E77" s="29"/>
      <c r="F77" s="30"/>
      <c r="G77" s="31"/>
      <c r="H77" s="57"/>
      <c r="I77" s="32"/>
      <c r="J77" s="32"/>
      <c r="K77" s="106">
        <v>98</v>
      </c>
      <c r="L77" s="51" t="s">
        <v>115</v>
      </c>
      <c r="M77" s="102">
        <v>0</v>
      </c>
    </row>
    <row r="78" spans="1:13" x14ac:dyDescent="0.25">
      <c r="A78" s="4"/>
      <c r="B78" s="11"/>
      <c r="D78" s="15"/>
      <c r="E78" s="15"/>
      <c r="G78" s="55"/>
      <c r="H78" s="56"/>
      <c r="I78" s="24"/>
      <c r="J78" s="25"/>
      <c r="K78" s="106">
        <v>99</v>
      </c>
      <c r="L78" s="51" t="s">
        <v>116</v>
      </c>
      <c r="M78" s="102">
        <v>0</v>
      </c>
    </row>
    <row r="79" spans="1:13" x14ac:dyDescent="0.25">
      <c r="A79" s="4"/>
      <c r="B79" s="11"/>
      <c r="D79" s="15"/>
      <c r="E79" s="15"/>
      <c r="G79" s="55"/>
      <c r="H79" s="56"/>
      <c r="I79" s="24"/>
      <c r="J79" s="25"/>
      <c r="K79" s="106">
        <v>100</v>
      </c>
      <c r="L79" s="51" t="s">
        <v>117</v>
      </c>
      <c r="M79" s="102">
        <v>0</v>
      </c>
    </row>
    <row r="80" spans="1:13" x14ac:dyDescent="0.25">
      <c r="A80" s="4"/>
      <c r="B80" s="11"/>
      <c r="D80" s="15"/>
      <c r="E80" s="15"/>
      <c r="G80" s="55"/>
      <c r="H80" s="56"/>
      <c r="I80" s="24"/>
      <c r="J80" s="25"/>
      <c r="K80" s="106">
        <v>103</v>
      </c>
      <c r="L80" s="51" t="s">
        <v>118</v>
      </c>
      <c r="M80" s="102">
        <v>0</v>
      </c>
    </row>
    <row r="81" spans="1:13" x14ac:dyDescent="0.25">
      <c r="A81" s="4"/>
      <c r="B81" s="11"/>
      <c r="D81" s="15"/>
      <c r="E81" s="15"/>
      <c r="G81" s="55"/>
      <c r="H81" s="56"/>
      <c r="I81" s="24"/>
      <c r="J81" s="25"/>
      <c r="K81" s="106">
        <v>119</v>
      </c>
      <c r="L81" s="51" t="s">
        <v>119</v>
      </c>
      <c r="M81" s="102">
        <v>0</v>
      </c>
    </row>
    <row r="82" spans="1:13" ht="15.75" x14ac:dyDescent="0.25">
      <c r="A82" s="26"/>
      <c r="B82" s="27"/>
      <c r="C82" s="28"/>
      <c r="D82" s="29"/>
      <c r="E82" s="29"/>
      <c r="F82" s="30"/>
      <c r="G82" s="31"/>
      <c r="H82" s="57"/>
      <c r="I82" s="32"/>
      <c r="J82" s="32"/>
      <c r="K82" s="106">
        <v>128</v>
      </c>
      <c r="L82" s="51" t="s">
        <v>120</v>
      </c>
      <c r="M82" s="102">
        <v>0</v>
      </c>
    </row>
    <row r="83" spans="1:13" x14ac:dyDescent="0.25">
      <c r="A83" s="4"/>
      <c r="D83" s="15"/>
      <c r="E83" s="15"/>
      <c r="G83" s="55"/>
      <c r="H83" s="56"/>
      <c r="I83" s="24"/>
      <c r="J83" s="24"/>
      <c r="K83" s="106">
        <v>134</v>
      </c>
      <c r="L83" s="51" t="s">
        <v>121</v>
      </c>
      <c r="M83" s="102">
        <v>0</v>
      </c>
    </row>
    <row r="84" spans="1:13" x14ac:dyDescent="0.25">
      <c r="G84" s="55"/>
      <c r="H84" s="56"/>
      <c r="I84" s="24"/>
      <c r="J84" s="24"/>
      <c r="K84" s="107">
        <v>1</v>
      </c>
      <c r="L84" s="51" t="s">
        <v>122</v>
      </c>
      <c r="M84" s="102">
        <v>0</v>
      </c>
    </row>
    <row r="85" spans="1:13" x14ac:dyDescent="0.25">
      <c r="G85" s="55"/>
      <c r="H85" s="56"/>
      <c r="I85" s="24"/>
      <c r="J85" s="24"/>
      <c r="K85" s="106">
        <v>6</v>
      </c>
      <c r="L85" s="51" t="s">
        <v>123</v>
      </c>
      <c r="M85" s="102">
        <v>0</v>
      </c>
    </row>
    <row r="86" spans="1:13" x14ac:dyDescent="0.25">
      <c r="F86" s="3"/>
      <c r="G86" s="55"/>
      <c r="H86" s="56"/>
      <c r="I86" s="24"/>
      <c r="J86" s="24"/>
      <c r="K86" s="106">
        <v>9</v>
      </c>
      <c r="L86" s="51" t="s">
        <v>124</v>
      </c>
      <c r="M86" s="102">
        <v>0</v>
      </c>
    </row>
    <row r="87" spans="1:13" x14ac:dyDescent="0.25">
      <c r="H87" s="3"/>
      <c r="K87" s="106">
        <v>13</v>
      </c>
      <c r="L87" s="51" t="s">
        <v>125</v>
      </c>
      <c r="M87" s="102">
        <v>0</v>
      </c>
    </row>
    <row r="88" spans="1:13" x14ac:dyDescent="0.25">
      <c r="K88" s="106">
        <v>14</v>
      </c>
      <c r="L88" s="51" t="s">
        <v>126</v>
      </c>
      <c r="M88" s="102">
        <v>0</v>
      </c>
    </row>
    <row r="89" spans="1:13" x14ac:dyDescent="0.25">
      <c r="K89" s="106">
        <v>15</v>
      </c>
      <c r="L89" s="51" t="s">
        <v>127</v>
      </c>
      <c r="M89" s="102">
        <v>0</v>
      </c>
    </row>
    <row r="90" spans="1:13" x14ac:dyDescent="0.25">
      <c r="K90" s="106">
        <v>24</v>
      </c>
      <c r="L90" s="51" t="s">
        <v>128</v>
      </c>
      <c r="M90" s="102">
        <v>0</v>
      </c>
    </row>
    <row r="91" spans="1:13" x14ac:dyDescent="0.25">
      <c r="K91" s="106">
        <v>31</v>
      </c>
      <c r="L91" s="51" t="s">
        <v>129</v>
      </c>
      <c r="M91" s="102">
        <v>0</v>
      </c>
    </row>
    <row r="92" spans="1:13" x14ac:dyDescent="0.25">
      <c r="K92" s="106">
        <v>39</v>
      </c>
      <c r="L92" s="51" t="s">
        <v>130</v>
      </c>
      <c r="M92" s="102">
        <v>0</v>
      </c>
    </row>
    <row r="93" spans="1:13" x14ac:dyDescent="0.25">
      <c r="K93" s="106">
        <v>46</v>
      </c>
      <c r="L93" s="51" t="s">
        <v>131</v>
      </c>
      <c r="M93" s="102">
        <v>0</v>
      </c>
    </row>
    <row r="94" spans="1:13" x14ac:dyDescent="0.25">
      <c r="K94" s="106">
        <v>3</v>
      </c>
      <c r="L94" s="51" t="s">
        <v>132</v>
      </c>
      <c r="M94" s="102">
        <v>0</v>
      </c>
    </row>
    <row r="95" spans="1:13" x14ac:dyDescent="0.25">
      <c r="K95" s="106">
        <v>6</v>
      </c>
      <c r="L95" s="51" t="s">
        <v>133</v>
      </c>
      <c r="M95" s="102">
        <v>0</v>
      </c>
    </row>
    <row r="96" spans="1:13" x14ac:dyDescent="0.25">
      <c r="K96" s="106">
        <v>7</v>
      </c>
      <c r="L96" s="51" t="s">
        <v>134</v>
      </c>
      <c r="M96" s="102">
        <v>0</v>
      </c>
    </row>
    <row r="97" spans="11:13" x14ac:dyDescent="0.25">
      <c r="K97" s="106">
        <v>8</v>
      </c>
      <c r="L97" s="51" t="s">
        <v>135</v>
      </c>
      <c r="M97" s="102">
        <v>0</v>
      </c>
    </row>
    <row r="98" spans="11:13" x14ac:dyDescent="0.25">
      <c r="K98" s="106">
        <v>11</v>
      </c>
      <c r="L98" s="51" t="s">
        <v>136</v>
      </c>
      <c r="M98" s="102">
        <v>0</v>
      </c>
    </row>
    <row r="99" spans="11:13" x14ac:dyDescent="0.25">
      <c r="K99" s="106">
        <v>12</v>
      </c>
      <c r="L99" s="51" t="s">
        <v>137</v>
      </c>
      <c r="M99" s="102">
        <v>0</v>
      </c>
    </row>
    <row r="100" spans="11:13" x14ac:dyDescent="0.25">
      <c r="K100" s="106">
        <v>15</v>
      </c>
      <c r="L100" s="51" t="s">
        <v>138</v>
      </c>
      <c r="M100" s="102">
        <v>0</v>
      </c>
    </row>
    <row r="101" spans="11:13" x14ac:dyDescent="0.25">
      <c r="K101" s="106">
        <v>21</v>
      </c>
      <c r="L101" s="51" t="s">
        <v>139</v>
      </c>
      <c r="M101" s="102">
        <v>0</v>
      </c>
    </row>
    <row r="102" spans="11:13" x14ac:dyDescent="0.25">
      <c r="K102" s="106">
        <v>30</v>
      </c>
      <c r="L102" s="51" t="s">
        <v>140</v>
      </c>
      <c r="M102" s="102">
        <v>0</v>
      </c>
    </row>
    <row r="103" spans="11:13" x14ac:dyDescent="0.25">
      <c r="K103" s="106">
        <v>32</v>
      </c>
      <c r="L103" s="51" t="s">
        <v>141</v>
      </c>
      <c r="M103" s="102">
        <v>0</v>
      </c>
    </row>
    <row r="104" spans="11:13" x14ac:dyDescent="0.25">
      <c r="K104" s="106">
        <v>33</v>
      </c>
      <c r="L104" s="51" t="s">
        <v>142</v>
      </c>
      <c r="M104" s="102">
        <v>0</v>
      </c>
    </row>
    <row r="105" spans="11:13" x14ac:dyDescent="0.25">
      <c r="K105" s="106">
        <v>34</v>
      </c>
      <c r="L105" s="51" t="s">
        <v>143</v>
      </c>
      <c r="M105" s="102">
        <v>0</v>
      </c>
    </row>
    <row r="106" spans="11:13" x14ac:dyDescent="0.25">
      <c r="K106" s="106">
        <v>35</v>
      </c>
      <c r="L106" s="51" t="s">
        <v>144</v>
      </c>
      <c r="M106" s="102">
        <v>0</v>
      </c>
    </row>
    <row r="107" spans="11:13" x14ac:dyDescent="0.25">
      <c r="K107" s="106">
        <v>36</v>
      </c>
      <c r="L107" s="51" t="s">
        <v>145</v>
      </c>
      <c r="M107" s="102">
        <v>0</v>
      </c>
    </row>
    <row r="108" spans="11:13" x14ac:dyDescent="0.25">
      <c r="K108" s="106">
        <v>38</v>
      </c>
      <c r="L108" s="51" t="s">
        <v>146</v>
      </c>
      <c r="M108" s="102">
        <v>0</v>
      </c>
    </row>
    <row r="109" spans="11:13" x14ac:dyDescent="0.25">
      <c r="K109" s="106">
        <v>39</v>
      </c>
      <c r="L109" s="51" t="s">
        <v>147</v>
      </c>
      <c r="M109" s="102">
        <v>0</v>
      </c>
    </row>
    <row r="110" spans="11:13" x14ac:dyDescent="0.25">
      <c r="K110" s="106">
        <v>40</v>
      </c>
      <c r="L110" s="51" t="s">
        <v>148</v>
      </c>
      <c r="M110" s="102">
        <v>0</v>
      </c>
    </row>
    <row r="111" spans="11:13" x14ac:dyDescent="0.25">
      <c r="K111" s="106">
        <v>47</v>
      </c>
      <c r="L111" s="51" t="s">
        <v>149</v>
      </c>
      <c r="M111" s="102">
        <v>0</v>
      </c>
    </row>
    <row r="112" spans="11:13" x14ac:dyDescent="0.25">
      <c r="K112" s="106">
        <v>48</v>
      </c>
      <c r="L112" s="51" t="s">
        <v>150</v>
      </c>
      <c r="M112" s="102">
        <v>0</v>
      </c>
    </row>
    <row r="113" spans="11:13" x14ac:dyDescent="0.25">
      <c r="K113" s="106">
        <v>50</v>
      </c>
      <c r="L113" s="51" t="s">
        <v>151</v>
      </c>
      <c r="M113" s="102">
        <v>0</v>
      </c>
    </row>
    <row r="114" spans="11:13" x14ac:dyDescent="0.25">
      <c r="K114" s="106">
        <v>56</v>
      </c>
      <c r="L114" s="51" t="s">
        <v>152</v>
      </c>
      <c r="M114" s="102">
        <v>0</v>
      </c>
    </row>
    <row r="115" spans="11:13" x14ac:dyDescent="0.25">
      <c r="K115" s="106">
        <v>58</v>
      </c>
      <c r="L115" s="51" t="s">
        <v>153</v>
      </c>
      <c r="M115" s="102">
        <v>0</v>
      </c>
    </row>
    <row r="116" spans="11:13" x14ac:dyDescent="0.25">
      <c r="K116" s="106">
        <v>59</v>
      </c>
      <c r="L116" s="51" t="s">
        <v>154</v>
      </c>
      <c r="M116" s="102">
        <v>0</v>
      </c>
    </row>
    <row r="117" spans="11:13" x14ac:dyDescent="0.25">
      <c r="K117" s="106">
        <v>73</v>
      </c>
      <c r="L117" s="51" t="s">
        <v>155</v>
      </c>
      <c r="M117" s="102">
        <v>0</v>
      </c>
    </row>
    <row r="118" spans="11:13" x14ac:dyDescent="0.25">
      <c r="K118" s="106">
        <v>74</v>
      </c>
      <c r="L118" s="51" t="s">
        <v>156</v>
      </c>
      <c r="M118" s="102">
        <v>0</v>
      </c>
    </row>
    <row r="119" spans="11:13" x14ac:dyDescent="0.25">
      <c r="K119" s="106">
        <v>75</v>
      </c>
      <c r="L119" s="51" t="s">
        <v>157</v>
      </c>
      <c r="M119" s="102">
        <v>0</v>
      </c>
    </row>
    <row r="120" spans="11:13" x14ac:dyDescent="0.25">
      <c r="K120" s="106">
        <v>78</v>
      </c>
      <c r="L120" s="51" t="s">
        <v>158</v>
      </c>
      <c r="M120" s="102">
        <v>0</v>
      </c>
    </row>
    <row r="121" spans="11:13" x14ac:dyDescent="0.25">
      <c r="K121" s="106">
        <v>83</v>
      </c>
      <c r="L121" s="51" t="s">
        <v>159</v>
      </c>
      <c r="M121" s="102">
        <v>0</v>
      </c>
    </row>
    <row r="122" spans="11:13" x14ac:dyDescent="0.25">
      <c r="K122" s="106">
        <v>86</v>
      </c>
      <c r="L122" s="51" t="s">
        <v>160</v>
      </c>
      <c r="M122" s="102">
        <v>0</v>
      </c>
    </row>
    <row r="123" spans="11:13" x14ac:dyDescent="0.25">
      <c r="K123" s="106">
        <v>97</v>
      </c>
      <c r="L123" s="51" t="s">
        <v>161</v>
      </c>
      <c r="M123" s="102">
        <v>0</v>
      </c>
    </row>
    <row r="124" spans="11:13" x14ac:dyDescent="0.25">
      <c r="K124" s="106">
        <v>104</v>
      </c>
      <c r="L124" s="51" t="s">
        <v>162</v>
      </c>
      <c r="M124" s="102">
        <v>0</v>
      </c>
    </row>
    <row r="125" spans="11:13" x14ac:dyDescent="0.25">
      <c r="K125" s="106">
        <v>137</v>
      </c>
      <c r="L125" s="51" t="s">
        <v>163</v>
      </c>
      <c r="M125" s="102">
        <v>0</v>
      </c>
    </row>
    <row r="126" spans="11:13" x14ac:dyDescent="0.25">
      <c r="K126" s="106">
        <v>139</v>
      </c>
      <c r="L126" s="51" t="s">
        <v>164</v>
      </c>
      <c r="M126" s="102">
        <v>0</v>
      </c>
    </row>
    <row r="127" spans="11:13" x14ac:dyDescent="0.25">
      <c r="K127" s="106">
        <v>151</v>
      </c>
      <c r="L127" s="51" t="s">
        <v>165</v>
      </c>
      <c r="M127" s="102">
        <v>0</v>
      </c>
    </row>
    <row r="128" spans="11:13" x14ac:dyDescent="0.25">
      <c r="K128" s="106">
        <v>159</v>
      </c>
      <c r="L128" s="51" t="s">
        <v>166</v>
      </c>
      <c r="M128" s="102">
        <v>0</v>
      </c>
    </row>
    <row r="129" spans="11:13" x14ac:dyDescent="0.25">
      <c r="K129" s="106">
        <v>164</v>
      </c>
      <c r="L129" s="51" t="s">
        <v>167</v>
      </c>
      <c r="M129" s="102">
        <v>0</v>
      </c>
    </row>
    <row r="130" spans="11:13" x14ac:dyDescent="0.25">
      <c r="K130" s="106">
        <v>1</v>
      </c>
      <c r="L130" s="51" t="s">
        <v>174</v>
      </c>
      <c r="M130" s="100">
        <v>0.8</v>
      </c>
    </row>
    <row r="131" spans="11:13" x14ac:dyDescent="0.25">
      <c r="K131" s="106">
        <v>2</v>
      </c>
      <c r="L131" s="51" t="s">
        <v>175</v>
      </c>
      <c r="M131" s="100">
        <v>1.7</v>
      </c>
    </row>
    <row r="132" spans="11:13" x14ac:dyDescent="0.25">
      <c r="K132" s="106">
        <v>3</v>
      </c>
      <c r="L132" s="51" t="s">
        <v>176</v>
      </c>
      <c r="M132" s="100">
        <v>0.9</v>
      </c>
    </row>
    <row r="133" spans="11:13" x14ac:dyDescent="0.25">
      <c r="K133" s="106">
        <v>4</v>
      </c>
      <c r="L133" s="51" t="s">
        <v>177</v>
      </c>
      <c r="M133" s="103">
        <v>0</v>
      </c>
    </row>
    <row r="134" spans="11:13" x14ac:dyDescent="0.25">
      <c r="K134" s="106">
        <v>1</v>
      </c>
      <c r="L134" s="51" t="s">
        <v>178</v>
      </c>
      <c r="M134" s="100">
        <v>0</v>
      </c>
    </row>
    <row r="135" spans="11:13" x14ac:dyDescent="0.25">
      <c r="K135" s="106">
        <v>2</v>
      </c>
      <c r="L135" s="51" t="s">
        <v>179</v>
      </c>
      <c r="M135" s="100">
        <v>0.7</v>
      </c>
    </row>
    <row r="136" spans="11:13" x14ac:dyDescent="0.25">
      <c r="K136" s="106">
        <v>3</v>
      </c>
      <c r="L136" s="51" t="s">
        <v>180</v>
      </c>
      <c r="M136" s="100">
        <v>0</v>
      </c>
    </row>
    <row r="137" spans="11:13" x14ac:dyDescent="0.25">
      <c r="K137" s="106">
        <v>4</v>
      </c>
      <c r="L137" s="51" t="s">
        <v>181</v>
      </c>
      <c r="M137" s="103">
        <v>0</v>
      </c>
    </row>
    <row r="138" spans="11:13" x14ac:dyDescent="0.25">
      <c r="K138" s="106">
        <v>5</v>
      </c>
      <c r="L138" s="51" t="s">
        <v>182</v>
      </c>
      <c r="M138" s="103">
        <v>2.2000000000000002</v>
      </c>
    </row>
    <row r="139" spans="11:13" x14ac:dyDescent="0.25">
      <c r="K139" s="106">
        <v>6</v>
      </c>
      <c r="L139" s="51" t="s">
        <v>183</v>
      </c>
      <c r="M139" s="103">
        <v>0</v>
      </c>
    </row>
    <row r="140" spans="11:13" x14ac:dyDescent="0.25">
      <c r="K140" s="106">
        <v>1</v>
      </c>
      <c r="L140" s="51" t="s">
        <v>184</v>
      </c>
      <c r="M140" s="103">
        <v>0.6</v>
      </c>
    </row>
    <row r="141" spans="11:13" x14ac:dyDescent="0.25">
      <c r="K141" s="106">
        <v>2</v>
      </c>
      <c r="L141" s="51" t="s">
        <v>185</v>
      </c>
      <c r="M141" s="103">
        <v>0.8</v>
      </c>
    </row>
    <row r="142" spans="11:13" x14ac:dyDescent="0.25">
      <c r="K142" s="106">
        <v>4</v>
      </c>
      <c r="L142" s="51" t="s">
        <v>186</v>
      </c>
      <c r="M142" s="103">
        <v>1.7</v>
      </c>
    </row>
    <row r="143" spans="11:13" x14ac:dyDescent="0.25">
      <c r="K143" s="106">
        <v>5</v>
      </c>
      <c r="L143" s="51" t="s">
        <v>187</v>
      </c>
      <c r="M143" s="103">
        <v>0.5</v>
      </c>
    </row>
    <row r="144" spans="11:13" x14ac:dyDescent="0.25">
      <c r="K144" s="106">
        <v>6</v>
      </c>
      <c r="L144" s="51" t="s">
        <v>188</v>
      </c>
      <c r="M144" s="103">
        <v>0</v>
      </c>
    </row>
    <row r="145" spans="11:13" x14ac:dyDescent="0.25">
      <c r="K145" s="106">
        <v>8</v>
      </c>
      <c r="L145" s="51" t="s">
        <v>189</v>
      </c>
      <c r="M145" s="103">
        <v>0.4</v>
      </c>
    </row>
    <row r="146" spans="11:13" x14ac:dyDescent="0.25">
      <c r="K146" s="106">
        <v>9</v>
      </c>
      <c r="L146" s="51" t="s">
        <v>190</v>
      </c>
      <c r="M146" s="103">
        <v>0.1</v>
      </c>
    </row>
    <row r="147" spans="11:13" x14ac:dyDescent="0.25">
      <c r="K147" s="106">
        <v>10</v>
      </c>
      <c r="L147" s="51" t="s">
        <v>191</v>
      </c>
      <c r="M147" s="103">
        <v>1.4</v>
      </c>
    </row>
    <row r="148" spans="11:13" x14ac:dyDescent="0.25">
      <c r="K148" s="106">
        <v>12</v>
      </c>
      <c r="L148" s="51" t="s">
        <v>192</v>
      </c>
      <c r="M148" s="103">
        <v>0.5</v>
      </c>
    </row>
    <row r="149" spans="11:13" x14ac:dyDescent="0.25">
      <c r="K149" s="106">
        <v>13</v>
      </c>
      <c r="L149" s="51" t="s">
        <v>193</v>
      </c>
      <c r="M149" s="103">
        <v>0</v>
      </c>
    </row>
    <row r="150" spans="11:13" x14ac:dyDescent="0.25">
      <c r="K150" s="106">
        <v>16</v>
      </c>
      <c r="L150" s="51" t="s">
        <v>194</v>
      </c>
      <c r="M150" s="103">
        <v>1.8</v>
      </c>
    </row>
    <row r="151" spans="11:13" x14ac:dyDescent="0.25">
      <c r="K151" s="106" t="s">
        <v>497</v>
      </c>
      <c r="L151" s="51" t="s">
        <v>195</v>
      </c>
      <c r="M151" s="103">
        <v>2.7</v>
      </c>
    </row>
    <row r="152" spans="11:13" x14ac:dyDescent="0.25">
      <c r="K152" s="106" t="s">
        <v>498</v>
      </c>
      <c r="L152" s="51" t="s">
        <v>196</v>
      </c>
      <c r="M152" s="103">
        <v>0.9</v>
      </c>
    </row>
    <row r="153" spans="11:13" x14ac:dyDescent="0.25">
      <c r="K153" s="106" t="s">
        <v>499</v>
      </c>
      <c r="L153" s="51" t="s">
        <v>197</v>
      </c>
      <c r="M153" s="103">
        <v>9.9</v>
      </c>
    </row>
    <row r="154" spans="11:13" x14ac:dyDescent="0.25">
      <c r="K154" s="106" t="s">
        <v>500</v>
      </c>
      <c r="L154" s="51" t="s">
        <v>198</v>
      </c>
      <c r="M154" s="103">
        <v>1.3</v>
      </c>
    </row>
    <row r="155" spans="11:13" x14ac:dyDescent="0.25">
      <c r="K155" s="106" t="s">
        <v>501</v>
      </c>
      <c r="L155" s="51" t="s">
        <v>199</v>
      </c>
      <c r="M155" s="103">
        <v>3.6</v>
      </c>
    </row>
    <row r="156" spans="11:13" x14ac:dyDescent="0.25">
      <c r="K156" s="106" t="s">
        <v>502</v>
      </c>
      <c r="L156" s="51" t="s">
        <v>200</v>
      </c>
      <c r="M156" s="103">
        <v>0.9</v>
      </c>
    </row>
    <row r="157" spans="11:13" x14ac:dyDescent="0.25">
      <c r="K157" s="106">
        <v>1</v>
      </c>
      <c r="L157" s="51" t="s">
        <v>201</v>
      </c>
      <c r="M157" s="103">
        <v>0.1</v>
      </c>
    </row>
    <row r="158" spans="11:13" x14ac:dyDescent="0.25">
      <c r="K158" s="106">
        <v>2</v>
      </c>
      <c r="L158" s="51" t="s">
        <v>202</v>
      </c>
      <c r="M158" s="103">
        <v>1</v>
      </c>
    </row>
    <row r="159" spans="11:13" x14ac:dyDescent="0.25">
      <c r="K159" s="106">
        <v>3</v>
      </c>
      <c r="L159" s="51" t="s">
        <v>203</v>
      </c>
      <c r="M159" s="103">
        <v>0</v>
      </c>
    </row>
    <row r="160" spans="11:13" x14ac:dyDescent="0.25">
      <c r="K160" s="106">
        <v>4</v>
      </c>
      <c r="L160" s="51" t="s">
        <v>204</v>
      </c>
      <c r="M160" s="103">
        <v>1</v>
      </c>
    </row>
    <row r="161" spans="11:13" x14ac:dyDescent="0.25">
      <c r="K161" s="106">
        <v>5</v>
      </c>
      <c r="L161" s="51" t="s">
        <v>205</v>
      </c>
      <c r="M161" s="103">
        <v>0.3</v>
      </c>
    </row>
    <row r="162" spans="11:13" x14ac:dyDescent="0.25">
      <c r="K162" s="106">
        <v>6</v>
      </c>
      <c r="L162" s="51" t="s">
        <v>206</v>
      </c>
      <c r="M162" s="103">
        <v>1.5</v>
      </c>
    </row>
    <row r="163" spans="11:13" x14ac:dyDescent="0.25">
      <c r="K163" s="106">
        <v>7</v>
      </c>
      <c r="L163" s="51" t="s">
        <v>207</v>
      </c>
      <c r="M163" s="103">
        <v>0.1</v>
      </c>
    </row>
    <row r="164" spans="11:13" x14ac:dyDescent="0.25">
      <c r="K164" s="106">
        <v>8</v>
      </c>
      <c r="L164" s="51" t="s">
        <v>208</v>
      </c>
      <c r="M164" s="103">
        <v>0.7</v>
      </c>
    </row>
    <row r="165" spans="11:13" x14ac:dyDescent="0.25">
      <c r="K165" s="106">
        <v>9</v>
      </c>
      <c r="L165" s="51" t="s">
        <v>209</v>
      </c>
      <c r="M165" s="103">
        <v>1.8</v>
      </c>
    </row>
    <row r="166" spans="11:13" x14ac:dyDescent="0.25">
      <c r="K166" s="106">
        <v>10</v>
      </c>
      <c r="L166" s="51" t="s">
        <v>210</v>
      </c>
      <c r="M166" s="103">
        <v>1.8</v>
      </c>
    </row>
    <row r="167" spans="11:13" x14ac:dyDescent="0.25">
      <c r="K167" s="106">
        <v>11</v>
      </c>
      <c r="L167" s="51" t="s">
        <v>211</v>
      </c>
      <c r="M167" s="103">
        <v>1.3</v>
      </c>
    </row>
    <row r="168" spans="11:13" x14ac:dyDescent="0.25">
      <c r="K168" s="106">
        <v>12</v>
      </c>
      <c r="L168" s="51" t="s">
        <v>212</v>
      </c>
      <c r="M168" s="103">
        <v>0.9</v>
      </c>
    </row>
    <row r="169" spans="11:13" x14ac:dyDescent="0.25">
      <c r="K169" s="106">
        <v>13</v>
      </c>
      <c r="L169" s="51" t="s">
        <v>213</v>
      </c>
      <c r="M169" s="103">
        <v>0.7</v>
      </c>
    </row>
    <row r="170" spans="11:13" x14ac:dyDescent="0.25">
      <c r="K170" s="106">
        <v>14</v>
      </c>
      <c r="L170" s="51" t="s">
        <v>214</v>
      </c>
      <c r="M170" s="103">
        <v>4.4000000000000004</v>
      </c>
    </row>
    <row r="171" spans="11:13" x14ac:dyDescent="0.25">
      <c r="K171" s="106">
        <v>15</v>
      </c>
      <c r="L171" s="51" t="s">
        <v>215</v>
      </c>
      <c r="M171" s="103">
        <v>0.3</v>
      </c>
    </row>
    <row r="172" spans="11:13" x14ac:dyDescent="0.25">
      <c r="K172" s="106">
        <v>16</v>
      </c>
      <c r="L172" s="51" t="s">
        <v>216</v>
      </c>
      <c r="M172" s="103">
        <v>0.6</v>
      </c>
    </row>
    <row r="173" spans="11:13" x14ac:dyDescent="0.25">
      <c r="K173" s="106">
        <v>17</v>
      </c>
      <c r="L173" s="51" t="s">
        <v>217</v>
      </c>
      <c r="M173" s="103">
        <v>15.4</v>
      </c>
    </row>
    <row r="174" spans="11:13" x14ac:dyDescent="0.25">
      <c r="K174" s="106">
        <v>18</v>
      </c>
      <c r="L174" s="51" t="s">
        <v>218</v>
      </c>
      <c r="M174" s="103">
        <v>0.6</v>
      </c>
    </row>
    <row r="175" spans="11:13" x14ac:dyDescent="0.25">
      <c r="K175" s="106">
        <v>19</v>
      </c>
      <c r="L175" s="51" t="s">
        <v>219</v>
      </c>
      <c r="M175" s="103">
        <v>5.0999999999999996</v>
      </c>
    </row>
    <row r="176" spans="11:13" x14ac:dyDescent="0.25">
      <c r="K176" s="106">
        <v>20</v>
      </c>
      <c r="L176" s="51" t="s">
        <v>220</v>
      </c>
      <c r="M176" s="103">
        <v>10.6</v>
      </c>
    </row>
    <row r="177" spans="11:13" x14ac:dyDescent="0.25">
      <c r="K177" s="108" t="s">
        <v>503</v>
      </c>
      <c r="L177" s="51" t="s">
        <v>496</v>
      </c>
      <c r="M177" s="100">
        <v>5.0999999999999996</v>
      </c>
    </row>
    <row r="178" spans="11:13" x14ac:dyDescent="0.25">
      <c r="K178" s="108" t="s">
        <v>504</v>
      </c>
      <c r="L178" s="51" t="s">
        <v>496</v>
      </c>
      <c r="M178" s="100">
        <v>0.5</v>
      </c>
    </row>
    <row r="179" spans="11:13" x14ac:dyDescent="0.25">
      <c r="K179" s="108" t="s">
        <v>505</v>
      </c>
      <c r="L179" s="51" t="s">
        <v>496</v>
      </c>
      <c r="M179" s="100">
        <v>0.1</v>
      </c>
    </row>
    <row r="180" spans="11:13" x14ac:dyDescent="0.25">
      <c r="K180" s="108" t="s">
        <v>506</v>
      </c>
      <c r="L180" s="51" t="s">
        <v>496</v>
      </c>
      <c r="M180" s="103">
        <v>0.8</v>
      </c>
    </row>
    <row r="181" spans="11:13" x14ac:dyDescent="0.25">
      <c r="K181" s="108" t="s">
        <v>507</v>
      </c>
      <c r="L181" s="51" t="s">
        <v>496</v>
      </c>
      <c r="M181" s="103">
        <v>2</v>
      </c>
    </row>
    <row r="182" spans="11:13" x14ac:dyDescent="0.25">
      <c r="K182" s="108" t="s">
        <v>508</v>
      </c>
      <c r="L182" s="51" t="s">
        <v>496</v>
      </c>
      <c r="M182" s="103">
        <v>4.8</v>
      </c>
    </row>
    <row r="183" spans="11:13" x14ac:dyDescent="0.25">
      <c r="K183" s="108" t="s">
        <v>509</v>
      </c>
      <c r="L183" s="51" t="s">
        <v>496</v>
      </c>
      <c r="M183" s="103">
        <v>0.5</v>
      </c>
    </row>
    <row r="184" spans="11:13" x14ac:dyDescent="0.25">
      <c r="K184" s="108" t="s">
        <v>504</v>
      </c>
      <c r="L184" s="51" t="s">
        <v>449</v>
      </c>
      <c r="M184" s="103">
        <v>0.8</v>
      </c>
    </row>
    <row r="185" spans="11:13" x14ac:dyDescent="0.25">
      <c r="K185" s="109" t="s">
        <v>510</v>
      </c>
      <c r="L185" s="51" t="s">
        <v>450</v>
      </c>
      <c r="M185" s="103">
        <v>8.4</v>
      </c>
    </row>
    <row r="186" spans="11:13" x14ac:dyDescent="0.25">
      <c r="K186" s="109" t="s">
        <v>511</v>
      </c>
      <c r="L186" s="51" t="s">
        <v>451</v>
      </c>
      <c r="M186" s="103">
        <v>0</v>
      </c>
    </row>
    <row r="187" spans="11:13" x14ac:dyDescent="0.25">
      <c r="K187" s="109" t="s">
        <v>512</v>
      </c>
      <c r="L187" s="51" t="s">
        <v>452</v>
      </c>
      <c r="M187" s="103">
        <v>0.6</v>
      </c>
    </row>
    <row r="188" spans="11:13" x14ac:dyDescent="0.25">
      <c r="K188" s="109" t="s">
        <v>507</v>
      </c>
      <c r="L188" s="51" t="s">
        <v>453</v>
      </c>
      <c r="M188" s="103">
        <v>3.3</v>
      </c>
    </row>
    <row r="189" spans="11:13" x14ac:dyDescent="0.25">
      <c r="K189" s="109" t="s">
        <v>513</v>
      </c>
      <c r="L189" s="51" t="s">
        <v>454</v>
      </c>
      <c r="M189" s="103">
        <v>0.8</v>
      </c>
    </row>
    <row r="190" spans="11:13" x14ac:dyDescent="0.25">
      <c r="K190" s="106">
        <v>5</v>
      </c>
      <c r="L190" s="51" t="s">
        <v>258</v>
      </c>
      <c r="M190" s="100">
        <v>0.1</v>
      </c>
    </row>
    <row r="191" spans="11:13" x14ac:dyDescent="0.25">
      <c r="K191" s="106">
        <v>10</v>
      </c>
      <c r="L191" s="51" t="s">
        <v>259</v>
      </c>
      <c r="M191" s="100">
        <v>0</v>
      </c>
    </row>
    <row r="192" spans="11:13" x14ac:dyDescent="0.25">
      <c r="K192" s="106">
        <v>11</v>
      </c>
      <c r="L192" s="51" t="s">
        <v>260</v>
      </c>
      <c r="M192" s="100">
        <v>0.2</v>
      </c>
    </row>
    <row r="193" spans="11:13" x14ac:dyDescent="0.25">
      <c r="K193" s="106">
        <v>12</v>
      </c>
      <c r="L193" s="51" t="s">
        <v>261</v>
      </c>
      <c r="M193" s="103">
        <v>1.1000000000000001</v>
      </c>
    </row>
    <row r="194" spans="11:13" x14ac:dyDescent="0.25">
      <c r="K194" s="106">
        <v>15</v>
      </c>
      <c r="L194" s="51" t="s">
        <v>262</v>
      </c>
      <c r="M194" s="103">
        <v>0</v>
      </c>
    </row>
    <row r="195" spans="11:13" x14ac:dyDescent="0.25">
      <c r="K195" s="106">
        <v>1</v>
      </c>
      <c r="L195" s="51" t="s">
        <v>263</v>
      </c>
      <c r="M195" s="103">
        <v>0</v>
      </c>
    </row>
    <row r="196" spans="11:13" x14ac:dyDescent="0.25">
      <c r="K196" s="106">
        <v>3</v>
      </c>
      <c r="L196" s="51" t="s">
        <v>264</v>
      </c>
      <c r="M196" s="103">
        <v>0</v>
      </c>
    </row>
    <row r="197" spans="11:13" x14ac:dyDescent="0.25">
      <c r="K197" s="106">
        <v>5</v>
      </c>
      <c r="L197" s="51" t="s">
        <v>265</v>
      </c>
      <c r="M197" s="103">
        <v>0</v>
      </c>
    </row>
    <row r="198" spans="11:13" x14ac:dyDescent="0.25">
      <c r="K198" s="106">
        <v>7</v>
      </c>
      <c r="L198" s="51" t="s">
        <v>266</v>
      </c>
      <c r="M198" s="103">
        <v>0</v>
      </c>
    </row>
    <row r="199" spans="11:13" x14ac:dyDescent="0.25">
      <c r="K199" s="106">
        <v>8</v>
      </c>
      <c r="L199" s="51" t="s">
        <v>267</v>
      </c>
      <c r="M199" s="103">
        <v>0</v>
      </c>
    </row>
    <row r="200" spans="11:13" x14ac:dyDescent="0.25">
      <c r="K200" s="106">
        <v>11</v>
      </c>
      <c r="L200" s="51" t="s">
        <v>268</v>
      </c>
      <c r="M200" s="103">
        <v>0</v>
      </c>
    </row>
    <row r="201" spans="11:13" x14ac:dyDescent="0.25">
      <c r="K201" s="106">
        <v>13</v>
      </c>
      <c r="L201" s="51" t="s">
        <v>269</v>
      </c>
      <c r="M201" s="103">
        <v>1.5</v>
      </c>
    </row>
    <row r="202" spans="11:13" x14ac:dyDescent="0.25">
      <c r="K202" s="106">
        <v>14</v>
      </c>
      <c r="L202" s="51" t="s">
        <v>270</v>
      </c>
      <c r="M202" s="103">
        <v>0</v>
      </c>
    </row>
    <row r="203" spans="11:13" x14ac:dyDescent="0.25">
      <c r="K203" s="106">
        <v>15</v>
      </c>
      <c r="L203" s="51" t="s">
        <v>271</v>
      </c>
      <c r="M203" s="103">
        <v>1.8</v>
      </c>
    </row>
    <row r="204" spans="11:13" x14ac:dyDescent="0.25">
      <c r="K204" s="106">
        <v>1</v>
      </c>
      <c r="L204" s="51" t="s">
        <v>272</v>
      </c>
      <c r="M204" s="103">
        <v>0</v>
      </c>
    </row>
    <row r="205" spans="11:13" x14ac:dyDescent="0.25">
      <c r="K205" s="106">
        <v>2</v>
      </c>
      <c r="L205" s="51" t="s">
        <v>273</v>
      </c>
      <c r="M205" s="103">
        <v>5.5</v>
      </c>
    </row>
    <row r="206" spans="11:13" x14ac:dyDescent="0.25">
      <c r="K206" s="106">
        <v>3</v>
      </c>
      <c r="L206" s="51" t="s">
        <v>274</v>
      </c>
      <c r="M206" s="103">
        <v>0</v>
      </c>
    </row>
    <row r="207" spans="11:13" x14ac:dyDescent="0.25">
      <c r="K207" s="106">
        <v>4</v>
      </c>
      <c r="L207" s="51" t="s">
        <v>275</v>
      </c>
      <c r="M207" s="103">
        <v>0.1</v>
      </c>
    </row>
    <row r="208" spans="11:13" x14ac:dyDescent="0.25">
      <c r="K208" s="106">
        <v>5</v>
      </c>
      <c r="L208" s="51" t="s">
        <v>276</v>
      </c>
      <c r="M208" s="103">
        <v>0</v>
      </c>
    </row>
    <row r="209" spans="11:13" x14ac:dyDescent="0.25">
      <c r="K209" s="106">
        <v>1</v>
      </c>
      <c r="L209" s="51" t="s">
        <v>277</v>
      </c>
      <c r="M209" s="100">
        <v>0</v>
      </c>
    </row>
    <row r="210" spans="11:13" x14ac:dyDescent="0.25">
      <c r="K210" s="106">
        <v>3</v>
      </c>
      <c r="L210" s="51" t="s">
        <v>278</v>
      </c>
      <c r="M210" s="100">
        <v>0.3</v>
      </c>
    </row>
    <row r="211" spans="11:13" x14ac:dyDescent="0.25">
      <c r="K211" s="106">
        <v>5</v>
      </c>
      <c r="L211" s="51" t="s">
        <v>279</v>
      </c>
      <c r="M211" s="100">
        <v>0.4</v>
      </c>
    </row>
    <row r="212" spans="11:13" x14ac:dyDescent="0.25">
      <c r="K212" s="106">
        <v>6</v>
      </c>
      <c r="L212" s="51" t="s">
        <v>280</v>
      </c>
      <c r="M212" s="102">
        <v>0</v>
      </c>
    </row>
    <row r="213" spans="11:13" x14ac:dyDescent="0.25">
      <c r="K213" s="106">
        <v>8</v>
      </c>
      <c r="L213" s="51" t="s">
        <v>281</v>
      </c>
      <c r="M213" s="103">
        <v>0.4</v>
      </c>
    </row>
    <row r="214" spans="11:13" x14ac:dyDescent="0.25">
      <c r="K214" s="106">
        <v>9</v>
      </c>
      <c r="L214" s="51" t="s">
        <v>282</v>
      </c>
      <c r="M214" s="103">
        <v>0.5</v>
      </c>
    </row>
    <row r="215" spans="11:13" x14ac:dyDescent="0.25">
      <c r="K215" s="106">
        <v>10</v>
      </c>
      <c r="L215" s="51" t="s">
        <v>283</v>
      </c>
      <c r="M215" s="103">
        <v>0.2</v>
      </c>
    </row>
    <row r="216" spans="11:13" x14ac:dyDescent="0.25">
      <c r="K216" s="106">
        <v>14</v>
      </c>
      <c r="L216" s="51" t="s">
        <v>284</v>
      </c>
      <c r="M216" s="103">
        <v>0.4</v>
      </c>
    </row>
    <row r="217" spans="11:13" x14ac:dyDescent="0.25">
      <c r="K217" s="106">
        <v>16</v>
      </c>
      <c r="L217" s="51" t="s">
        <v>285</v>
      </c>
      <c r="M217" s="103">
        <v>0.3</v>
      </c>
    </row>
    <row r="218" spans="11:13" x14ac:dyDescent="0.25">
      <c r="K218" s="106">
        <v>31</v>
      </c>
      <c r="L218" s="51" t="s">
        <v>286</v>
      </c>
      <c r="M218" s="103">
        <v>0.9</v>
      </c>
    </row>
    <row r="219" spans="11:13" x14ac:dyDescent="0.25">
      <c r="K219" s="106">
        <v>22</v>
      </c>
      <c r="L219" s="51" t="s">
        <v>287</v>
      </c>
      <c r="M219" s="103">
        <v>1.8</v>
      </c>
    </row>
    <row r="220" spans="11:13" x14ac:dyDescent="0.25">
      <c r="K220" s="106">
        <v>23</v>
      </c>
      <c r="L220" s="51" t="s">
        <v>288</v>
      </c>
      <c r="M220" s="103">
        <v>0</v>
      </c>
    </row>
    <row r="221" spans="11:13" x14ac:dyDescent="0.25">
      <c r="K221" s="106">
        <v>24</v>
      </c>
      <c r="L221" s="51" t="s">
        <v>289</v>
      </c>
      <c r="M221" s="103">
        <v>0</v>
      </c>
    </row>
    <row r="222" spans="11:13" x14ac:dyDescent="0.25">
      <c r="K222" s="106">
        <v>25</v>
      </c>
      <c r="L222" s="51" t="s">
        <v>290</v>
      </c>
      <c r="M222" s="103">
        <v>0</v>
      </c>
    </row>
    <row r="223" spans="11:13" x14ac:dyDescent="0.25">
      <c r="K223" s="106">
        <v>30</v>
      </c>
      <c r="L223" s="51" t="s">
        <v>291</v>
      </c>
      <c r="M223" s="103">
        <v>0</v>
      </c>
    </row>
    <row r="224" spans="11:13" x14ac:dyDescent="0.25">
      <c r="K224" s="106">
        <v>32</v>
      </c>
      <c r="L224" s="51" t="s">
        <v>292</v>
      </c>
      <c r="M224" s="100">
        <v>0.2</v>
      </c>
    </row>
    <row r="225" spans="11:13" x14ac:dyDescent="0.25">
      <c r="K225" s="106">
        <v>34</v>
      </c>
      <c r="L225" s="51" t="s">
        <v>293</v>
      </c>
      <c r="M225" s="103">
        <v>0</v>
      </c>
    </row>
    <row r="226" spans="11:13" x14ac:dyDescent="0.25">
      <c r="K226" s="106">
        <v>36</v>
      </c>
      <c r="L226" s="51" t="s">
        <v>294</v>
      </c>
      <c r="M226" s="103">
        <v>0</v>
      </c>
    </row>
    <row r="227" spans="11:13" x14ac:dyDescent="0.25">
      <c r="K227" s="106">
        <v>37</v>
      </c>
      <c r="L227" s="51" t="s">
        <v>295</v>
      </c>
      <c r="M227" s="100">
        <v>0.8</v>
      </c>
    </row>
    <row r="228" spans="11:13" x14ac:dyDescent="0.25">
      <c r="K228" s="106">
        <v>42</v>
      </c>
      <c r="L228" s="51" t="s">
        <v>296</v>
      </c>
      <c r="M228" s="103">
        <v>0</v>
      </c>
    </row>
    <row r="229" spans="11:13" x14ac:dyDescent="0.25">
      <c r="K229" s="106">
        <v>45</v>
      </c>
      <c r="L229" s="51" t="s">
        <v>297</v>
      </c>
      <c r="M229" s="103">
        <v>0</v>
      </c>
    </row>
    <row r="230" spans="11:13" x14ac:dyDescent="0.25">
      <c r="K230" s="106">
        <v>46</v>
      </c>
      <c r="L230" s="51" t="s">
        <v>298</v>
      </c>
      <c r="M230" s="103">
        <v>0</v>
      </c>
    </row>
    <row r="231" spans="11:13" x14ac:dyDescent="0.25">
      <c r="K231" s="106">
        <v>49</v>
      </c>
      <c r="L231" s="51" t="s">
        <v>299</v>
      </c>
      <c r="M231" s="100">
        <v>7.1</v>
      </c>
    </row>
    <row r="232" spans="11:13" x14ac:dyDescent="0.25">
      <c r="K232" s="106">
        <v>50</v>
      </c>
      <c r="L232" s="51" t="s">
        <v>300</v>
      </c>
      <c r="M232" s="103">
        <v>0</v>
      </c>
    </row>
    <row r="233" spans="11:13" x14ac:dyDescent="0.25">
      <c r="K233" s="106">
        <v>5</v>
      </c>
      <c r="L233" s="51" t="s">
        <v>301</v>
      </c>
      <c r="M233" s="100">
        <v>2.1</v>
      </c>
    </row>
    <row r="234" spans="11:13" x14ac:dyDescent="0.25">
      <c r="K234" s="106">
        <v>6</v>
      </c>
      <c r="L234" s="51" t="s">
        <v>302</v>
      </c>
      <c r="M234" s="100">
        <v>0.9</v>
      </c>
    </row>
    <row r="235" spans="11:13" x14ac:dyDescent="0.25">
      <c r="K235" s="106">
        <v>7</v>
      </c>
      <c r="L235" s="51" t="s">
        <v>303</v>
      </c>
      <c r="M235" s="100">
        <v>0</v>
      </c>
    </row>
    <row r="236" spans="11:13" x14ac:dyDescent="0.25">
      <c r="K236" s="106">
        <v>8</v>
      </c>
      <c r="L236" s="51" t="s">
        <v>304</v>
      </c>
      <c r="M236" s="103">
        <v>0</v>
      </c>
    </row>
    <row r="237" spans="11:13" x14ac:dyDescent="0.25">
      <c r="K237" s="106">
        <v>10</v>
      </c>
      <c r="L237" s="51" t="s">
        <v>305</v>
      </c>
      <c r="M237" s="103">
        <v>0</v>
      </c>
    </row>
    <row r="238" spans="11:13" x14ac:dyDescent="0.25">
      <c r="K238" s="106">
        <v>13</v>
      </c>
      <c r="L238" s="51" t="s">
        <v>306</v>
      </c>
      <c r="M238" s="103">
        <v>5.4</v>
      </c>
    </row>
    <row r="239" spans="11:13" x14ac:dyDescent="0.25">
      <c r="K239" s="106">
        <v>46</v>
      </c>
      <c r="L239" s="51" t="s">
        <v>307</v>
      </c>
      <c r="M239" s="103">
        <v>0.9</v>
      </c>
    </row>
    <row r="240" spans="11:13" x14ac:dyDescent="0.25">
      <c r="K240" s="106">
        <v>48</v>
      </c>
      <c r="L240" s="51" t="s">
        <v>308</v>
      </c>
      <c r="M240" s="103">
        <v>0.2</v>
      </c>
    </row>
    <row r="241" spans="11:13" x14ac:dyDescent="0.25">
      <c r="K241" s="106">
        <v>50</v>
      </c>
      <c r="L241" s="51" t="s">
        <v>309</v>
      </c>
      <c r="M241" s="103">
        <v>1.8</v>
      </c>
    </row>
    <row r="242" spans="11:13" x14ac:dyDescent="0.25">
      <c r="K242" s="106">
        <v>16</v>
      </c>
      <c r="L242" s="51" t="s">
        <v>310</v>
      </c>
      <c r="M242" s="103">
        <v>3</v>
      </c>
    </row>
    <row r="243" spans="11:13" x14ac:dyDescent="0.25">
      <c r="K243" s="106">
        <v>17</v>
      </c>
      <c r="L243" s="51" t="s">
        <v>311</v>
      </c>
      <c r="M243" s="103">
        <v>0</v>
      </c>
    </row>
    <row r="244" spans="11:13" x14ac:dyDescent="0.25">
      <c r="K244" s="106">
        <v>20</v>
      </c>
      <c r="L244" s="51" t="s">
        <v>312</v>
      </c>
      <c r="M244" s="103">
        <v>0</v>
      </c>
    </row>
    <row r="245" spans="11:13" x14ac:dyDescent="0.25">
      <c r="K245" s="106">
        <v>29</v>
      </c>
      <c r="L245" s="51" t="s">
        <v>313</v>
      </c>
      <c r="M245" s="103">
        <v>1.1000000000000001</v>
      </c>
    </row>
    <row r="246" spans="11:13" x14ac:dyDescent="0.25">
      <c r="K246" s="106">
        <v>36</v>
      </c>
      <c r="L246" s="51" t="s">
        <v>314</v>
      </c>
      <c r="M246" s="103">
        <v>1.4</v>
      </c>
    </row>
    <row r="247" spans="11:13" x14ac:dyDescent="0.25">
      <c r="K247" s="106">
        <v>18</v>
      </c>
      <c r="L247" s="51" t="s">
        <v>315</v>
      </c>
      <c r="M247" s="103">
        <v>0</v>
      </c>
    </row>
    <row r="248" spans="11:13" x14ac:dyDescent="0.25">
      <c r="K248" s="106">
        <v>33</v>
      </c>
      <c r="L248" s="51" t="s">
        <v>316</v>
      </c>
      <c r="M248" s="103">
        <v>0</v>
      </c>
    </row>
    <row r="249" spans="11:13" x14ac:dyDescent="0.25">
      <c r="K249" s="106">
        <v>34</v>
      </c>
      <c r="L249" s="51" t="s">
        <v>317</v>
      </c>
      <c r="M249" s="103">
        <v>0.7</v>
      </c>
    </row>
    <row r="250" spans="11:13" x14ac:dyDescent="0.25">
      <c r="K250" s="106">
        <v>35</v>
      </c>
      <c r="L250" s="51" t="s">
        <v>318</v>
      </c>
      <c r="M250" s="103">
        <v>0</v>
      </c>
    </row>
    <row r="251" spans="11:13" x14ac:dyDescent="0.25">
      <c r="K251" s="106">
        <v>40</v>
      </c>
      <c r="L251" s="51" t="s">
        <v>319</v>
      </c>
      <c r="M251" s="103">
        <v>0</v>
      </c>
    </row>
    <row r="252" spans="11:13" x14ac:dyDescent="0.25">
      <c r="K252" s="106">
        <v>44</v>
      </c>
      <c r="L252" s="51" t="s">
        <v>320</v>
      </c>
      <c r="M252" s="103">
        <v>0.4</v>
      </c>
    </row>
    <row r="253" spans="11:13" x14ac:dyDescent="0.25">
      <c r="K253" s="106">
        <v>5</v>
      </c>
      <c r="L253" s="51" t="s">
        <v>321</v>
      </c>
      <c r="M253" s="100">
        <v>0.8</v>
      </c>
    </row>
    <row r="254" spans="11:13" x14ac:dyDescent="0.25">
      <c r="K254" s="106">
        <v>8</v>
      </c>
      <c r="L254" s="51" t="s">
        <v>322</v>
      </c>
      <c r="M254" s="100">
        <v>0</v>
      </c>
    </row>
    <row r="255" spans="11:13" x14ac:dyDescent="0.25">
      <c r="K255" s="106">
        <v>9</v>
      </c>
      <c r="L255" s="51" t="s">
        <v>323</v>
      </c>
      <c r="M255" s="100">
        <v>0</v>
      </c>
    </row>
    <row r="256" spans="11:13" x14ac:dyDescent="0.25">
      <c r="K256" s="106">
        <v>13</v>
      </c>
      <c r="L256" s="51" t="s">
        <v>324</v>
      </c>
      <c r="M256" s="103">
        <v>0.4</v>
      </c>
    </row>
    <row r="257" spans="11:13" x14ac:dyDescent="0.25">
      <c r="K257" s="106">
        <v>14</v>
      </c>
      <c r="L257" s="51" t="s">
        <v>325</v>
      </c>
      <c r="M257" s="100">
        <v>0</v>
      </c>
    </row>
    <row r="258" spans="11:13" x14ac:dyDescent="0.25">
      <c r="K258" s="106">
        <v>16</v>
      </c>
      <c r="L258" s="51" t="s">
        <v>326</v>
      </c>
      <c r="M258" s="103">
        <v>0.4</v>
      </c>
    </row>
    <row r="259" spans="11:13" x14ac:dyDescent="0.25">
      <c r="K259" s="106">
        <v>17</v>
      </c>
      <c r="L259" s="51" t="s">
        <v>327</v>
      </c>
      <c r="M259" s="103">
        <v>0</v>
      </c>
    </row>
    <row r="260" spans="11:13" x14ac:dyDescent="0.25">
      <c r="K260" s="106">
        <v>20</v>
      </c>
      <c r="L260" s="51" t="s">
        <v>328</v>
      </c>
      <c r="M260" s="103">
        <v>0</v>
      </c>
    </row>
    <row r="261" spans="11:13" x14ac:dyDescent="0.25">
      <c r="K261" s="106">
        <v>23</v>
      </c>
      <c r="L261" s="51" t="s">
        <v>329</v>
      </c>
      <c r="M261" s="103">
        <v>0.7</v>
      </c>
    </row>
    <row r="262" spans="11:13" x14ac:dyDescent="0.25">
      <c r="K262" s="106">
        <v>28</v>
      </c>
      <c r="L262" s="51" t="s">
        <v>330</v>
      </c>
      <c r="M262" s="103">
        <v>1.2</v>
      </c>
    </row>
    <row r="263" spans="11:13" x14ac:dyDescent="0.25">
      <c r="K263" s="106">
        <v>35</v>
      </c>
      <c r="L263" s="51" t="s">
        <v>331</v>
      </c>
      <c r="M263" s="103">
        <v>0.4</v>
      </c>
    </row>
    <row r="264" spans="11:13" x14ac:dyDescent="0.25">
      <c r="K264" s="106">
        <v>37</v>
      </c>
      <c r="L264" s="51" t="s">
        <v>332</v>
      </c>
      <c r="M264" s="103">
        <v>0.8</v>
      </c>
    </row>
    <row r="265" spans="11:13" x14ac:dyDescent="0.25">
      <c r="K265" s="106">
        <v>38</v>
      </c>
      <c r="L265" s="51" t="s">
        <v>333</v>
      </c>
      <c r="M265" s="103">
        <v>0</v>
      </c>
    </row>
    <row r="266" spans="11:13" x14ac:dyDescent="0.25">
      <c r="K266" s="106">
        <v>39</v>
      </c>
      <c r="L266" s="51" t="s">
        <v>334</v>
      </c>
      <c r="M266" s="103">
        <v>0.7</v>
      </c>
    </row>
    <row r="267" spans="11:13" x14ac:dyDescent="0.25">
      <c r="K267" s="106">
        <v>40</v>
      </c>
      <c r="L267" s="51" t="s">
        <v>335</v>
      </c>
      <c r="M267" s="103">
        <v>0</v>
      </c>
    </row>
    <row r="268" spans="11:13" x14ac:dyDescent="0.25">
      <c r="K268" s="106">
        <v>41</v>
      </c>
      <c r="L268" s="51" t="s">
        <v>336</v>
      </c>
      <c r="M268" s="103">
        <v>0</v>
      </c>
    </row>
    <row r="269" spans="11:13" x14ac:dyDescent="0.25">
      <c r="K269" s="106">
        <v>42</v>
      </c>
      <c r="L269" s="51" t="s">
        <v>337</v>
      </c>
      <c r="M269" s="103">
        <v>0</v>
      </c>
    </row>
    <row r="270" spans="11:13" x14ac:dyDescent="0.25">
      <c r="K270" s="106">
        <v>44</v>
      </c>
      <c r="L270" s="51" t="s">
        <v>338</v>
      </c>
      <c r="M270" s="103">
        <v>0.4</v>
      </c>
    </row>
    <row r="271" spans="11:13" x14ac:dyDescent="0.25">
      <c r="K271" s="106">
        <v>47</v>
      </c>
      <c r="L271" s="51" t="s">
        <v>339</v>
      </c>
      <c r="M271" s="103">
        <v>0.5</v>
      </c>
    </row>
    <row r="272" spans="11:13" x14ac:dyDescent="0.25">
      <c r="K272" s="106">
        <v>48</v>
      </c>
      <c r="L272" s="51" t="s">
        <v>340</v>
      </c>
      <c r="M272" s="103">
        <v>0.1</v>
      </c>
    </row>
    <row r="273" spans="11:13" x14ac:dyDescent="0.25">
      <c r="K273" s="106">
        <v>50</v>
      </c>
      <c r="L273" s="51" t="s">
        <v>341</v>
      </c>
      <c r="M273" s="103">
        <v>0</v>
      </c>
    </row>
    <row r="274" spans="11:13" x14ac:dyDescent="0.25">
      <c r="K274" s="106">
        <v>51</v>
      </c>
      <c r="L274" s="51" t="s">
        <v>342</v>
      </c>
      <c r="M274" s="103">
        <v>0</v>
      </c>
    </row>
    <row r="275" spans="11:13" x14ac:dyDescent="0.25">
      <c r="K275" s="106">
        <v>55</v>
      </c>
      <c r="L275" s="51" t="s">
        <v>343</v>
      </c>
      <c r="M275" s="103">
        <v>1.5</v>
      </c>
    </row>
    <row r="276" spans="11:13" x14ac:dyDescent="0.25">
      <c r="K276" s="106">
        <v>56</v>
      </c>
      <c r="L276" s="51" t="s">
        <v>344</v>
      </c>
      <c r="M276" s="103">
        <v>0</v>
      </c>
    </row>
    <row r="277" spans="11:13" x14ac:dyDescent="0.25">
      <c r="K277" s="106">
        <v>58</v>
      </c>
      <c r="L277" s="51" t="s">
        <v>345</v>
      </c>
      <c r="M277" s="103">
        <v>0</v>
      </c>
    </row>
    <row r="278" spans="11:13" x14ac:dyDescent="0.25">
      <c r="K278" s="106">
        <v>54</v>
      </c>
      <c r="L278" s="51" t="s">
        <v>346</v>
      </c>
      <c r="M278" s="103">
        <v>0</v>
      </c>
    </row>
    <row r="279" spans="11:13" x14ac:dyDescent="0.25">
      <c r="K279" s="108" t="s">
        <v>514</v>
      </c>
      <c r="L279" s="51" t="s">
        <v>455</v>
      </c>
      <c r="M279" s="103">
        <v>0</v>
      </c>
    </row>
    <row r="280" spans="11:13" x14ac:dyDescent="0.25">
      <c r="K280" s="108" t="s">
        <v>506</v>
      </c>
      <c r="L280" s="51" t="s">
        <v>456</v>
      </c>
      <c r="M280" s="103">
        <v>0</v>
      </c>
    </row>
    <row r="281" spans="11:13" x14ac:dyDescent="0.25">
      <c r="K281" s="108" t="s">
        <v>515</v>
      </c>
      <c r="L281" s="51" t="s">
        <v>457</v>
      </c>
      <c r="M281" s="103">
        <v>0</v>
      </c>
    </row>
    <row r="282" spans="11:13" x14ac:dyDescent="0.25">
      <c r="K282" s="108" t="s">
        <v>508</v>
      </c>
      <c r="L282" s="51" t="s">
        <v>458</v>
      </c>
      <c r="M282" s="103">
        <v>0</v>
      </c>
    </row>
    <row r="283" spans="11:13" x14ac:dyDescent="0.25">
      <c r="K283" s="108" t="s">
        <v>513</v>
      </c>
      <c r="L283" s="51" t="s">
        <v>459</v>
      </c>
      <c r="M283" s="100">
        <v>0.7</v>
      </c>
    </row>
    <row r="284" spans="11:13" x14ac:dyDescent="0.25">
      <c r="K284" s="108" t="s">
        <v>516</v>
      </c>
      <c r="L284" s="51" t="s">
        <v>460</v>
      </c>
      <c r="M284" s="103">
        <v>0</v>
      </c>
    </row>
    <row r="285" spans="11:13" x14ac:dyDescent="0.25">
      <c r="K285" s="108" t="s">
        <v>517</v>
      </c>
      <c r="L285" s="51" t="s">
        <v>461</v>
      </c>
      <c r="M285" s="103">
        <v>0</v>
      </c>
    </row>
    <row r="286" spans="11:13" x14ac:dyDescent="0.25">
      <c r="K286" s="108" t="s">
        <v>518</v>
      </c>
      <c r="L286" s="51" t="s">
        <v>462</v>
      </c>
      <c r="M286" s="103">
        <v>0</v>
      </c>
    </row>
    <row r="287" spans="11:13" x14ac:dyDescent="0.25">
      <c r="K287" s="108" t="s">
        <v>519</v>
      </c>
      <c r="L287" s="51" t="s">
        <v>463</v>
      </c>
      <c r="M287" s="103">
        <v>0</v>
      </c>
    </row>
    <row r="288" spans="11:13" x14ac:dyDescent="0.25">
      <c r="K288" s="108" t="s">
        <v>520</v>
      </c>
      <c r="L288" s="51" t="s">
        <v>464</v>
      </c>
      <c r="M288" s="103">
        <v>0</v>
      </c>
    </row>
    <row r="289" spans="11:13" x14ac:dyDescent="0.25">
      <c r="K289" s="108" t="s">
        <v>521</v>
      </c>
      <c r="L289" s="51" t="s">
        <v>465</v>
      </c>
      <c r="M289" s="100">
        <v>10</v>
      </c>
    </row>
    <row r="290" spans="11:13" x14ac:dyDescent="0.25">
      <c r="K290" s="108" t="s">
        <v>522</v>
      </c>
      <c r="L290" s="51" t="s">
        <v>466</v>
      </c>
      <c r="M290" s="103">
        <v>0</v>
      </c>
    </row>
    <row r="291" spans="11:13" x14ac:dyDescent="0.25">
      <c r="K291" s="108" t="s">
        <v>523</v>
      </c>
      <c r="L291" s="51" t="s">
        <v>467</v>
      </c>
      <c r="M291" s="103">
        <v>0</v>
      </c>
    </row>
    <row r="292" spans="11:13" x14ac:dyDescent="0.25">
      <c r="K292" s="108" t="s">
        <v>524</v>
      </c>
      <c r="L292" s="51" t="s">
        <v>468</v>
      </c>
      <c r="M292" s="103">
        <v>0</v>
      </c>
    </row>
    <row r="293" spans="11:13" x14ac:dyDescent="0.25">
      <c r="K293" s="108" t="s">
        <v>525</v>
      </c>
      <c r="L293" s="51" t="s">
        <v>469</v>
      </c>
      <c r="M293" s="103">
        <v>0</v>
      </c>
    </row>
    <row r="294" spans="11:13" x14ac:dyDescent="0.25">
      <c r="K294" s="108" t="s">
        <v>526</v>
      </c>
      <c r="L294" s="51" t="s">
        <v>470</v>
      </c>
      <c r="M294" s="103">
        <v>0</v>
      </c>
    </row>
    <row r="295" spans="11:13" x14ac:dyDescent="0.25">
      <c r="K295" s="108" t="s">
        <v>527</v>
      </c>
      <c r="L295" s="51" t="s">
        <v>471</v>
      </c>
      <c r="M295" s="103">
        <v>0</v>
      </c>
    </row>
    <row r="296" spans="11:13" x14ac:dyDescent="0.25">
      <c r="K296" s="108" t="s">
        <v>528</v>
      </c>
      <c r="L296" s="51" t="s">
        <v>472</v>
      </c>
      <c r="M296" s="100">
        <v>4</v>
      </c>
    </row>
    <row r="297" spans="11:13" x14ac:dyDescent="0.25">
      <c r="K297" s="108" t="s">
        <v>529</v>
      </c>
      <c r="L297" s="51" t="s">
        <v>473</v>
      </c>
      <c r="M297" s="103">
        <v>0</v>
      </c>
    </row>
    <row r="298" spans="11:13" x14ac:dyDescent="0.25">
      <c r="K298" s="108" t="s">
        <v>530</v>
      </c>
      <c r="L298" s="51" t="s">
        <v>474</v>
      </c>
      <c r="M298" s="103">
        <v>0</v>
      </c>
    </row>
    <row r="299" spans="11:13" x14ac:dyDescent="0.25">
      <c r="K299" s="108" t="s">
        <v>531</v>
      </c>
      <c r="L299" s="51" t="s">
        <v>475</v>
      </c>
      <c r="M299" s="103">
        <v>0</v>
      </c>
    </row>
    <row r="300" spans="11:13" x14ac:dyDescent="0.25">
      <c r="K300" s="108" t="s">
        <v>532</v>
      </c>
      <c r="L300" s="51" t="s">
        <v>476</v>
      </c>
      <c r="M300" s="103">
        <v>0</v>
      </c>
    </row>
    <row r="301" spans="11:13" x14ac:dyDescent="0.25">
      <c r="K301" s="108" t="s">
        <v>533</v>
      </c>
      <c r="L301" s="51" t="s">
        <v>477</v>
      </c>
      <c r="M301" s="103">
        <v>0</v>
      </c>
    </row>
    <row r="302" spans="11:13" x14ac:dyDescent="0.25">
      <c r="K302" s="108" t="s">
        <v>534</v>
      </c>
      <c r="L302" s="51" t="s">
        <v>478</v>
      </c>
      <c r="M302" s="103">
        <v>0</v>
      </c>
    </row>
    <row r="303" spans="11:13" x14ac:dyDescent="0.25">
      <c r="K303" s="108" t="s">
        <v>535</v>
      </c>
      <c r="L303" s="51" t="s">
        <v>479</v>
      </c>
      <c r="M303" s="103">
        <v>0</v>
      </c>
    </row>
    <row r="304" spans="11:13" x14ac:dyDescent="0.25">
      <c r="K304" s="108" t="s">
        <v>536</v>
      </c>
      <c r="L304" s="51" t="s">
        <v>480</v>
      </c>
      <c r="M304" s="103">
        <v>0</v>
      </c>
    </row>
    <row r="305" spans="11:13" x14ac:dyDescent="0.25">
      <c r="K305" s="108" t="s">
        <v>537</v>
      </c>
      <c r="L305" s="51" t="s">
        <v>481</v>
      </c>
      <c r="M305" s="103">
        <v>0</v>
      </c>
    </row>
    <row r="306" spans="11:13" x14ac:dyDescent="0.25">
      <c r="K306" s="108" t="s">
        <v>538</v>
      </c>
      <c r="L306" s="51" t="s">
        <v>482</v>
      </c>
      <c r="M306" s="103">
        <v>0</v>
      </c>
    </row>
    <row r="307" spans="11:13" x14ac:dyDescent="0.25">
      <c r="K307" s="108" t="s">
        <v>539</v>
      </c>
      <c r="L307" s="51" t="s">
        <v>483</v>
      </c>
      <c r="M307" s="103">
        <v>0</v>
      </c>
    </row>
    <row r="308" spans="11:13" x14ac:dyDescent="0.25">
      <c r="K308" s="108" t="s">
        <v>540</v>
      </c>
      <c r="L308" s="51" t="s">
        <v>484</v>
      </c>
      <c r="M308" s="103">
        <v>0</v>
      </c>
    </row>
    <row r="309" spans="11:13" x14ac:dyDescent="0.25">
      <c r="K309" s="108" t="s">
        <v>541</v>
      </c>
      <c r="L309" s="51" t="s">
        <v>485</v>
      </c>
      <c r="M309" s="103">
        <v>0</v>
      </c>
    </row>
    <row r="310" spans="11:13" x14ac:dyDescent="0.25">
      <c r="K310" s="108" t="s">
        <v>542</v>
      </c>
      <c r="L310" s="51" t="s">
        <v>486</v>
      </c>
      <c r="M310" s="103">
        <v>0</v>
      </c>
    </row>
    <row r="311" spans="11:13" x14ac:dyDescent="0.25">
      <c r="K311" s="108" t="s">
        <v>543</v>
      </c>
      <c r="L311" s="51" t="s">
        <v>487</v>
      </c>
      <c r="M311" s="100">
        <v>1.2</v>
      </c>
    </row>
    <row r="312" spans="11:13" x14ac:dyDescent="0.25">
      <c r="K312" s="108" t="s">
        <v>544</v>
      </c>
      <c r="L312" s="51" t="s">
        <v>488</v>
      </c>
      <c r="M312" s="100">
        <v>2.1</v>
      </c>
    </row>
    <row r="313" spans="11:13" x14ac:dyDescent="0.25">
      <c r="K313" s="108" t="s">
        <v>545</v>
      </c>
      <c r="L313" s="51" t="s">
        <v>489</v>
      </c>
      <c r="M313" s="100">
        <v>0.1</v>
      </c>
    </row>
    <row r="314" spans="11:13" x14ac:dyDescent="0.25">
      <c r="K314" s="108" t="s">
        <v>546</v>
      </c>
      <c r="L314" s="51" t="s">
        <v>490</v>
      </c>
      <c r="M314" s="103">
        <v>0</v>
      </c>
    </row>
    <row r="315" spans="11:13" x14ac:dyDescent="0.25">
      <c r="K315" s="108" t="s">
        <v>547</v>
      </c>
      <c r="L315" s="51" t="s">
        <v>491</v>
      </c>
      <c r="M315" s="103">
        <v>2.9</v>
      </c>
    </row>
    <row r="316" spans="11:13" x14ac:dyDescent="0.25">
      <c r="K316" s="108" t="s">
        <v>548</v>
      </c>
      <c r="L316" s="51" t="s">
        <v>492</v>
      </c>
      <c r="M316" s="103">
        <v>0</v>
      </c>
    </row>
    <row r="317" spans="11:13" x14ac:dyDescent="0.25">
      <c r="K317" s="108" t="s">
        <v>549</v>
      </c>
      <c r="L317" s="51" t="s">
        <v>493</v>
      </c>
      <c r="M317" s="103">
        <v>0.2</v>
      </c>
    </row>
    <row r="318" spans="11:13" x14ac:dyDescent="0.25">
      <c r="K318" s="108" t="s">
        <v>550</v>
      </c>
      <c r="L318" s="51" t="s">
        <v>494</v>
      </c>
      <c r="M318" s="103">
        <v>1.6</v>
      </c>
    </row>
    <row r="319" spans="11:13" x14ac:dyDescent="0.25">
      <c r="K319" s="106">
        <v>1</v>
      </c>
      <c r="L319" s="51" t="s">
        <v>360</v>
      </c>
      <c r="M319" s="115">
        <v>0</v>
      </c>
    </row>
    <row r="320" spans="11:13" x14ac:dyDescent="0.25">
      <c r="K320" s="106">
        <v>2</v>
      </c>
      <c r="L320" s="51" t="s">
        <v>361</v>
      </c>
      <c r="M320" s="115">
        <v>0</v>
      </c>
    </row>
    <row r="321" spans="11:13" x14ac:dyDescent="0.25">
      <c r="K321" s="106">
        <v>4</v>
      </c>
      <c r="L321" s="51" t="s">
        <v>362</v>
      </c>
      <c r="M321" s="115">
        <v>0</v>
      </c>
    </row>
    <row r="322" spans="11:13" x14ac:dyDescent="0.25">
      <c r="K322" s="106">
        <v>3</v>
      </c>
      <c r="L322" s="51" t="s">
        <v>363</v>
      </c>
      <c r="M322" s="115">
        <v>0</v>
      </c>
    </row>
    <row r="323" spans="11:13" x14ac:dyDescent="0.25">
      <c r="K323" s="106">
        <v>7</v>
      </c>
      <c r="L323" s="51" t="s">
        <v>364</v>
      </c>
      <c r="M323" s="115">
        <v>0</v>
      </c>
    </row>
    <row r="324" spans="11:13" x14ac:dyDescent="0.25">
      <c r="K324" s="106">
        <v>9</v>
      </c>
      <c r="L324" s="51" t="s">
        <v>365</v>
      </c>
      <c r="M324" s="115">
        <v>0</v>
      </c>
    </row>
    <row r="325" spans="11:13" x14ac:dyDescent="0.25">
      <c r="K325" s="106">
        <v>10</v>
      </c>
      <c r="L325" s="51" t="s">
        <v>366</v>
      </c>
      <c r="M325" s="115">
        <v>0</v>
      </c>
    </row>
    <row r="326" spans="11:13" x14ac:dyDescent="0.25">
      <c r="K326" s="106">
        <v>12</v>
      </c>
      <c r="L326" s="51" t="s">
        <v>367</v>
      </c>
      <c r="M326" s="115">
        <v>0</v>
      </c>
    </row>
    <row r="327" spans="11:13" x14ac:dyDescent="0.25">
      <c r="K327" s="106">
        <v>13</v>
      </c>
      <c r="L327" s="51" t="s">
        <v>368</v>
      </c>
      <c r="M327" s="115">
        <v>0</v>
      </c>
    </row>
    <row r="328" spans="11:13" x14ac:dyDescent="0.25">
      <c r="K328" s="106">
        <v>14</v>
      </c>
      <c r="L328" s="51" t="s">
        <v>369</v>
      </c>
      <c r="M328" s="115">
        <v>0</v>
      </c>
    </row>
    <row r="329" spans="11:13" x14ac:dyDescent="0.25">
      <c r="K329" s="106">
        <v>15</v>
      </c>
      <c r="L329" s="51" t="s">
        <v>370</v>
      </c>
      <c r="M329" s="115">
        <v>0</v>
      </c>
    </row>
    <row r="330" spans="11:13" x14ac:dyDescent="0.25">
      <c r="K330" s="110">
        <v>16</v>
      </c>
      <c r="L330" s="51" t="s">
        <v>371</v>
      </c>
      <c r="M330" s="115">
        <v>0</v>
      </c>
    </row>
    <row r="331" spans="11:13" x14ac:dyDescent="0.25">
      <c r="K331" s="110">
        <v>19</v>
      </c>
      <c r="L331" s="51" t="s">
        <v>372</v>
      </c>
      <c r="M331" s="115">
        <v>0</v>
      </c>
    </row>
    <row r="332" spans="11:13" x14ac:dyDescent="0.25">
      <c r="K332" s="110">
        <v>20</v>
      </c>
      <c r="L332" s="51" t="s">
        <v>373</v>
      </c>
      <c r="M332" s="115">
        <v>0</v>
      </c>
    </row>
    <row r="333" spans="11:13" x14ac:dyDescent="0.25">
      <c r="K333" s="107">
        <v>1</v>
      </c>
      <c r="L333" s="51" t="s">
        <v>374</v>
      </c>
      <c r="M333" s="115">
        <v>0</v>
      </c>
    </row>
    <row r="334" spans="11:13" x14ac:dyDescent="0.25">
      <c r="K334" s="107">
        <v>2</v>
      </c>
      <c r="L334" s="51" t="s">
        <v>375</v>
      </c>
      <c r="M334" s="115">
        <v>0</v>
      </c>
    </row>
    <row r="335" spans="11:13" x14ac:dyDescent="0.25">
      <c r="K335" s="107">
        <v>3</v>
      </c>
      <c r="L335" s="51" t="s">
        <v>376</v>
      </c>
      <c r="M335" s="115">
        <v>0</v>
      </c>
    </row>
    <row r="336" spans="11:13" x14ac:dyDescent="0.25">
      <c r="K336" s="107">
        <v>4</v>
      </c>
      <c r="L336" s="51" t="s">
        <v>377</v>
      </c>
      <c r="M336" s="115">
        <v>0</v>
      </c>
    </row>
    <row r="337" spans="11:13" x14ac:dyDescent="0.25">
      <c r="K337" s="107">
        <v>5</v>
      </c>
      <c r="L337" s="51" t="s">
        <v>378</v>
      </c>
      <c r="M337" s="115">
        <v>0</v>
      </c>
    </row>
    <row r="338" spans="11:13" x14ac:dyDescent="0.25">
      <c r="K338" s="106">
        <v>4</v>
      </c>
      <c r="L338" s="51" t="s">
        <v>379</v>
      </c>
      <c r="M338" s="115">
        <v>0</v>
      </c>
    </row>
    <row r="339" spans="11:13" x14ac:dyDescent="0.25">
      <c r="K339" s="106">
        <v>6</v>
      </c>
      <c r="L339" s="51" t="s">
        <v>380</v>
      </c>
      <c r="M339" s="115">
        <v>0</v>
      </c>
    </row>
    <row r="340" spans="11:13" x14ac:dyDescent="0.25">
      <c r="K340" s="106">
        <v>12</v>
      </c>
      <c r="L340" s="51" t="s">
        <v>381</v>
      </c>
      <c r="M340" s="115">
        <v>0</v>
      </c>
    </row>
    <row r="341" spans="11:13" x14ac:dyDescent="0.25">
      <c r="K341" s="106">
        <v>15</v>
      </c>
      <c r="L341" s="51" t="s">
        <v>382</v>
      </c>
      <c r="M341" s="115">
        <v>0</v>
      </c>
    </row>
    <row r="342" spans="11:13" x14ac:dyDescent="0.25">
      <c r="K342" s="106">
        <v>16</v>
      </c>
      <c r="L342" s="51" t="s">
        <v>383</v>
      </c>
      <c r="M342" s="115">
        <v>0</v>
      </c>
    </row>
    <row r="343" spans="11:13" x14ac:dyDescent="0.25">
      <c r="K343" s="106">
        <v>19</v>
      </c>
      <c r="L343" s="51" t="s">
        <v>384</v>
      </c>
      <c r="M343" s="115">
        <v>0</v>
      </c>
    </row>
    <row r="344" spans="11:13" x14ac:dyDescent="0.25">
      <c r="K344" s="106">
        <v>20</v>
      </c>
      <c r="L344" s="51" t="s">
        <v>385</v>
      </c>
      <c r="M344" s="115">
        <v>0</v>
      </c>
    </row>
    <row r="345" spans="11:13" x14ac:dyDescent="0.25">
      <c r="K345" s="106">
        <v>23</v>
      </c>
      <c r="L345" s="51" t="s">
        <v>386</v>
      </c>
      <c r="M345" s="115">
        <v>0</v>
      </c>
    </row>
    <row r="346" spans="11:13" x14ac:dyDescent="0.25">
      <c r="K346" s="106">
        <v>28</v>
      </c>
      <c r="L346" s="51" t="s">
        <v>387</v>
      </c>
      <c r="M346" s="115">
        <v>0</v>
      </c>
    </row>
    <row r="347" spans="11:13" x14ac:dyDescent="0.25">
      <c r="K347" s="106">
        <v>38</v>
      </c>
      <c r="L347" s="51" t="s">
        <v>388</v>
      </c>
      <c r="M347" s="115">
        <v>0</v>
      </c>
    </row>
    <row r="348" spans="11:13" x14ac:dyDescent="0.25">
      <c r="K348" s="106">
        <v>2</v>
      </c>
      <c r="L348" s="51" t="s">
        <v>389</v>
      </c>
      <c r="M348" s="115">
        <v>0</v>
      </c>
    </row>
    <row r="349" spans="11:13" x14ac:dyDescent="0.25">
      <c r="K349" s="106">
        <v>33</v>
      </c>
      <c r="L349" s="51" t="s">
        <v>390</v>
      </c>
      <c r="M349" s="115">
        <v>0</v>
      </c>
    </row>
    <row r="350" spans="11:13" x14ac:dyDescent="0.25">
      <c r="K350" s="106">
        <v>36</v>
      </c>
      <c r="L350" s="51" t="s">
        <v>391</v>
      </c>
      <c r="M350" s="115">
        <v>0</v>
      </c>
    </row>
    <row r="351" spans="11:13" x14ac:dyDescent="0.25">
      <c r="K351" s="106">
        <v>39</v>
      </c>
      <c r="L351" s="51" t="s">
        <v>392</v>
      </c>
      <c r="M351" s="115">
        <v>0</v>
      </c>
    </row>
    <row r="352" spans="11:13" x14ac:dyDescent="0.25">
      <c r="K352" s="106">
        <v>43</v>
      </c>
      <c r="L352" s="51" t="s">
        <v>393</v>
      </c>
      <c r="M352" s="115">
        <v>0</v>
      </c>
    </row>
    <row r="353" spans="11:13" x14ac:dyDescent="0.25">
      <c r="K353" s="106">
        <v>45</v>
      </c>
      <c r="L353" s="51" t="s">
        <v>394</v>
      </c>
      <c r="M353" s="115">
        <v>0</v>
      </c>
    </row>
    <row r="354" spans="11:13" x14ac:dyDescent="0.25">
      <c r="K354" s="107">
        <v>1</v>
      </c>
      <c r="L354" s="51" t="s">
        <v>395</v>
      </c>
      <c r="M354" s="115">
        <v>0</v>
      </c>
    </row>
    <row r="355" spans="11:13" x14ac:dyDescent="0.25">
      <c r="K355" s="110">
        <v>11</v>
      </c>
      <c r="L355" s="51" t="s">
        <v>396</v>
      </c>
      <c r="M355" s="115">
        <v>0</v>
      </c>
    </row>
    <row r="356" spans="11:13" x14ac:dyDescent="0.25">
      <c r="K356" s="110">
        <v>15</v>
      </c>
      <c r="L356" s="51" t="s">
        <v>397</v>
      </c>
      <c r="M356" s="115">
        <v>0</v>
      </c>
    </row>
    <row r="357" spans="11:13" x14ac:dyDescent="0.25">
      <c r="K357" s="110">
        <v>20</v>
      </c>
      <c r="L357" s="51" t="s">
        <v>398</v>
      </c>
      <c r="M357" s="115">
        <v>0</v>
      </c>
    </row>
    <row r="358" spans="11:13" x14ac:dyDescent="0.25">
      <c r="K358" s="110">
        <v>21</v>
      </c>
      <c r="L358" s="51" t="s">
        <v>399</v>
      </c>
      <c r="M358" s="115">
        <v>0</v>
      </c>
    </row>
    <row r="359" spans="11:13" x14ac:dyDescent="0.25">
      <c r="K359" s="110">
        <v>23</v>
      </c>
      <c r="L359" s="51" t="s">
        <v>400</v>
      </c>
      <c r="M359" s="115">
        <v>0</v>
      </c>
    </row>
    <row r="360" spans="11:13" x14ac:dyDescent="0.25">
      <c r="K360" s="110">
        <v>24</v>
      </c>
      <c r="L360" s="51" t="s">
        <v>401</v>
      </c>
      <c r="M360" s="115">
        <v>0</v>
      </c>
    </row>
    <row r="361" spans="11:13" x14ac:dyDescent="0.25">
      <c r="K361" s="110">
        <v>34</v>
      </c>
      <c r="L361" s="51" t="s">
        <v>402</v>
      </c>
      <c r="M361" s="115">
        <v>0</v>
      </c>
    </row>
    <row r="362" spans="11:13" x14ac:dyDescent="0.25">
      <c r="K362" s="110">
        <v>35</v>
      </c>
      <c r="L362" s="51" t="s">
        <v>403</v>
      </c>
      <c r="M362" s="115">
        <v>0</v>
      </c>
    </row>
    <row r="363" spans="11:13" x14ac:dyDescent="0.25">
      <c r="K363" s="110">
        <v>38</v>
      </c>
      <c r="L363" s="51" t="s">
        <v>404</v>
      </c>
      <c r="M363" s="115">
        <v>0</v>
      </c>
    </row>
    <row r="364" spans="11:13" x14ac:dyDescent="0.25">
      <c r="K364" s="110">
        <v>52</v>
      </c>
      <c r="L364" s="51" t="s">
        <v>405</v>
      </c>
      <c r="M364" s="115">
        <v>0</v>
      </c>
    </row>
    <row r="365" spans="11:13" x14ac:dyDescent="0.25">
      <c r="K365" s="110">
        <v>58</v>
      </c>
      <c r="L365" s="51" t="s">
        <v>406</v>
      </c>
      <c r="M365" s="115">
        <v>0</v>
      </c>
    </row>
    <row r="366" spans="11:13" x14ac:dyDescent="0.25">
      <c r="K366" s="110">
        <v>60</v>
      </c>
      <c r="L366" s="51" t="s">
        <v>407</v>
      </c>
      <c r="M366" s="115">
        <v>0</v>
      </c>
    </row>
    <row r="367" spans="11:13" x14ac:dyDescent="0.25">
      <c r="K367" s="110">
        <v>61</v>
      </c>
      <c r="L367" s="51" t="s">
        <v>408</v>
      </c>
      <c r="M367" s="115">
        <v>0</v>
      </c>
    </row>
    <row r="368" spans="11:13" x14ac:dyDescent="0.25">
      <c r="K368" s="110">
        <v>74</v>
      </c>
      <c r="L368" s="51" t="s">
        <v>409</v>
      </c>
      <c r="M368" s="115">
        <v>0</v>
      </c>
    </row>
    <row r="369" spans="11:13" x14ac:dyDescent="0.25">
      <c r="K369" s="106">
        <v>75</v>
      </c>
      <c r="L369" s="51" t="s">
        <v>410</v>
      </c>
      <c r="M369" s="115">
        <v>0</v>
      </c>
    </row>
    <row r="370" spans="11:13" x14ac:dyDescent="0.25">
      <c r="K370" s="107">
        <v>1</v>
      </c>
      <c r="L370" s="51" t="s">
        <v>411</v>
      </c>
      <c r="M370" s="115">
        <v>0</v>
      </c>
    </row>
    <row r="371" spans="11:13" x14ac:dyDescent="0.25">
      <c r="K371" s="107">
        <v>2</v>
      </c>
      <c r="L371" s="51" t="s">
        <v>412</v>
      </c>
      <c r="M371" s="115">
        <v>0</v>
      </c>
    </row>
    <row r="372" spans="11:13" x14ac:dyDescent="0.25">
      <c r="K372" s="107">
        <v>3</v>
      </c>
      <c r="L372" s="51" t="s">
        <v>413</v>
      </c>
      <c r="M372" s="115">
        <v>0</v>
      </c>
    </row>
    <row r="373" spans="11:13" x14ac:dyDescent="0.25">
      <c r="K373" s="107">
        <v>4</v>
      </c>
      <c r="L373" s="51" t="s">
        <v>414</v>
      </c>
      <c r="M373" s="115">
        <v>0</v>
      </c>
    </row>
    <row r="374" spans="11:13" x14ac:dyDescent="0.25">
      <c r="K374" s="107">
        <v>5</v>
      </c>
      <c r="L374" s="51" t="s">
        <v>415</v>
      </c>
      <c r="M374" s="115">
        <v>0</v>
      </c>
    </row>
    <row r="375" spans="11:13" x14ac:dyDescent="0.25">
      <c r="K375" s="107">
        <v>6</v>
      </c>
      <c r="L375" s="51" t="s">
        <v>416</v>
      </c>
      <c r="M375" s="115">
        <v>0</v>
      </c>
    </row>
    <row r="376" spans="11:13" x14ac:dyDescent="0.25">
      <c r="K376" s="107">
        <v>7</v>
      </c>
      <c r="L376" s="51" t="s">
        <v>417</v>
      </c>
      <c r="M376" s="115">
        <v>0</v>
      </c>
    </row>
    <row r="377" spans="11:13" x14ac:dyDescent="0.25">
      <c r="K377" s="107">
        <v>8</v>
      </c>
      <c r="L377" s="51" t="s">
        <v>418</v>
      </c>
      <c r="M377" s="115">
        <v>0</v>
      </c>
    </row>
    <row r="378" spans="11:13" x14ac:dyDescent="0.25">
      <c r="K378" s="107">
        <v>9</v>
      </c>
      <c r="L378" s="51" t="s">
        <v>419</v>
      </c>
      <c r="M378" s="115">
        <v>0</v>
      </c>
    </row>
    <row r="379" spans="11:13" x14ac:dyDescent="0.25">
      <c r="K379" s="107">
        <v>10</v>
      </c>
      <c r="L379" s="51" t="s">
        <v>420</v>
      </c>
      <c r="M379" s="115">
        <v>0</v>
      </c>
    </row>
    <row r="380" spans="11:13" x14ac:dyDescent="0.25">
      <c r="K380" s="107">
        <v>11</v>
      </c>
      <c r="L380" s="51" t="s">
        <v>421</v>
      </c>
      <c r="M380" s="115">
        <v>0</v>
      </c>
    </row>
    <row r="381" spans="11:13" x14ac:dyDescent="0.25">
      <c r="K381" s="107">
        <v>12</v>
      </c>
      <c r="L381" s="51" t="s">
        <v>422</v>
      </c>
      <c r="M381" s="115">
        <v>0</v>
      </c>
    </row>
    <row r="382" spans="11:13" x14ac:dyDescent="0.25">
      <c r="K382" s="107">
        <v>13</v>
      </c>
      <c r="L382" s="51" t="s">
        <v>423</v>
      </c>
      <c r="M382" s="115">
        <v>0</v>
      </c>
    </row>
    <row r="383" spans="11:13" x14ac:dyDescent="0.25">
      <c r="K383" s="107">
        <v>14</v>
      </c>
      <c r="L383" s="51" t="s">
        <v>424</v>
      </c>
      <c r="M383" s="115">
        <v>0</v>
      </c>
    </row>
    <row r="384" spans="11:13" x14ac:dyDescent="0.25">
      <c r="K384" s="107">
        <v>15</v>
      </c>
      <c r="L384" s="51" t="s">
        <v>425</v>
      </c>
      <c r="M384" s="115">
        <v>0</v>
      </c>
    </row>
    <row r="385" spans="11:13" x14ac:dyDescent="0.25">
      <c r="K385" s="107">
        <v>16</v>
      </c>
      <c r="L385" s="51" t="s">
        <v>426</v>
      </c>
      <c r="M385" s="115">
        <v>0</v>
      </c>
    </row>
    <row r="386" spans="11:13" x14ac:dyDescent="0.25">
      <c r="K386" s="107">
        <v>1</v>
      </c>
      <c r="L386" s="51" t="s">
        <v>427</v>
      </c>
      <c r="M386" s="115">
        <v>0</v>
      </c>
    </row>
    <row r="387" spans="11:13" x14ac:dyDescent="0.25">
      <c r="K387" s="107">
        <v>2</v>
      </c>
      <c r="L387" s="51" t="s">
        <v>428</v>
      </c>
      <c r="M387" s="115">
        <v>0</v>
      </c>
    </row>
    <row r="388" spans="11:13" x14ac:dyDescent="0.25">
      <c r="K388" s="107">
        <v>3</v>
      </c>
      <c r="L388" s="51" t="s">
        <v>429</v>
      </c>
      <c r="M388" s="115">
        <v>0</v>
      </c>
    </row>
    <row r="389" spans="11:13" x14ac:dyDescent="0.25">
      <c r="K389" s="107">
        <v>4</v>
      </c>
      <c r="L389" s="51" t="s">
        <v>430</v>
      </c>
      <c r="M389" s="115">
        <v>0</v>
      </c>
    </row>
    <row r="390" spans="11:13" x14ac:dyDescent="0.25">
      <c r="K390" s="107">
        <v>5</v>
      </c>
      <c r="L390" s="51" t="s">
        <v>431</v>
      </c>
      <c r="M390" s="115">
        <v>0</v>
      </c>
    </row>
    <row r="391" spans="11:13" x14ac:dyDescent="0.25">
      <c r="K391" s="107">
        <v>6</v>
      </c>
      <c r="L391" s="51" t="s">
        <v>432</v>
      </c>
      <c r="M391" s="115">
        <v>0</v>
      </c>
    </row>
    <row r="392" spans="11:13" x14ac:dyDescent="0.25">
      <c r="K392" s="107">
        <v>7</v>
      </c>
      <c r="L392" s="51" t="s">
        <v>433</v>
      </c>
      <c r="M392" s="115">
        <v>0</v>
      </c>
    </row>
    <row r="393" spans="11:13" x14ac:dyDescent="0.25">
      <c r="K393" s="107">
        <v>8</v>
      </c>
      <c r="L393" s="51" t="s">
        <v>434</v>
      </c>
      <c r="M393" s="115">
        <v>0</v>
      </c>
    </row>
    <row r="394" spans="11:13" x14ac:dyDescent="0.25">
      <c r="K394" s="107">
        <v>9</v>
      </c>
      <c r="L394" s="51" t="s">
        <v>435</v>
      </c>
      <c r="M394" s="115">
        <v>0</v>
      </c>
    </row>
    <row r="395" spans="11:13" x14ac:dyDescent="0.25">
      <c r="K395" s="107">
        <v>10</v>
      </c>
      <c r="L395" s="51" t="s">
        <v>436</v>
      </c>
      <c r="M395" s="115">
        <v>0</v>
      </c>
    </row>
    <row r="396" spans="11:13" x14ac:dyDescent="0.25">
      <c r="K396" s="107">
        <v>11</v>
      </c>
      <c r="L396" s="51" t="s">
        <v>437</v>
      </c>
      <c r="M396" s="115">
        <v>0</v>
      </c>
    </row>
    <row r="397" spans="11:13" x14ac:dyDescent="0.25">
      <c r="K397" s="107">
        <v>12</v>
      </c>
      <c r="L397" s="51" t="s">
        <v>438</v>
      </c>
      <c r="M397" s="115">
        <v>0</v>
      </c>
    </row>
    <row r="398" spans="11:13" x14ac:dyDescent="0.25">
      <c r="K398" s="107">
        <v>13</v>
      </c>
      <c r="L398" s="51" t="s">
        <v>439</v>
      </c>
      <c r="M398" s="115">
        <v>0</v>
      </c>
    </row>
    <row r="399" spans="11:13" x14ac:dyDescent="0.25">
      <c r="K399" s="107">
        <v>14</v>
      </c>
      <c r="L399" s="51" t="s">
        <v>440</v>
      </c>
      <c r="M399" s="115">
        <v>0</v>
      </c>
    </row>
    <row r="400" spans="11:13" x14ac:dyDescent="0.25">
      <c r="K400" s="107">
        <v>15</v>
      </c>
      <c r="L400" s="51" t="s">
        <v>441</v>
      </c>
      <c r="M400" s="115">
        <v>0</v>
      </c>
    </row>
    <row r="401" spans="11:13" ht="15.75" thickBot="1" x14ac:dyDescent="0.3">
      <c r="K401" s="111">
        <v>16</v>
      </c>
      <c r="L401" s="104" t="s">
        <v>442</v>
      </c>
      <c r="M401" s="115">
        <v>0</v>
      </c>
    </row>
  </sheetData>
  <mergeCells count="2">
    <mergeCell ref="F50:F52"/>
    <mergeCell ref="F62:F63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03"/>
  <sheetViews>
    <sheetView zoomScale="80" zoomScaleNormal="80" workbookViewId="0">
      <pane ySplit="2" topLeftCell="A375" activePane="bottomLeft" state="frozen"/>
      <selection pane="bottomLeft" activeCell="P375" sqref="P375"/>
    </sheetView>
  </sheetViews>
  <sheetFormatPr baseColWidth="10" defaultColWidth="11.42578125" defaultRowHeight="15" x14ac:dyDescent="0.25"/>
  <cols>
    <col min="1" max="1" width="4.5703125" bestFit="1" customWidth="1"/>
    <col min="2" max="2" width="19.140625" bestFit="1" customWidth="1"/>
    <col min="3" max="4" width="21.42578125" bestFit="1" customWidth="1"/>
    <col min="5" max="5" width="15.42578125" bestFit="1" customWidth="1"/>
    <col min="9" max="15" width="11.42578125" style="98"/>
    <col min="16" max="16" width="16.5703125" bestFit="1" customWidth="1"/>
  </cols>
  <sheetData>
    <row r="1" spans="1:19" ht="15.75" thickBot="1" x14ac:dyDescent="0.3">
      <c r="B1" s="33"/>
      <c r="C1" s="33"/>
      <c r="D1" s="33"/>
      <c r="E1" s="34"/>
      <c r="F1" s="137" t="s">
        <v>24</v>
      </c>
      <c r="G1" s="137"/>
      <c r="H1" s="137"/>
      <c r="I1" s="138" t="s">
        <v>23</v>
      </c>
      <c r="J1" s="139"/>
      <c r="K1" s="139"/>
      <c r="L1" s="139"/>
      <c r="M1" s="139"/>
      <c r="N1" s="139"/>
      <c r="O1" s="139"/>
      <c r="P1" s="140"/>
    </row>
    <row r="2" spans="1:19" ht="26.25" x14ac:dyDescent="0.25">
      <c r="A2" s="35" t="s">
        <v>557</v>
      </c>
      <c r="B2" s="35" t="s">
        <v>25</v>
      </c>
      <c r="C2" s="36" t="s">
        <v>558</v>
      </c>
      <c r="D2" s="37" t="s">
        <v>26</v>
      </c>
      <c r="E2" s="38" t="s">
        <v>6</v>
      </c>
      <c r="F2" s="39" t="s">
        <v>7</v>
      </c>
      <c r="G2" s="40" t="s">
        <v>8</v>
      </c>
      <c r="H2" s="41" t="s">
        <v>27</v>
      </c>
      <c r="I2" s="42" t="s">
        <v>28</v>
      </c>
      <c r="J2" s="43" t="s">
        <v>29</v>
      </c>
      <c r="K2" s="44" t="s">
        <v>30</v>
      </c>
      <c r="L2" s="45" t="s">
        <v>31</v>
      </c>
      <c r="M2" s="46" t="s">
        <v>15</v>
      </c>
      <c r="N2" s="47" t="s">
        <v>16</v>
      </c>
      <c r="O2" s="48" t="s">
        <v>32</v>
      </c>
      <c r="P2" s="49" t="s">
        <v>33</v>
      </c>
      <c r="R2" s="51"/>
      <c r="S2" s="51"/>
    </row>
    <row r="3" spans="1:19" x14ac:dyDescent="0.25">
      <c r="A3" s="54">
        <v>1</v>
      </c>
      <c r="B3" s="76" t="s">
        <v>37</v>
      </c>
      <c r="C3" s="51" t="s">
        <v>42</v>
      </c>
      <c r="D3" s="51" t="s">
        <v>42</v>
      </c>
      <c r="E3" s="79">
        <v>38777</v>
      </c>
      <c r="F3" s="76">
        <v>614654</v>
      </c>
      <c r="G3" s="76">
        <v>1701286</v>
      </c>
      <c r="H3" s="76"/>
      <c r="I3" s="89">
        <f>Arboles!P4</f>
        <v>37.774672870554582</v>
      </c>
      <c r="J3" s="89">
        <f>I3*1.24</f>
        <v>46.840594359487682</v>
      </c>
      <c r="K3" s="89">
        <f>Arbustos!M4</f>
        <v>0</v>
      </c>
      <c r="L3" s="89">
        <f>K3*1.24</f>
        <v>0</v>
      </c>
      <c r="M3" s="90">
        <v>0.7</v>
      </c>
      <c r="N3" s="90">
        <v>2.5</v>
      </c>
      <c r="O3" s="91">
        <v>27.4</v>
      </c>
      <c r="P3" s="69">
        <f>J3+L3+M3+N3+O3</f>
        <v>77.440594359487676</v>
      </c>
    </row>
    <row r="4" spans="1:19" x14ac:dyDescent="0.25">
      <c r="A4" s="54">
        <v>2</v>
      </c>
      <c r="B4" s="76" t="s">
        <v>37</v>
      </c>
      <c r="C4" s="51" t="s">
        <v>43</v>
      </c>
      <c r="D4" s="51" t="s">
        <v>43</v>
      </c>
      <c r="E4" s="79">
        <v>38777</v>
      </c>
      <c r="F4" s="76">
        <v>614940</v>
      </c>
      <c r="G4" s="76">
        <v>1700937</v>
      </c>
      <c r="H4" s="76"/>
      <c r="I4" s="89">
        <f>Arboles!P5</f>
        <v>13.056230569905981</v>
      </c>
      <c r="J4" s="89">
        <f t="shared" ref="J4:J67" si="0">I4*1.24</f>
        <v>16.189725906683417</v>
      </c>
      <c r="K4" s="89">
        <f>Arbustos!M5</f>
        <v>0</v>
      </c>
      <c r="L4" s="89">
        <f t="shared" ref="L4:L67" si="1">K4*1.24</f>
        <v>0</v>
      </c>
      <c r="M4" s="90">
        <v>0</v>
      </c>
      <c r="N4" s="90">
        <v>1.3</v>
      </c>
      <c r="O4" s="91">
        <v>17.2</v>
      </c>
      <c r="P4" s="69">
        <f t="shared" ref="P4:P67" si="2">J4+L4+M4+N4+O4</f>
        <v>34.689725906683421</v>
      </c>
    </row>
    <row r="5" spans="1:19" x14ac:dyDescent="0.25">
      <c r="A5" s="54">
        <v>3</v>
      </c>
      <c r="B5" s="76" t="s">
        <v>37</v>
      </c>
      <c r="C5" s="51" t="s">
        <v>44</v>
      </c>
      <c r="D5" s="51" t="s">
        <v>44</v>
      </c>
      <c r="E5" s="79">
        <v>38777</v>
      </c>
      <c r="F5" s="76">
        <v>614922</v>
      </c>
      <c r="G5" s="76">
        <v>1701289</v>
      </c>
      <c r="H5" s="76"/>
      <c r="I5" s="89">
        <f>Arboles!P6</f>
        <v>68.315770737736045</v>
      </c>
      <c r="J5" s="89">
        <f t="shared" si="0"/>
        <v>84.711555714792695</v>
      </c>
      <c r="K5" s="89">
        <f>Arbustos!M6</f>
        <v>0</v>
      </c>
      <c r="L5" s="89">
        <f t="shared" si="1"/>
        <v>0</v>
      </c>
      <c r="M5" s="90">
        <v>0.26666666666666666</v>
      </c>
      <c r="N5" s="90">
        <v>7.7</v>
      </c>
      <c r="O5" s="91">
        <v>13.4</v>
      </c>
      <c r="P5" s="69">
        <f t="shared" si="2"/>
        <v>106.07822238145937</v>
      </c>
    </row>
    <row r="6" spans="1:19" x14ac:dyDescent="0.25">
      <c r="A6" s="54">
        <v>4</v>
      </c>
      <c r="B6" s="76" t="s">
        <v>37</v>
      </c>
      <c r="C6" s="51" t="s">
        <v>45</v>
      </c>
      <c r="D6" s="51" t="s">
        <v>45</v>
      </c>
      <c r="E6" s="79">
        <v>38777</v>
      </c>
      <c r="F6" s="76">
        <v>614744</v>
      </c>
      <c r="G6" s="76">
        <v>1701121</v>
      </c>
      <c r="H6" s="76"/>
      <c r="I6" s="89">
        <f>Arboles!P7</f>
        <v>12.122546415899739</v>
      </c>
      <c r="J6" s="89">
        <f t="shared" si="0"/>
        <v>15.031957555715676</v>
      </c>
      <c r="K6" s="89">
        <f>Arbustos!M7</f>
        <v>0</v>
      </c>
      <c r="L6" s="89">
        <f t="shared" si="1"/>
        <v>0</v>
      </c>
      <c r="M6" s="90">
        <v>0</v>
      </c>
      <c r="N6" s="90">
        <v>0.4</v>
      </c>
      <c r="O6" s="91">
        <v>4.3</v>
      </c>
      <c r="P6" s="69">
        <f t="shared" si="2"/>
        <v>19.731957555715677</v>
      </c>
    </row>
    <row r="7" spans="1:19" x14ac:dyDescent="0.25">
      <c r="A7" s="54">
        <v>5</v>
      </c>
      <c r="B7" s="76" t="s">
        <v>37</v>
      </c>
      <c r="C7" s="51" t="s">
        <v>46</v>
      </c>
      <c r="D7" s="51" t="s">
        <v>46</v>
      </c>
      <c r="E7" s="79">
        <v>38777</v>
      </c>
      <c r="F7" s="76">
        <v>614589</v>
      </c>
      <c r="G7" s="76">
        <v>1701077</v>
      </c>
      <c r="H7" s="76"/>
      <c r="I7" s="89">
        <f>Arboles!P8</f>
        <v>63.740450004612555</v>
      </c>
      <c r="J7" s="89">
        <f t="shared" si="0"/>
        <v>79.038158005719566</v>
      </c>
      <c r="K7" s="89">
        <f>Arbustos!M8</f>
        <v>0</v>
      </c>
      <c r="L7" s="89">
        <f t="shared" si="1"/>
        <v>0</v>
      </c>
      <c r="M7" s="90">
        <v>0.16363636363636364</v>
      </c>
      <c r="N7" s="90">
        <v>1.8</v>
      </c>
      <c r="O7" s="91">
        <v>3.4</v>
      </c>
      <c r="P7" s="69">
        <f t="shared" si="2"/>
        <v>84.401794369355926</v>
      </c>
    </row>
    <row r="8" spans="1:19" x14ac:dyDescent="0.25">
      <c r="A8" s="54">
        <v>6</v>
      </c>
      <c r="B8" s="76" t="s">
        <v>37</v>
      </c>
      <c r="C8" s="51" t="s">
        <v>47</v>
      </c>
      <c r="D8" s="51" t="s">
        <v>47</v>
      </c>
      <c r="E8" s="79">
        <v>38777</v>
      </c>
      <c r="F8" s="76">
        <v>614753</v>
      </c>
      <c r="G8" s="76">
        <v>1701446</v>
      </c>
      <c r="H8" s="76"/>
      <c r="I8" s="89">
        <f>Arboles!P9</f>
        <v>57.40912680069242</v>
      </c>
      <c r="J8" s="89">
        <f t="shared" si="0"/>
        <v>71.187317232858604</v>
      </c>
      <c r="K8" s="89">
        <f>Arbustos!M9</f>
        <v>0.2</v>
      </c>
      <c r="L8" s="89">
        <f t="shared" si="1"/>
        <v>0.248</v>
      </c>
      <c r="M8" s="90">
        <v>0.3</v>
      </c>
      <c r="N8" s="90">
        <v>20.399999999999999</v>
      </c>
      <c r="O8" s="91">
        <v>7</v>
      </c>
      <c r="P8" s="69">
        <f t="shared" si="2"/>
        <v>99.135317232858597</v>
      </c>
    </row>
    <row r="9" spans="1:19" x14ac:dyDescent="0.25">
      <c r="A9" s="54">
        <v>7</v>
      </c>
      <c r="B9" s="76" t="s">
        <v>37</v>
      </c>
      <c r="C9" s="51" t="s">
        <v>48</v>
      </c>
      <c r="D9" s="51" t="s">
        <v>48</v>
      </c>
      <c r="E9" s="79">
        <v>38777</v>
      </c>
      <c r="F9" s="76">
        <v>614525</v>
      </c>
      <c r="G9" s="76">
        <v>1701423</v>
      </c>
      <c r="H9" s="76"/>
      <c r="I9" s="89">
        <f>Arboles!P10</f>
        <v>140.89341542348214</v>
      </c>
      <c r="J9" s="89">
        <f t="shared" si="0"/>
        <v>174.70783512511784</v>
      </c>
      <c r="K9" s="89">
        <f>Arbustos!M10</f>
        <v>0</v>
      </c>
      <c r="L9" s="89">
        <f t="shared" si="1"/>
        <v>0</v>
      </c>
      <c r="M9" s="90">
        <v>0</v>
      </c>
      <c r="N9" s="90">
        <v>3.8</v>
      </c>
      <c r="O9" s="91">
        <v>9.3000000000000007</v>
      </c>
      <c r="P9" s="69">
        <f t="shared" si="2"/>
        <v>187.80783512511786</v>
      </c>
    </row>
    <row r="10" spans="1:19" x14ac:dyDescent="0.25">
      <c r="A10" s="54">
        <v>8</v>
      </c>
      <c r="B10" s="76" t="s">
        <v>37</v>
      </c>
      <c r="C10" s="51" t="s">
        <v>49</v>
      </c>
      <c r="D10" s="51" t="s">
        <v>49</v>
      </c>
      <c r="E10" s="79">
        <v>38777</v>
      </c>
      <c r="F10" s="76">
        <v>614304</v>
      </c>
      <c r="G10" s="76">
        <v>1701477</v>
      </c>
      <c r="H10" s="76"/>
      <c r="I10" s="89">
        <f>Arboles!P11</f>
        <v>87.165692329173595</v>
      </c>
      <c r="J10" s="89">
        <f t="shared" si="0"/>
        <v>108.08545848817526</v>
      </c>
      <c r="K10" s="89">
        <f>Arbustos!M11</f>
        <v>0</v>
      </c>
      <c r="L10" s="89">
        <f t="shared" si="1"/>
        <v>0</v>
      </c>
      <c r="M10" s="90">
        <v>0.3</v>
      </c>
      <c r="N10" s="90">
        <v>1.1000000000000001</v>
      </c>
      <c r="O10" s="91">
        <v>2.6</v>
      </c>
      <c r="P10" s="69">
        <f t="shared" si="2"/>
        <v>112.08545848817525</v>
      </c>
    </row>
    <row r="11" spans="1:19" x14ac:dyDescent="0.25">
      <c r="A11" s="54">
        <v>9</v>
      </c>
      <c r="B11" s="76" t="s">
        <v>38</v>
      </c>
      <c r="C11" s="51" t="s">
        <v>50</v>
      </c>
      <c r="D11" s="51" t="s">
        <v>50</v>
      </c>
      <c r="E11" s="78" t="s">
        <v>168</v>
      </c>
      <c r="F11" s="76">
        <v>617631</v>
      </c>
      <c r="G11" s="76">
        <v>1700653</v>
      </c>
      <c r="H11" s="76"/>
      <c r="I11" s="89">
        <f>Arboles!P12</f>
        <v>57.624905804520452</v>
      </c>
      <c r="J11" s="89">
        <f t="shared" si="0"/>
        <v>71.454883197605355</v>
      </c>
      <c r="K11" s="89">
        <f>Arbustos!M12</f>
        <v>0</v>
      </c>
      <c r="L11" s="89">
        <f t="shared" si="1"/>
        <v>0</v>
      </c>
      <c r="M11" s="90">
        <v>0</v>
      </c>
      <c r="N11" s="90">
        <v>3.6</v>
      </c>
      <c r="O11" s="91">
        <v>19.8</v>
      </c>
      <c r="P11" s="69">
        <f t="shared" si="2"/>
        <v>94.854883197605346</v>
      </c>
    </row>
    <row r="12" spans="1:19" x14ac:dyDescent="0.25">
      <c r="A12" s="54">
        <v>10</v>
      </c>
      <c r="B12" s="76" t="s">
        <v>38</v>
      </c>
      <c r="C12" s="51" t="s">
        <v>51</v>
      </c>
      <c r="D12" s="51" t="s">
        <v>51</v>
      </c>
      <c r="E12" s="78" t="s">
        <v>168</v>
      </c>
      <c r="F12" s="76">
        <v>616879</v>
      </c>
      <c r="G12" s="76">
        <v>1699552</v>
      </c>
      <c r="H12" s="76"/>
      <c r="I12" s="89">
        <f>Arboles!P13</f>
        <v>84.581776982625755</v>
      </c>
      <c r="J12" s="89">
        <f t="shared" si="0"/>
        <v>104.88140345845594</v>
      </c>
      <c r="K12" s="89">
        <f>Arbustos!M13</f>
        <v>0</v>
      </c>
      <c r="L12" s="89">
        <f t="shared" si="1"/>
        <v>0</v>
      </c>
      <c r="M12" s="90">
        <v>0</v>
      </c>
      <c r="N12" s="90">
        <v>4.3</v>
      </c>
      <c r="O12" s="91">
        <v>22.2</v>
      </c>
      <c r="P12" s="69">
        <f t="shared" si="2"/>
        <v>131.38140345845594</v>
      </c>
    </row>
    <row r="13" spans="1:19" x14ac:dyDescent="0.25">
      <c r="A13" s="54">
        <v>11</v>
      </c>
      <c r="B13" s="76" t="s">
        <v>38</v>
      </c>
      <c r="C13" s="51" t="s">
        <v>52</v>
      </c>
      <c r="D13" s="51" t="s">
        <v>52</v>
      </c>
      <c r="E13" s="78" t="s">
        <v>168</v>
      </c>
      <c r="F13" s="76">
        <v>617378</v>
      </c>
      <c r="G13" s="76">
        <v>1699371</v>
      </c>
      <c r="H13" s="76"/>
      <c r="I13" s="89">
        <f>Arboles!P14</f>
        <v>22.607026463785331</v>
      </c>
      <c r="J13" s="89">
        <f t="shared" si="0"/>
        <v>28.032712815093809</v>
      </c>
      <c r="K13" s="89">
        <f>Arbustos!M14</f>
        <v>0.6</v>
      </c>
      <c r="L13" s="89">
        <f t="shared" si="1"/>
        <v>0.74399999999999999</v>
      </c>
      <c r="M13" s="90">
        <v>0.2</v>
      </c>
      <c r="N13" s="90">
        <v>1.5</v>
      </c>
      <c r="O13" s="91">
        <v>5.5</v>
      </c>
      <c r="P13" s="69">
        <f>J13+L13+M13+N13+O13</f>
        <v>35.976712815093805</v>
      </c>
    </row>
    <row r="14" spans="1:19" x14ac:dyDescent="0.25">
      <c r="A14" s="54">
        <v>12</v>
      </c>
      <c r="B14" s="76" t="s">
        <v>38</v>
      </c>
      <c r="C14" s="51" t="s">
        <v>53</v>
      </c>
      <c r="D14" s="51" t="s">
        <v>53</v>
      </c>
      <c r="E14" s="78" t="s">
        <v>168</v>
      </c>
      <c r="F14" s="76">
        <v>616625</v>
      </c>
      <c r="G14" s="76">
        <v>1698952</v>
      </c>
      <c r="H14" s="76"/>
      <c r="I14" s="89">
        <f>Arboles!P15</f>
        <v>86.229740373707344</v>
      </c>
      <c r="J14" s="89">
        <f t="shared" si="0"/>
        <v>106.9248780633971</v>
      </c>
      <c r="K14" s="89">
        <f>Arbustos!M15</f>
        <v>0</v>
      </c>
      <c r="L14" s="89">
        <f t="shared" si="1"/>
        <v>0</v>
      </c>
      <c r="M14" s="90">
        <v>0</v>
      </c>
      <c r="N14" s="90">
        <v>1.4</v>
      </c>
      <c r="O14" s="91">
        <v>4.4000000000000004</v>
      </c>
      <c r="P14" s="69">
        <f t="shared" si="2"/>
        <v>112.72487806339711</v>
      </c>
    </row>
    <row r="15" spans="1:19" x14ac:dyDescent="0.25">
      <c r="A15" s="54">
        <v>13</v>
      </c>
      <c r="B15" s="76" t="s">
        <v>38</v>
      </c>
      <c r="C15" s="51" t="s">
        <v>54</v>
      </c>
      <c r="D15" s="51" t="s">
        <v>54</v>
      </c>
      <c r="E15" s="78" t="s">
        <v>168</v>
      </c>
      <c r="F15" s="76">
        <v>617336</v>
      </c>
      <c r="G15" s="76">
        <v>1700010</v>
      </c>
      <c r="H15" s="76"/>
      <c r="I15" s="89">
        <f>Arboles!P16</f>
        <v>104.79142606955934</v>
      </c>
      <c r="J15" s="89">
        <f t="shared" si="0"/>
        <v>129.94136832625358</v>
      </c>
      <c r="K15" s="89">
        <f>Arbustos!M16</f>
        <v>0</v>
      </c>
      <c r="L15" s="89">
        <f t="shared" si="1"/>
        <v>0</v>
      </c>
      <c r="M15" s="90">
        <v>0</v>
      </c>
      <c r="N15" s="90">
        <v>6.4</v>
      </c>
      <c r="O15" s="91">
        <v>34</v>
      </c>
      <c r="P15" s="69">
        <f t="shared" si="2"/>
        <v>170.34136832625359</v>
      </c>
    </row>
    <row r="16" spans="1:19" x14ac:dyDescent="0.25">
      <c r="A16" s="54">
        <v>14</v>
      </c>
      <c r="B16" s="76" t="s">
        <v>38</v>
      </c>
      <c r="C16" s="51" t="s">
        <v>55</v>
      </c>
      <c r="D16" s="51" t="s">
        <v>55</v>
      </c>
      <c r="E16" s="78" t="s">
        <v>168</v>
      </c>
      <c r="F16" s="76">
        <v>617011</v>
      </c>
      <c r="G16" s="76">
        <v>1699968</v>
      </c>
      <c r="H16" s="76"/>
      <c r="I16" s="89">
        <f>Arboles!P17</f>
        <v>39.620878414545871</v>
      </c>
      <c r="J16" s="89">
        <f t="shared" si="0"/>
        <v>49.129889234036881</v>
      </c>
      <c r="K16" s="89">
        <f>Arbustos!M17</f>
        <v>0</v>
      </c>
      <c r="L16" s="89">
        <f t="shared" si="1"/>
        <v>0</v>
      </c>
      <c r="M16" s="90">
        <v>0</v>
      </c>
      <c r="N16" s="90">
        <v>6.2</v>
      </c>
      <c r="O16" s="91">
        <v>41</v>
      </c>
      <c r="P16" s="69">
        <f t="shared" si="2"/>
        <v>96.329889234036884</v>
      </c>
    </row>
    <row r="17" spans="1:16" x14ac:dyDescent="0.25">
      <c r="A17" s="54">
        <v>15</v>
      </c>
      <c r="B17" s="76" t="s">
        <v>38</v>
      </c>
      <c r="C17" s="51" t="s">
        <v>56</v>
      </c>
      <c r="D17" s="51" t="s">
        <v>56</v>
      </c>
      <c r="E17" s="78" t="s">
        <v>168</v>
      </c>
      <c r="F17" s="76">
        <v>617254</v>
      </c>
      <c r="G17" s="76">
        <v>1700459</v>
      </c>
      <c r="H17" s="76"/>
      <c r="I17" s="89">
        <f>Arboles!P18</f>
        <v>74.70789612637418</v>
      </c>
      <c r="J17" s="89">
        <f t="shared" si="0"/>
        <v>92.637791196703986</v>
      </c>
      <c r="K17" s="89">
        <f>Arbustos!M18</f>
        <v>0</v>
      </c>
      <c r="L17" s="89">
        <f t="shared" si="1"/>
        <v>0</v>
      </c>
      <c r="M17" s="90">
        <v>0.3</v>
      </c>
      <c r="N17" s="90">
        <v>0.2</v>
      </c>
      <c r="O17" s="91">
        <v>5.6</v>
      </c>
      <c r="P17" s="69">
        <f t="shared" si="2"/>
        <v>98.737791196703981</v>
      </c>
    </row>
    <row r="18" spans="1:16" x14ac:dyDescent="0.25">
      <c r="A18" s="54">
        <v>16</v>
      </c>
      <c r="B18" s="76" t="s">
        <v>38</v>
      </c>
      <c r="C18" s="51" t="s">
        <v>57</v>
      </c>
      <c r="D18" s="51" t="s">
        <v>57</v>
      </c>
      <c r="E18" s="78" t="s">
        <v>168</v>
      </c>
      <c r="F18" s="76">
        <v>617426</v>
      </c>
      <c r="G18" s="76">
        <v>1699736</v>
      </c>
      <c r="H18" s="76"/>
      <c r="I18" s="89">
        <f>Arboles!P19</f>
        <v>11.606519733607009</v>
      </c>
      <c r="J18" s="89">
        <f t="shared" si="0"/>
        <v>14.392084469672691</v>
      </c>
      <c r="K18" s="89">
        <f>Arbustos!M19</f>
        <v>1.4</v>
      </c>
      <c r="L18" s="89">
        <f t="shared" si="1"/>
        <v>1.736</v>
      </c>
      <c r="M18" s="90">
        <v>0</v>
      </c>
      <c r="N18" s="90">
        <v>3.6</v>
      </c>
      <c r="O18" s="91">
        <v>22</v>
      </c>
      <c r="P18" s="69">
        <f t="shared" si="2"/>
        <v>41.728084469672694</v>
      </c>
    </row>
    <row r="19" spans="1:16" x14ac:dyDescent="0.25">
      <c r="A19" s="54">
        <v>17</v>
      </c>
      <c r="B19" s="76" t="s">
        <v>38</v>
      </c>
      <c r="C19" s="51" t="s">
        <v>58</v>
      </c>
      <c r="D19" s="51" t="s">
        <v>58</v>
      </c>
      <c r="E19" s="78" t="s">
        <v>168</v>
      </c>
      <c r="F19" s="76">
        <v>617681</v>
      </c>
      <c r="G19" s="76">
        <v>1700254</v>
      </c>
      <c r="H19" s="76"/>
      <c r="I19" s="89">
        <f>Arboles!P20</f>
        <v>76.26233996774512</v>
      </c>
      <c r="J19" s="89">
        <f t="shared" si="0"/>
        <v>94.565301560003945</v>
      </c>
      <c r="K19" s="89">
        <f>Arbustos!M20</f>
        <v>0</v>
      </c>
      <c r="L19" s="89">
        <f t="shared" si="1"/>
        <v>0</v>
      </c>
      <c r="M19" s="90">
        <v>0</v>
      </c>
      <c r="N19" s="90">
        <v>4</v>
      </c>
      <c r="O19" s="91">
        <v>33.9</v>
      </c>
      <c r="P19" s="69">
        <f t="shared" si="2"/>
        <v>132.46530156000395</v>
      </c>
    </row>
    <row r="20" spans="1:16" x14ac:dyDescent="0.25">
      <c r="A20" s="54">
        <v>18</v>
      </c>
      <c r="B20" s="76" t="s">
        <v>38</v>
      </c>
      <c r="C20" s="51" t="s">
        <v>59</v>
      </c>
      <c r="D20" s="51" t="s">
        <v>59</v>
      </c>
      <c r="E20" s="78" t="s">
        <v>168</v>
      </c>
      <c r="F20" s="76">
        <v>617595</v>
      </c>
      <c r="G20" s="76">
        <v>1701465</v>
      </c>
      <c r="H20" s="76"/>
      <c r="I20" s="89">
        <f>Arboles!P21</f>
        <v>84.226798996275008</v>
      </c>
      <c r="J20" s="89">
        <f t="shared" si="0"/>
        <v>104.44123075538101</v>
      </c>
      <c r="K20" s="89">
        <f>Arbustos!M21</f>
        <v>0</v>
      </c>
      <c r="L20" s="89">
        <f t="shared" si="1"/>
        <v>0</v>
      </c>
      <c r="M20" s="90">
        <v>0.4</v>
      </c>
      <c r="N20" s="90">
        <v>0.6</v>
      </c>
      <c r="O20" s="91">
        <v>49.2</v>
      </c>
      <c r="P20" s="69">
        <f t="shared" si="2"/>
        <v>154.641230755381</v>
      </c>
    </row>
    <row r="21" spans="1:16" x14ac:dyDescent="0.25">
      <c r="A21" s="54">
        <v>19</v>
      </c>
      <c r="B21" s="76" t="s">
        <v>38</v>
      </c>
      <c r="C21" s="51" t="s">
        <v>60</v>
      </c>
      <c r="D21" s="51" t="s">
        <v>60</v>
      </c>
      <c r="E21" s="78" t="s">
        <v>168</v>
      </c>
      <c r="F21" s="76">
        <v>617617</v>
      </c>
      <c r="G21" s="76">
        <v>1700981</v>
      </c>
      <c r="H21" s="76"/>
      <c r="I21" s="89">
        <f>Arboles!P22</f>
        <v>111.84451632708856</v>
      </c>
      <c r="J21" s="89">
        <f t="shared" si="0"/>
        <v>138.68720024558982</v>
      </c>
      <c r="K21" s="89">
        <f>Arbustos!M22</f>
        <v>1.3</v>
      </c>
      <c r="L21" s="89">
        <f t="shared" si="1"/>
        <v>1.6120000000000001</v>
      </c>
      <c r="M21" s="90">
        <v>0</v>
      </c>
      <c r="N21" s="90">
        <v>8.6</v>
      </c>
      <c r="O21" s="91">
        <v>12.5</v>
      </c>
      <c r="P21" s="69">
        <f t="shared" si="2"/>
        <v>161.39920024558981</v>
      </c>
    </row>
    <row r="22" spans="1:16" x14ac:dyDescent="0.25">
      <c r="A22" s="54">
        <v>20</v>
      </c>
      <c r="B22" s="76" t="s">
        <v>38</v>
      </c>
      <c r="C22" s="51" t="s">
        <v>61</v>
      </c>
      <c r="D22" s="51" t="s">
        <v>61</v>
      </c>
      <c r="E22" s="78" t="s">
        <v>168</v>
      </c>
      <c r="F22" s="76">
        <v>616281</v>
      </c>
      <c r="G22" s="76">
        <v>1700637</v>
      </c>
      <c r="H22" s="76"/>
      <c r="I22" s="89">
        <f>Arboles!P23</f>
        <v>0</v>
      </c>
      <c r="J22" s="89">
        <f t="shared" si="0"/>
        <v>0</v>
      </c>
      <c r="K22" s="89">
        <f>Arbustos!M23</f>
        <v>3</v>
      </c>
      <c r="L22" s="89">
        <f t="shared" si="1"/>
        <v>3.7199999999999998</v>
      </c>
      <c r="M22" s="90">
        <v>0</v>
      </c>
      <c r="N22" s="90">
        <v>2.2999999999999998</v>
      </c>
      <c r="O22" s="91">
        <v>42.1</v>
      </c>
      <c r="P22" s="69">
        <f t="shared" si="2"/>
        <v>48.120000000000005</v>
      </c>
    </row>
    <row r="23" spans="1:16" x14ac:dyDescent="0.25">
      <c r="A23" s="54">
        <v>21</v>
      </c>
      <c r="B23" s="76" t="s">
        <v>38</v>
      </c>
      <c r="C23" s="51" t="s">
        <v>62</v>
      </c>
      <c r="D23" s="51" t="s">
        <v>62</v>
      </c>
      <c r="E23" s="78" t="s">
        <v>168</v>
      </c>
      <c r="F23" s="76">
        <v>615769</v>
      </c>
      <c r="G23" s="76">
        <v>1700718</v>
      </c>
      <c r="H23" s="76"/>
      <c r="I23" s="89">
        <f>Arboles!P24</f>
        <v>81.482871141945367</v>
      </c>
      <c r="J23" s="89">
        <f t="shared" si="0"/>
        <v>101.03876021601225</v>
      </c>
      <c r="K23" s="89">
        <f>Arbustos!M24</f>
        <v>0</v>
      </c>
      <c r="L23" s="89">
        <f t="shared" si="1"/>
        <v>0</v>
      </c>
      <c r="M23" s="90">
        <v>0.8</v>
      </c>
      <c r="N23" s="90">
        <v>0</v>
      </c>
      <c r="O23" s="91">
        <v>23.7</v>
      </c>
      <c r="P23" s="69">
        <f t="shared" si="2"/>
        <v>125.53876021601225</v>
      </c>
    </row>
    <row r="24" spans="1:16" x14ac:dyDescent="0.25">
      <c r="A24" s="54">
        <v>22</v>
      </c>
      <c r="B24" s="76" t="s">
        <v>38</v>
      </c>
      <c r="C24" s="51" t="s">
        <v>63</v>
      </c>
      <c r="D24" s="51" t="s">
        <v>63</v>
      </c>
      <c r="E24" s="78" t="s">
        <v>168</v>
      </c>
      <c r="F24" s="76">
        <v>617180</v>
      </c>
      <c r="G24" s="76">
        <v>1700839</v>
      </c>
      <c r="H24" s="76"/>
      <c r="I24" s="89">
        <f>Arboles!P25</f>
        <v>95.521981340507878</v>
      </c>
      <c r="J24" s="89">
        <f t="shared" si="0"/>
        <v>118.44725686222976</v>
      </c>
      <c r="K24" s="89">
        <f>Arbustos!M25</f>
        <v>0</v>
      </c>
      <c r="L24" s="89">
        <f t="shared" si="1"/>
        <v>0</v>
      </c>
      <c r="M24" s="90">
        <v>0</v>
      </c>
      <c r="N24" s="90">
        <v>0.9</v>
      </c>
      <c r="O24" s="91">
        <v>36.799999999999997</v>
      </c>
      <c r="P24" s="69">
        <f t="shared" si="2"/>
        <v>156.14725686222977</v>
      </c>
    </row>
    <row r="25" spans="1:16" x14ac:dyDescent="0.25">
      <c r="A25" s="54">
        <v>23</v>
      </c>
      <c r="B25" s="76" t="s">
        <v>38</v>
      </c>
      <c r="C25" s="51" t="s">
        <v>64</v>
      </c>
      <c r="D25" s="51" t="s">
        <v>64</v>
      </c>
      <c r="E25" s="78" t="s">
        <v>168</v>
      </c>
      <c r="F25" s="76">
        <v>616600</v>
      </c>
      <c r="G25" s="76">
        <v>1699471</v>
      </c>
      <c r="H25" s="76"/>
      <c r="I25" s="89">
        <f>Arboles!P26</f>
        <v>32.356236946667543</v>
      </c>
      <c r="J25" s="89">
        <f t="shared" si="0"/>
        <v>40.121733813867756</v>
      </c>
      <c r="K25" s="89">
        <f>Arbustos!M26</f>
        <v>0</v>
      </c>
      <c r="L25" s="89">
        <f t="shared" si="1"/>
        <v>0</v>
      </c>
      <c r="M25" s="90">
        <v>0</v>
      </c>
      <c r="N25" s="90">
        <v>0.4</v>
      </c>
      <c r="O25" s="91">
        <v>16.5</v>
      </c>
      <c r="P25" s="69">
        <f t="shared" si="2"/>
        <v>57.021733813867755</v>
      </c>
    </row>
    <row r="26" spans="1:16" x14ac:dyDescent="0.25">
      <c r="A26" s="54">
        <v>24</v>
      </c>
      <c r="B26" s="76" t="s">
        <v>38</v>
      </c>
      <c r="C26" s="51" t="s">
        <v>65</v>
      </c>
      <c r="D26" s="51" t="s">
        <v>65</v>
      </c>
      <c r="E26" s="78" t="s">
        <v>168</v>
      </c>
      <c r="F26" s="76">
        <v>616379</v>
      </c>
      <c r="G26" s="76">
        <v>1700408</v>
      </c>
      <c r="H26" s="76"/>
      <c r="I26" s="89">
        <f>Arboles!P27</f>
        <v>88.78682687811046</v>
      </c>
      <c r="J26" s="89">
        <f t="shared" si="0"/>
        <v>110.09566532885697</v>
      </c>
      <c r="K26" s="89">
        <f>Arbustos!M27</f>
        <v>0.3</v>
      </c>
      <c r="L26" s="89">
        <f t="shared" si="1"/>
        <v>0.372</v>
      </c>
      <c r="M26" s="90">
        <v>0</v>
      </c>
      <c r="N26" s="90">
        <v>4.5</v>
      </c>
      <c r="O26" s="91">
        <v>14.5</v>
      </c>
      <c r="P26" s="69">
        <f t="shared" si="2"/>
        <v>129.46766532885698</v>
      </c>
    </row>
    <row r="27" spans="1:16" x14ac:dyDescent="0.25">
      <c r="A27" s="54">
        <v>25</v>
      </c>
      <c r="B27" s="76" t="s">
        <v>38</v>
      </c>
      <c r="C27" s="51" t="s">
        <v>66</v>
      </c>
      <c r="D27" s="51" t="s">
        <v>66</v>
      </c>
      <c r="E27" s="78" t="s">
        <v>168</v>
      </c>
      <c r="F27" s="76">
        <v>616308</v>
      </c>
      <c r="G27" s="76">
        <v>1701097</v>
      </c>
      <c r="H27" s="76"/>
      <c r="I27" s="89">
        <f>Arboles!P28</f>
        <v>57.275011435098754</v>
      </c>
      <c r="J27" s="89">
        <f t="shared" si="0"/>
        <v>71.021014179522453</v>
      </c>
      <c r="K27" s="89">
        <f>Arbustos!M28</f>
        <v>0</v>
      </c>
      <c r="L27" s="89">
        <f t="shared" si="1"/>
        <v>0</v>
      </c>
      <c r="M27" s="90">
        <v>0</v>
      </c>
      <c r="N27" s="90">
        <v>3.8</v>
      </c>
      <c r="O27" s="91">
        <v>2.4</v>
      </c>
      <c r="P27" s="69">
        <f t="shared" si="2"/>
        <v>77.221014179522456</v>
      </c>
    </row>
    <row r="28" spans="1:16" x14ac:dyDescent="0.25">
      <c r="A28" s="54">
        <v>26</v>
      </c>
      <c r="B28" s="76" t="s">
        <v>38</v>
      </c>
      <c r="C28" s="51" t="s">
        <v>67</v>
      </c>
      <c r="D28" s="51" t="s">
        <v>67</v>
      </c>
      <c r="E28" s="78" t="s">
        <v>168</v>
      </c>
      <c r="F28" s="76">
        <v>616405</v>
      </c>
      <c r="G28" s="76">
        <v>1701482</v>
      </c>
      <c r="H28" s="76"/>
      <c r="I28" s="89">
        <f>Arboles!P29</f>
        <v>92.385536718934048</v>
      </c>
      <c r="J28" s="89">
        <f t="shared" si="0"/>
        <v>114.55806553147822</v>
      </c>
      <c r="K28" s="89">
        <f>Arbustos!M29</f>
        <v>0</v>
      </c>
      <c r="L28" s="89">
        <f t="shared" si="1"/>
        <v>0</v>
      </c>
      <c r="M28" s="90">
        <v>0</v>
      </c>
      <c r="N28" s="90">
        <v>4.7</v>
      </c>
      <c r="O28" s="91">
        <v>14</v>
      </c>
      <c r="P28" s="69">
        <f t="shared" si="2"/>
        <v>133.25806553147822</v>
      </c>
    </row>
    <row r="29" spans="1:16" x14ac:dyDescent="0.25">
      <c r="A29" s="54">
        <v>27</v>
      </c>
      <c r="B29" s="76" t="s">
        <v>38</v>
      </c>
      <c r="C29" s="51" t="s">
        <v>68</v>
      </c>
      <c r="D29" s="51" t="s">
        <v>68</v>
      </c>
      <c r="E29" s="78" t="s">
        <v>168</v>
      </c>
      <c r="F29" s="76">
        <v>616680</v>
      </c>
      <c r="G29" s="76">
        <v>1701594</v>
      </c>
      <c r="H29" s="76"/>
      <c r="I29" s="89">
        <f>Arboles!P30</f>
        <v>96.29685457596095</v>
      </c>
      <c r="J29" s="89">
        <f t="shared" si="0"/>
        <v>119.40809967419158</v>
      </c>
      <c r="K29" s="89">
        <f>Arbustos!M30</f>
        <v>0</v>
      </c>
      <c r="L29" s="89">
        <f t="shared" si="1"/>
        <v>0</v>
      </c>
      <c r="M29" s="90">
        <v>0</v>
      </c>
      <c r="N29" s="90">
        <v>4.0999999999999996</v>
      </c>
      <c r="O29" s="91">
        <v>14</v>
      </c>
      <c r="P29" s="69">
        <f t="shared" si="2"/>
        <v>137.50809967419156</v>
      </c>
    </row>
    <row r="30" spans="1:16" x14ac:dyDescent="0.25">
      <c r="A30" s="54">
        <v>28</v>
      </c>
      <c r="B30" s="76" t="s">
        <v>38</v>
      </c>
      <c r="C30" s="51" t="s">
        <v>69</v>
      </c>
      <c r="D30" s="51" t="s">
        <v>69</v>
      </c>
      <c r="E30" s="78" t="s">
        <v>168</v>
      </c>
      <c r="F30" s="76">
        <v>616842</v>
      </c>
      <c r="G30" s="76">
        <v>1701131</v>
      </c>
      <c r="H30" s="76"/>
      <c r="I30" s="89">
        <f>Arboles!P31</f>
        <v>101.19241525379915</v>
      </c>
      <c r="J30" s="89">
        <f t="shared" si="0"/>
        <v>125.47859491471095</v>
      </c>
      <c r="K30" s="89">
        <f>Arbustos!M31</f>
        <v>0</v>
      </c>
      <c r="L30" s="89">
        <f t="shared" si="1"/>
        <v>0</v>
      </c>
      <c r="M30" s="90">
        <v>0</v>
      </c>
      <c r="N30" s="90">
        <v>4.2</v>
      </c>
      <c r="O30" s="124"/>
      <c r="P30" s="69">
        <f t="shared" si="2"/>
        <v>129.67859491471094</v>
      </c>
    </row>
    <row r="31" spans="1:16" x14ac:dyDescent="0.25">
      <c r="A31" s="54">
        <v>29</v>
      </c>
      <c r="B31" s="76" t="s">
        <v>38</v>
      </c>
      <c r="C31" s="51" t="s">
        <v>70</v>
      </c>
      <c r="D31" s="51" t="s">
        <v>70</v>
      </c>
      <c r="E31" s="78" t="s">
        <v>168</v>
      </c>
      <c r="F31" s="76">
        <v>616831</v>
      </c>
      <c r="G31" s="76">
        <v>1700341</v>
      </c>
      <c r="H31" s="76"/>
      <c r="I31" s="89">
        <f>Arboles!P32</f>
        <v>108.30642795165495</v>
      </c>
      <c r="J31" s="89">
        <f t="shared" si="0"/>
        <v>134.29997066005214</v>
      </c>
      <c r="K31" s="89">
        <f>Arbustos!M32</f>
        <v>0.1</v>
      </c>
      <c r="L31" s="89">
        <f t="shared" si="1"/>
        <v>0.124</v>
      </c>
      <c r="M31" s="90">
        <v>0</v>
      </c>
      <c r="N31" s="90">
        <v>1.1000000000000001</v>
      </c>
      <c r="O31" s="91">
        <v>16</v>
      </c>
      <c r="P31" s="69">
        <f t="shared" si="2"/>
        <v>151.52397066005213</v>
      </c>
    </row>
    <row r="32" spans="1:16" x14ac:dyDescent="0.25">
      <c r="A32" s="54">
        <v>30</v>
      </c>
      <c r="B32" s="76" t="s">
        <v>38</v>
      </c>
      <c r="C32" s="51" t="s">
        <v>71</v>
      </c>
      <c r="D32" s="51" t="s">
        <v>71</v>
      </c>
      <c r="E32" s="78" t="s">
        <v>168</v>
      </c>
      <c r="F32" s="76">
        <v>616563</v>
      </c>
      <c r="G32" s="76">
        <v>1699977</v>
      </c>
      <c r="H32" s="76"/>
      <c r="I32" s="89">
        <f>Arboles!P33</f>
        <v>23.98666165823424</v>
      </c>
      <c r="J32" s="89">
        <f t="shared" si="0"/>
        <v>29.743460456210457</v>
      </c>
      <c r="K32" s="89">
        <f>Arbustos!M33</f>
        <v>0</v>
      </c>
      <c r="L32" s="89">
        <f t="shared" si="1"/>
        <v>0</v>
      </c>
      <c r="M32" s="90">
        <v>0</v>
      </c>
      <c r="N32" s="90">
        <v>1.2</v>
      </c>
      <c r="O32" s="91">
        <v>2.8</v>
      </c>
      <c r="P32" s="69">
        <f t="shared" si="2"/>
        <v>33.743460456210457</v>
      </c>
    </row>
    <row r="33" spans="1:16" x14ac:dyDescent="0.25">
      <c r="A33" s="54">
        <v>31</v>
      </c>
      <c r="B33" s="76" t="s">
        <v>38</v>
      </c>
      <c r="C33" s="51" t="s">
        <v>72</v>
      </c>
      <c r="D33" s="51" t="s">
        <v>72</v>
      </c>
      <c r="E33" s="78" t="s">
        <v>168</v>
      </c>
      <c r="F33" s="76">
        <v>616099</v>
      </c>
      <c r="G33" s="76">
        <v>1700401</v>
      </c>
      <c r="H33" s="76"/>
      <c r="I33" s="89">
        <f>Arboles!P34</f>
        <v>62.409252779190524</v>
      </c>
      <c r="J33" s="89">
        <f t="shared" si="0"/>
        <v>77.387473446196253</v>
      </c>
      <c r="K33" s="89">
        <f>Arbustos!M34</f>
        <v>0</v>
      </c>
      <c r="L33" s="89">
        <f t="shared" si="1"/>
        <v>0</v>
      </c>
      <c r="M33" s="90">
        <v>0</v>
      </c>
      <c r="N33" s="90">
        <v>2.8</v>
      </c>
      <c r="O33" s="91">
        <v>4.9000000000000004</v>
      </c>
      <c r="P33" s="69">
        <f t="shared" si="2"/>
        <v>85.087473446196256</v>
      </c>
    </row>
    <row r="34" spans="1:16" x14ac:dyDescent="0.25">
      <c r="A34" s="54">
        <v>32</v>
      </c>
      <c r="B34" s="76" t="s">
        <v>38</v>
      </c>
      <c r="C34" s="51" t="s">
        <v>73</v>
      </c>
      <c r="D34" s="51" t="s">
        <v>73</v>
      </c>
      <c r="E34" s="78" t="s">
        <v>168</v>
      </c>
      <c r="F34" s="76">
        <v>616028</v>
      </c>
      <c r="G34" s="76">
        <v>1700973</v>
      </c>
      <c r="H34" s="76"/>
      <c r="I34" s="89">
        <f>Arboles!P35</f>
        <v>62.620784451417499</v>
      </c>
      <c r="J34" s="89">
        <f t="shared" si="0"/>
        <v>77.649772719757692</v>
      </c>
      <c r="K34" s="89">
        <f>Arbustos!M35</f>
        <v>0</v>
      </c>
      <c r="L34" s="89">
        <f t="shared" si="1"/>
        <v>0</v>
      </c>
      <c r="M34" s="90">
        <v>0</v>
      </c>
      <c r="N34" s="90">
        <v>2.2000000000000002</v>
      </c>
      <c r="O34" s="124"/>
      <c r="P34" s="69">
        <f t="shared" si="2"/>
        <v>79.849772719757695</v>
      </c>
    </row>
    <row r="35" spans="1:16" x14ac:dyDescent="0.25">
      <c r="A35" s="54">
        <v>33</v>
      </c>
      <c r="B35" s="76" t="s">
        <v>38</v>
      </c>
      <c r="C35" s="51" t="s">
        <v>74</v>
      </c>
      <c r="D35" s="51" t="s">
        <v>74</v>
      </c>
      <c r="E35" s="78" t="s">
        <v>168</v>
      </c>
      <c r="F35" s="76">
        <v>616162</v>
      </c>
      <c r="G35" s="76">
        <v>1700251</v>
      </c>
      <c r="H35" s="76"/>
      <c r="I35" s="89">
        <f>Arboles!P36</f>
        <v>53.254339076351854</v>
      </c>
      <c r="J35" s="89">
        <f t="shared" si="0"/>
        <v>66.0353804546763</v>
      </c>
      <c r="K35" s="89">
        <f>Arbustos!M36</f>
        <v>0</v>
      </c>
      <c r="L35" s="89">
        <f t="shared" si="1"/>
        <v>0</v>
      </c>
      <c r="M35" s="90">
        <v>0</v>
      </c>
      <c r="N35" s="90">
        <v>0.9</v>
      </c>
      <c r="O35" s="91">
        <v>19.2</v>
      </c>
      <c r="P35" s="69">
        <f t="shared" si="2"/>
        <v>86.135380454676309</v>
      </c>
    </row>
    <row r="36" spans="1:16" x14ac:dyDescent="0.25">
      <c r="A36" s="54">
        <v>34</v>
      </c>
      <c r="B36" s="76" t="s">
        <v>38</v>
      </c>
      <c r="C36" s="51" t="s">
        <v>75</v>
      </c>
      <c r="D36" s="51" t="s">
        <v>75</v>
      </c>
      <c r="E36" s="78" t="s">
        <v>168</v>
      </c>
      <c r="F36" s="76">
        <v>615611</v>
      </c>
      <c r="G36" s="76">
        <v>1700392</v>
      </c>
      <c r="H36" s="76"/>
      <c r="I36" s="89">
        <f>Arboles!P37</f>
        <v>43.898581983061661</v>
      </c>
      <c r="J36" s="89">
        <f t="shared" si="0"/>
        <v>54.434241658996456</v>
      </c>
      <c r="K36" s="89">
        <f>Arbustos!M37</f>
        <v>0.1</v>
      </c>
      <c r="L36" s="89">
        <f t="shared" si="1"/>
        <v>0.124</v>
      </c>
      <c r="M36" s="90">
        <v>0</v>
      </c>
      <c r="N36" s="90">
        <v>4.74</v>
      </c>
      <c r="O36" s="91">
        <v>5.5</v>
      </c>
      <c r="P36" s="69">
        <f t="shared" si="2"/>
        <v>64.79824165899646</v>
      </c>
    </row>
    <row r="37" spans="1:16" x14ac:dyDescent="0.25">
      <c r="A37" s="54">
        <v>35</v>
      </c>
      <c r="B37" s="76" t="s">
        <v>38</v>
      </c>
      <c r="C37" s="51" t="s">
        <v>76</v>
      </c>
      <c r="D37" s="51" t="s">
        <v>76</v>
      </c>
      <c r="E37" s="78" t="s">
        <v>168</v>
      </c>
      <c r="F37" s="76">
        <v>616109</v>
      </c>
      <c r="G37" s="76">
        <v>1700716</v>
      </c>
      <c r="H37" s="76"/>
      <c r="I37" s="89">
        <f>Arboles!P38</f>
        <v>27.299314010528686</v>
      </c>
      <c r="J37" s="89">
        <f t="shared" si="0"/>
        <v>33.85114937305557</v>
      </c>
      <c r="K37" s="89">
        <f>Arbustos!M38</f>
        <v>0</v>
      </c>
      <c r="L37" s="89">
        <f t="shared" si="1"/>
        <v>0</v>
      </c>
      <c r="M37" s="90">
        <v>0</v>
      </c>
      <c r="N37" s="90">
        <v>2.1</v>
      </c>
      <c r="O37" s="91">
        <v>5.4</v>
      </c>
      <c r="P37" s="69">
        <f t="shared" si="2"/>
        <v>41.35114937305557</v>
      </c>
    </row>
    <row r="38" spans="1:16" x14ac:dyDescent="0.25">
      <c r="A38" s="54">
        <v>36</v>
      </c>
      <c r="B38" s="76" t="s">
        <v>38</v>
      </c>
      <c r="C38" s="51" t="s">
        <v>77</v>
      </c>
      <c r="D38" s="51" t="s">
        <v>77</v>
      </c>
      <c r="E38" s="78" t="s">
        <v>168</v>
      </c>
      <c r="F38" s="76">
        <v>615739</v>
      </c>
      <c r="G38" s="76">
        <v>1701069</v>
      </c>
      <c r="H38" s="76"/>
      <c r="I38" s="89">
        <f>Arboles!P39</f>
        <v>112.13390471851866</v>
      </c>
      <c r="J38" s="89">
        <f t="shared" si="0"/>
        <v>139.04604185096315</v>
      </c>
      <c r="K38" s="89">
        <f>Arbustos!M39</f>
        <v>0</v>
      </c>
      <c r="L38" s="89">
        <f t="shared" si="1"/>
        <v>0</v>
      </c>
      <c r="M38" s="90">
        <v>0.8</v>
      </c>
      <c r="N38" s="90">
        <v>2.1</v>
      </c>
      <c r="O38" s="91">
        <v>29.8</v>
      </c>
      <c r="P38" s="69">
        <f t="shared" si="2"/>
        <v>171.74604185096317</v>
      </c>
    </row>
    <row r="39" spans="1:16" x14ac:dyDescent="0.25">
      <c r="A39" s="54">
        <v>37</v>
      </c>
      <c r="B39" s="76" t="s">
        <v>38</v>
      </c>
      <c r="C39" s="51" t="s">
        <v>78</v>
      </c>
      <c r="D39" s="51" t="s">
        <v>78</v>
      </c>
      <c r="E39" s="78" t="s">
        <v>168</v>
      </c>
      <c r="F39" s="76">
        <v>615654</v>
      </c>
      <c r="G39" s="76">
        <v>1700902</v>
      </c>
      <c r="H39" s="76"/>
      <c r="I39" s="89">
        <f>Arboles!P40</f>
        <v>20.829813128284833</v>
      </c>
      <c r="J39" s="89">
        <f t="shared" si="0"/>
        <v>25.828968279073194</v>
      </c>
      <c r="K39" s="89">
        <f>Arbustos!M40</f>
        <v>0</v>
      </c>
      <c r="L39" s="89">
        <f t="shared" si="1"/>
        <v>0</v>
      </c>
      <c r="M39" s="90">
        <v>0</v>
      </c>
      <c r="N39" s="90">
        <v>2.2999999999999998</v>
      </c>
      <c r="O39" s="91">
        <v>33.200000000000003</v>
      </c>
      <c r="P39" s="69">
        <f t="shared" si="2"/>
        <v>61.328968279073194</v>
      </c>
    </row>
    <row r="40" spans="1:16" x14ac:dyDescent="0.25">
      <c r="A40" s="54">
        <v>38</v>
      </c>
      <c r="B40" s="76" t="s">
        <v>38</v>
      </c>
      <c r="C40" s="51" t="s">
        <v>79</v>
      </c>
      <c r="D40" s="51" t="s">
        <v>79</v>
      </c>
      <c r="E40" s="78" t="s">
        <v>168</v>
      </c>
      <c r="F40" s="76">
        <v>615513</v>
      </c>
      <c r="G40" s="76">
        <v>1700642</v>
      </c>
      <c r="H40" s="76"/>
      <c r="I40" s="89">
        <f>Arboles!P41</f>
        <v>52.986778455360366</v>
      </c>
      <c r="J40" s="89">
        <f t="shared" si="0"/>
        <v>65.703605284646855</v>
      </c>
      <c r="K40" s="89">
        <f>Arbustos!M41</f>
        <v>0</v>
      </c>
      <c r="L40" s="89">
        <f t="shared" si="1"/>
        <v>0</v>
      </c>
      <c r="M40" s="90">
        <v>0</v>
      </c>
      <c r="N40" s="90">
        <v>1.9</v>
      </c>
      <c r="O40" s="91">
        <v>5.7</v>
      </c>
      <c r="P40" s="69">
        <f t="shared" si="2"/>
        <v>73.303605284646864</v>
      </c>
    </row>
    <row r="41" spans="1:16" x14ac:dyDescent="0.25">
      <c r="A41" s="54">
        <v>39</v>
      </c>
      <c r="B41" s="76" t="s">
        <v>38</v>
      </c>
      <c r="C41" s="51" t="s">
        <v>80</v>
      </c>
      <c r="D41" s="51" t="s">
        <v>80</v>
      </c>
      <c r="E41" s="78" t="s">
        <v>168</v>
      </c>
      <c r="F41" s="76">
        <v>615859</v>
      </c>
      <c r="G41" s="76">
        <v>1700914</v>
      </c>
      <c r="H41" s="76"/>
      <c r="I41" s="89">
        <f>Arboles!P42</f>
        <v>15.853795942552242</v>
      </c>
      <c r="J41" s="89">
        <f t="shared" si="0"/>
        <v>19.658706968764779</v>
      </c>
      <c r="K41" s="89">
        <f>Arbustos!M42</f>
        <v>0</v>
      </c>
      <c r="L41" s="89">
        <f t="shared" si="1"/>
        <v>0</v>
      </c>
      <c r="M41" s="90">
        <v>0</v>
      </c>
      <c r="N41" s="90">
        <v>2.5</v>
      </c>
      <c r="O41" s="91">
        <v>64.3</v>
      </c>
      <c r="P41" s="69">
        <f t="shared" si="2"/>
        <v>86.458706968764773</v>
      </c>
    </row>
    <row r="42" spans="1:16" x14ac:dyDescent="0.25">
      <c r="A42" s="54">
        <v>40</v>
      </c>
      <c r="B42" s="76" t="s">
        <v>38</v>
      </c>
      <c r="C42" s="51" t="s">
        <v>81</v>
      </c>
      <c r="D42" s="51" t="s">
        <v>81</v>
      </c>
      <c r="E42" s="78" t="s">
        <v>168</v>
      </c>
      <c r="F42" s="76">
        <v>616533</v>
      </c>
      <c r="G42" s="76">
        <v>1700811</v>
      </c>
      <c r="H42" s="76"/>
      <c r="I42" s="89">
        <f>Arboles!P43</f>
        <v>80.506207808141752</v>
      </c>
      <c r="J42" s="89">
        <f t="shared" si="0"/>
        <v>99.827697682095774</v>
      </c>
      <c r="K42" s="89">
        <f>Arbustos!M43</f>
        <v>0</v>
      </c>
      <c r="L42" s="89">
        <f t="shared" si="1"/>
        <v>0</v>
      </c>
      <c r="M42" s="90">
        <v>0</v>
      </c>
      <c r="N42" s="90">
        <v>1.5</v>
      </c>
      <c r="O42" s="91">
        <v>7</v>
      </c>
      <c r="P42" s="69">
        <f t="shared" si="2"/>
        <v>108.32769768209577</v>
      </c>
    </row>
    <row r="43" spans="1:16" x14ac:dyDescent="0.25">
      <c r="A43" s="54">
        <v>41</v>
      </c>
      <c r="B43" s="76" t="s">
        <v>38</v>
      </c>
      <c r="C43" s="51" t="s">
        <v>82</v>
      </c>
      <c r="D43" s="51" t="s">
        <v>82</v>
      </c>
      <c r="E43" s="78" t="s">
        <v>168</v>
      </c>
      <c r="F43" s="76">
        <v>616060</v>
      </c>
      <c r="G43" s="76">
        <v>1701316</v>
      </c>
      <c r="H43" s="76"/>
      <c r="I43" s="89">
        <f>Arboles!P44</f>
        <v>129.74757255742344</v>
      </c>
      <c r="J43" s="89">
        <f t="shared" si="0"/>
        <v>160.88698997120505</v>
      </c>
      <c r="K43" s="89">
        <f>Arbustos!M44</f>
        <v>0</v>
      </c>
      <c r="L43" s="89">
        <f t="shared" si="1"/>
        <v>0</v>
      </c>
      <c r="M43" s="90">
        <v>0</v>
      </c>
      <c r="N43" s="90">
        <v>3.4</v>
      </c>
      <c r="O43" s="91">
        <v>16.2</v>
      </c>
      <c r="P43" s="69">
        <f t="shared" si="2"/>
        <v>180.48698997120505</v>
      </c>
    </row>
    <row r="44" spans="1:16" x14ac:dyDescent="0.25">
      <c r="A44" s="54">
        <v>42</v>
      </c>
      <c r="B44" s="76" t="s">
        <v>38</v>
      </c>
      <c r="C44" s="51" t="s">
        <v>83</v>
      </c>
      <c r="D44" s="51" t="s">
        <v>83</v>
      </c>
      <c r="E44" s="78" t="s">
        <v>168</v>
      </c>
      <c r="F44" s="76">
        <v>615157</v>
      </c>
      <c r="G44" s="76">
        <v>1701782</v>
      </c>
      <c r="H44" s="76"/>
      <c r="I44" s="89">
        <f>Arboles!P45</f>
        <v>38.515270748989153</v>
      </c>
      <c r="J44" s="89">
        <f t="shared" si="0"/>
        <v>47.75893572874655</v>
      </c>
      <c r="K44" s="89">
        <f>Arbustos!M45</f>
        <v>0</v>
      </c>
      <c r="L44" s="89">
        <f t="shared" si="1"/>
        <v>0</v>
      </c>
      <c r="M44" s="90">
        <v>0</v>
      </c>
      <c r="N44" s="90">
        <v>1.1000000000000001</v>
      </c>
      <c r="O44" s="91">
        <v>4.5</v>
      </c>
      <c r="P44" s="69">
        <f t="shared" si="2"/>
        <v>53.358935728746552</v>
      </c>
    </row>
    <row r="45" spans="1:16" x14ac:dyDescent="0.25">
      <c r="A45" s="54">
        <v>43</v>
      </c>
      <c r="B45" s="76" t="s">
        <v>38</v>
      </c>
      <c r="C45" s="51" t="s">
        <v>84</v>
      </c>
      <c r="D45" s="51" t="s">
        <v>84</v>
      </c>
      <c r="E45" s="78" t="s">
        <v>168</v>
      </c>
      <c r="F45" s="76">
        <v>615095</v>
      </c>
      <c r="G45" s="76">
        <v>1701305</v>
      </c>
      <c r="H45" s="76"/>
      <c r="I45" s="89">
        <f>Arboles!P46</f>
        <v>24.70016222705803</v>
      </c>
      <c r="J45" s="89">
        <f t="shared" si="0"/>
        <v>30.628201161551956</v>
      </c>
      <c r="K45" s="89">
        <f>Arbustos!M46</f>
        <v>0</v>
      </c>
      <c r="L45" s="89">
        <f t="shared" si="1"/>
        <v>0</v>
      </c>
      <c r="M45" s="90">
        <v>0</v>
      </c>
      <c r="N45" s="90">
        <v>1.3</v>
      </c>
      <c r="O45" s="91">
        <v>1.5</v>
      </c>
      <c r="P45" s="69">
        <f t="shared" si="2"/>
        <v>33.428201161551954</v>
      </c>
    </row>
    <row r="46" spans="1:16" x14ac:dyDescent="0.25">
      <c r="A46" s="54">
        <v>44</v>
      </c>
      <c r="B46" s="76" t="s">
        <v>38</v>
      </c>
      <c r="C46" s="51" t="s">
        <v>85</v>
      </c>
      <c r="D46" s="51" t="s">
        <v>85</v>
      </c>
      <c r="E46" s="78" t="s">
        <v>168</v>
      </c>
      <c r="F46" s="76">
        <v>615657</v>
      </c>
      <c r="G46" s="76">
        <v>1701289</v>
      </c>
      <c r="H46" s="76"/>
      <c r="I46" s="89">
        <f>Arboles!P47</f>
        <v>55.539966735613341</v>
      </c>
      <c r="J46" s="89">
        <f t="shared" si="0"/>
        <v>68.869558752160543</v>
      </c>
      <c r="K46" s="89">
        <f>Arbustos!M47</f>
        <v>0</v>
      </c>
      <c r="L46" s="89">
        <f t="shared" si="1"/>
        <v>0</v>
      </c>
      <c r="M46" s="90">
        <v>0</v>
      </c>
      <c r="N46" s="90">
        <v>0.3</v>
      </c>
      <c r="O46" s="91">
        <v>5.2</v>
      </c>
      <c r="P46" s="69">
        <f t="shared" si="2"/>
        <v>74.369558752160543</v>
      </c>
    </row>
    <row r="47" spans="1:16" x14ac:dyDescent="0.25">
      <c r="A47" s="54">
        <v>45</v>
      </c>
      <c r="B47" s="76" t="s">
        <v>39</v>
      </c>
      <c r="C47" s="51" t="s">
        <v>86</v>
      </c>
      <c r="D47" s="51" t="s">
        <v>86</v>
      </c>
      <c r="E47" s="76" t="s">
        <v>169</v>
      </c>
      <c r="F47" s="76">
        <v>617885</v>
      </c>
      <c r="G47" s="76">
        <v>1699835</v>
      </c>
      <c r="H47" s="76"/>
      <c r="I47" s="89">
        <f>Arboles!P48</f>
        <v>94.33610293799596</v>
      </c>
      <c r="J47" s="89">
        <f t="shared" si="0"/>
        <v>116.976767643115</v>
      </c>
      <c r="K47" s="89">
        <f>Arbustos!M48</f>
        <v>0</v>
      </c>
      <c r="L47" s="89">
        <f t="shared" si="1"/>
        <v>0</v>
      </c>
      <c r="M47" s="90">
        <v>0</v>
      </c>
      <c r="N47" s="90">
        <v>3.4</v>
      </c>
      <c r="O47" s="91">
        <v>5</v>
      </c>
      <c r="P47" s="69">
        <f t="shared" si="2"/>
        <v>125.376767643115</v>
      </c>
    </row>
    <row r="48" spans="1:16" x14ac:dyDescent="0.25">
      <c r="A48" s="54">
        <v>46</v>
      </c>
      <c r="B48" s="76" t="s">
        <v>39</v>
      </c>
      <c r="C48" s="51" t="s">
        <v>87</v>
      </c>
      <c r="D48" s="51" t="s">
        <v>87</v>
      </c>
      <c r="E48" s="76" t="s">
        <v>169</v>
      </c>
      <c r="F48" s="76">
        <v>618148</v>
      </c>
      <c r="G48" s="76">
        <v>1700733</v>
      </c>
      <c r="H48" s="76"/>
      <c r="I48" s="89">
        <f>Arboles!P49</f>
        <v>105.21855597893337</v>
      </c>
      <c r="J48" s="89">
        <f t="shared" si="0"/>
        <v>130.47100941387737</v>
      </c>
      <c r="K48" s="89">
        <f>Arbustos!M49</f>
        <v>0</v>
      </c>
      <c r="L48" s="89">
        <f t="shared" si="1"/>
        <v>0</v>
      </c>
      <c r="M48" s="90">
        <v>0</v>
      </c>
      <c r="N48" s="90">
        <v>9.6</v>
      </c>
      <c r="O48" s="91">
        <v>6.6</v>
      </c>
      <c r="P48" s="69">
        <f t="shared" si="2"/>
        <v>146.67100941387736</v>
      </c>
    </row>
    <row r="49" spans="1:16" x14ac:dyDescent="0.25">
      <c r="A49" s="54">
        <v>47</v>
      </c>
      <c r="B49" s="76" t="s">
        <v>39</v>
      </c>
      <c r="C49" s="51" t="s">
        <v>88</v>
      </c>
      <c r="D49" s="51" t="s">
        <v>88</v>
      </c>
      <c r="E49" s="76" t="s">
        <v>169</v>
      </c>
      <c r="F49" s="76">
        <v>618367</v>
      </c>
      <c r="G49" s="76">
        <v>1701303</v>
      </c>
      <c r="H49" s="76"/>
      <c r="I49" s="89">
        <f>Arboles!P50</f>
        <v>49.383433851666673</v>
      </c>
      <c r="J49" s="89">
        <f t="shared" si="0"/>
        <v>61.235457976066677</v>
      </c>
      <c r="K49" s="89">
        <f>Arbustos!M50</f>
        <v>0</v>
      </c>
      <c r="L49" s="89">
        <f t="shared" si="1"/>
        <v>0</v>
      </c>
      <c r="M49" s="90">
        <v>0</v>
      </c>
      <c r="N49" s="90">
        <v>19.2</v>
      </c>
      <c r="O49" s="91">
        <v>16.2</v>
      </c>
      <c r="P49" s="69">
        <f t="shared" si="2"/>
        <v>96.635457976066675</v>
      </c>
    </row>
    <row r="50" spans="1:16" x14ac:dyDescent="0.25">
      <c r="A50" s="54">
        <v>48</v>
      </c>
      <c r="B50" s="76" t="s">
        <v>39</v>
      </c>
      <c r="C50" s="51" t="s">
        <v>89</v>
      </c>
      <c r="D50" s="51" t="s">
        <v>89</v>
      </c>
      <c r="E50" s="76" t="s">
        <v>169</v>
      </c>
      <c r="F50" s="76">
        <v>618039</v>
      </c>
      <c r="G50" s="76">
        <v>1700301</v>
      </c>
      <c r="H50" s="76"/>
      <c r="I50" s="89">
        <f>Arboles!P51</f>
        <v>107.39195546444898</v>
      </c>
      <c r="J50" s="89">
        <f t="shared" si="0"/>
        <v>133.16602477591672</v>
      </c>
      <c r="K50" s="89">
        <f>Arbustos!M51</f>
        <v>0</v>
      </c>
      <c r="L50" s="89">
        <f t="shared" si="1"/>
        <v>0</v>
      </c>
      <c r="M50" s="90">
        <v>1</v>
      </c>
      <c r="N50" s="90">
        <v>10.8</v>
      </c>
      <c r="O50" s="91">
        <v>6</v>
      </c>
      <c r="P50" s="69">
        <f t="shared" si="2"/>
        <v>150.96602477591674</v>
      </c>
    </row>
    <row r="51" spans="1:16" x14ac:dyDescent="0.25">
      <c r="A51" s="54">
        <v>49</v>
      </c>
      <c r="B51" s="76" t="s">
        <v>39</v>
      </c>
      <c r="C51" s="51" t="s">
        <v>90</v>
      </c>
      <c r="D51" s="51" t="s">
        <v>90</v>
      </c>
      <c r="E51" s="76" t="s">
        <v>169</v>
      </c>
      <c r="F51" s="76">
        <v>618172</v>
      </c>
      <c r="G51" s="76">
        <v>1701044</v>
      </c>
      <c r="H51" s="76"/>
      <c r="I51" s="89">
        <f>Arboles!P52</f>
        <v>168.93518241661815</v>
      </c>
      <c r="J51" s="89">
        <f t="shared" si="0"/>
        <v>209.47962619660649</v>
      </c>
      <c r="K51" s="89">
        <f>Arbustos!M52</f>
        <v>0</v>
      </c>
      <c r="L51" s="89">
        <f t="shared" si="1"/>
        <v>0</v>
      </c>
      <c r="M51" s="90">
        <v>0</v>
      </c>
      <c r="N51" s="90">
        <v>26.2</v>
      </c>
      <c r="O51" s="91">
        <v>2.9</v>
      </c>
      <c r="P51" s="69">
        <f t="shared" si="2"/>
        <v>238.57962619660648</v>
      </c>
    </row>
    <row r="52" spans="1:16" x14ac:dyDescent="0.25">
      <c r="A52" s="54">
        <v>50</v>
      </c>
      <c r="B52" s="76" t="s">
        <v>39</v>
      </c>
      <c r="C52" s="51" t="s">
        <v>91</v>
      </c>
      <c r="D52" s="51" t="s">
        <v>91</v>
      </c>
      <c r="E52" s="76" t="s">
        <v>169</v>
      </c>
      <c r="F52" s="76">
        <v>618120</v>
      </c>
      <c r="G52" s="76">
        <v>1700157</v>
      </c>
      <c r="H52" s="76"/>
      <c r="I52" s="89">
        <f>Arboles!P53</f>
        <v>37.392381785353116</v>
      </c>
      <c r="J52" s="89">
        <f t="shared" si="0"/>
        <v>46.366553413837863</v>
      </c>
      <c r="K52" s="89">
        <f>Arbustos!M53</f>
        <v>0</v>
      </c>
      <c r="L52" s="89">
        <f t="shared" si="1"/>
        <v>0</v>
      </c>
      <c r="M52" s="90">
        <v>0</v>
      </c>
      <c r="N52" s="90">
        <v>16.7</v>
      </c>
      <c r="O52" s="91">
        <v>4.3</v>
      </c>
      <c r="P52" s="69">
        <f t="shared" si="2"/>
        <v>67.366553413837863</v>
      </c>
    </row>
    <row r="53" spans="1:16" x14ac:dyDescent="0.25">
      <c r="A53" s="54">
        <v>51</v>
      </c>
      <c r="B53" s="76" t="s">
        <v>39</v>
      </c>
      <c r="C53" s="51" t="s">
        <v>92</v>
      </c>
      <c r="D53" s="51" t="s">
        <v>92</v>
      </c>
      <c r="E53" s="76" t="s">
        <v>169</v>
      </c>
      <c r="F53" s="76">
        <v>617866</v>
      </c>
      <c r="G53" s="76">
        <v>1700037</v>
      </c>
      <c r="H53" s="76"/>
      <c r="I53" s="89">
        <f>Arboles!P54</f>
        <v>44.59936786032916</v>
      </c>
      <c r="J53" s="89">
        <f t="shared" si="0"/>
        <v>55.303216146808161</v>
      </c>
      <c r="K53" s="89">
        <f>Arbustos!M54</f>
        <v>0</v>
      </c>
      <c r="L53" s="89">
        <f t="shared" si="1"/>
        <v>0</v>
      </c>
      <c r="M53" s="90">
        <v>0</v>
      </c>
      <c r="N53" s="90">
        <v>18.2</v>
      </c>
      <c r="O53" s="91">
        <v>10</v>
      </c>
      <c r="P53" s="69">
        <f t="shared" si="2"/>
        <v>83.503216146808157</v>
      </c>
    </row>
    <row r="54" spans="1:16" x14ac:dyDescent="0.25">
      <c r="A54" s="54">
        <v>52</v>
      </c>
      <c r="B54" s="76" t="s">
        <v>39</v>
      </c>
      <c r="C54" s="51" t="s">
        <v>93</v>
      </c>
      <c r="D54" s="51" t="s">
        <v>93</v>
      </c>
      <c r="E54" s="76" t="s">
        <v>169</v>
      </c>
      <c r="F54" s="76">
        <v>618189</v>
      </c>
      <c r="G54" s="76">
        <v>1700411</v>
      </c>
      <c r="H54" s="76"/>
      <c r="I54" s="89">
        <f>Arboles!P55</f>
        <v>44.713238598606736</v>
      </c>
      <c r="J54" s="89">
        <f t="shared" si="0"/>
        <v>55.444415862272351</v>
      </c>
      <c r="K54" s="89">
        <f>Arbustos!M55</f>
        <v>0</v>
      </c>
      <c r="L54" s="89">
        <f t="shared" si="1"/>
        <v>0</v>
      </c>
      <c r="M54" s="90">
        <v>0</v>
      </c>
      <c r="N54" s="90">
        <v>10.3</v>
      </c>
      <c r="O54" s="91">
        <v>8.6</v>
      </c>
      <c r="P54" s="69">
        <f t="shared" si="2"/>
        <v>74.344415862272342</v>
      </c>
    </row>
    <row r="55" spans="1:16" x14ac:dyDescent="0.25">
      <c r="A55" s="54">
        <v>53</v>
      </c>
      <c r="B55" s="76" t="s">
        <v>39</v>
      </c>
      <c r="C55" s="51" t="s">
        <v>94</v>
      </c>
      <c r="D55" s="51" t="s">
        <v>94</v>
      </c>
      <c r="E55" s="76" t="s">
        <v>169</v>
      </c>
      <c r="F55" s="76">
        <v>617935</v>
      </c>
      <c r="G55" s="76">
        <v>1700607</v>
      </c>
      <c r="H55" s="76"/>
      <c r="I55" s="89">
        <f>Arboles!P56</f>
        <v>245.19649984787927</v>
      </c>
      <c r="J55" s="89">
        <f t="shared" si="0"/>
        <v>304.04365981137028</v>
      </c>
      <c r="K55" s="89">
        <f>Arbustos!M56</f>
        <v>0</v>
      </c>
      <c r="L55" s="89">
        <f t="shared" si="1"/>
        <v>0</v>
      </c>
      <c r="M55" s="90">
        <v>0.3</v>
      </c>
      <c r="N55" s="90">
        <v>14.6</v>
      </c>
      <c r="O55" s="91">
        <v>35.799999999999997</v>
      </c>
      <c r="P55" s="69">
        <f t="shared" si="2"/>
        <v>354.74365981137032</v>
      </c>
    </row>
    <row r="56" spans="1:16" x14ac:dyDescent="0.25">
      <c r="A56" s="54">
        <v>54</v>
      </c>
      <c r="B56" s="76" t="s">
        <v>39</v>
      </c>
      <c r="C56" s="51" t="s">
        <v>95</v>
      </c>
      <c r="D56" s="51" t="s">
        <v>95</v>
      </c>
      <c r="E56" s="76" t="s">
        <v>169</v>
      </c>
      <c r="F56" s="76">
        <v>617878</v>
      </c>
      <c r="G56" s="76">
        <v>1700969</v>
      </c>
      <c r="H56" s="76"/>
      <c r="I56" s="89">
        <f>Arboles!P57</f>
        <v>121.24663854791036</v>
      </c>
      <c r="J56" s="89">
        <f t="shared" si="0"/>
        <v>150.34583179940884</v>
      </c>
      <c r="K56" s="89">
        <f>Arbustos!M57</f>
        <v>0</v>
      </c>
      <c r="L56" s="89">
        <f t="shared" si="1"/>
        <v>0</v>
      </c>
      <c r="M56" s="90">
        <v>0</v>
      </c>
      <c r="N56" s="90">
        <v>37.1</v>
      </c>
      <c r="O56" s="91">
        <v>15.5</v>
      </c>
      <c r="P56" s="69">
        <f t="shared" si="2"/>
        <v>202.94583179940884</v>
      </c>
    </row>
    <row r="57" spans="1:16" x14ac:dyDescent="0.25">
      <c r="A57" s="54">
        <v>55</v>
      </c>
      <c r="B57" s="76" t="s">
        <v>39</v>
      </c>
      <c r="C57" s="51" t="s">
        <v>96</v>
      </c>
      <c r="D57" s="51" t="s">
        <v>96</v>
      </c>
      <c r="E57" s="76" t="s">
        <v>169</v>
      </c>
      <c r="F57" s="76">
        <v>618275</v>
      </c>
      <c r="G57" s="76">
        <v>1701677</v>
      </c>
      <c r="H57" s="76"/>
      <c r="I57" s="89">
        <f>Arboles!P58</f>
        <v>87.292596516846615</v>
      </c>
      <c r="J57" s="89">
        <f t="shared" si="0"/>
        <v>108.2428196808898</v>
      </c>
      <c r="K57" s="89">
        <f>Arbustos!M58</f>
        <v>0</v>
      </c>
      <c r="L57" s="89">
        <f t="shared" si="1"/>
        <v>0</v>
      </c>
      <c r="M57" s="90">
        <v>0</v>
      </c>
      <c r="N57" s="90">
        <v>7.9</v>
      </c>
      <c r="O57" s="91">
        <v>11.2</v>
      </c>
      <c r="P57" s="69">
        <f t="shared" si="2"/>
        <v>127.3428196808898</v>
      </c>
    </row>
    <row r="58" spans="1:16" x14ac:dyDescent="0.25">
      <c r="A58" s="54">
        <v>56</v>
      </c>
      <c r="B58" s="76" t="s">
        <v>39</v>
      </c>
      <c r="C58" s="51" t="s">
        <v>97</v>
      </c>
      <c r="D58" s="51" t="s">
        <v>97</v>
      </c>
      <c r="E58" s="76" t="s">
        <v>169</v>
      </c>
      <c r="F58" s="76">
        <v>618667</v>
      </c>
      <c r="G58" s="76">
        <v>1701689</v>
      </c>
      <c r="H58" s="76"/>
      <c r="I58" s="89">
        <f>Arboles!P59</f>
        <v>22.600819960689527</v>
      </c>
      <c r="J58" s="89">
        <f t="shared" si="0"/>
        <v>28.025016751255013</v>
      </c>
      <c r="K58" s="89">
        <f>Arbustos!M59</f>
        <v>0</v>
      </c>
      <c r="L58" s="89">
        <f t="shared" si="1"/>
        <v>0</v>
      </c>
      <c r="M58" s="90">
        <v>0.1</v>
      </c>
      <c r="N58" s="90">
        <v>0</v>
      </c>
      <c r="O58" s="91">
        <v>11.8</v>
      </c>
      <c r="P58" s="69">
        <f t="shared" si="2"/>
        <v>39.925016751255015</v>
      </c>
    </row>
    <row r="59" spans="1:16" x14ac:dyDescent="0.25">
      <c r="A59" s="54">
        <v>57</v>
      </c>
      <c r="B59" s="76" t="s">
        <v>39</v>
      </c>
      <c r="C59" s="51" t="s">
        <v>98</v>
      </c>
      <c r="D59" s="51" t="s">
        <v>98</v>
      </c>
      <c r="E59" s="76" t="s">
        <v>169</v>
      </c>
      <c r="F59" s="76">
        <v>618169</v>
      </c>
      <c r="G59" s="76">
        <v>1698566</v>
      </c>
      <c r="H59" s="76"/>
      <c r="I59" s="89">
        <f>Arboles!P60</f>
        <v>47.527891131871094</v>
      </c>
      <c r="J59" s="89">
        <f t="shared" si="0"/>
        <v>58.934585003520155</v>
      </c>
      <c r="K59" s="89">
        <f>Arbustos!M60</f>
        <v>0</v>
      </c>
      <c r="L59" s="89">
        <f t="shared" si="1"/>
        <v>0</v>
      </c>
      <c r="M59" s="90">
        <v>0.8</v>
      </c>
      <c r="N59" s="90">
        <v>15.4</v>
      </c>
      <c r="O59" s="91">
        <v>5.7</v>
      </c>
      <c r="P59" s="69">
        <f t="shared" si="2"/>
        <v>80.834585003520161</v>
      </c>
    </row>
    <row r="60" spans="1:16" x14ac:dyDescent="0.25">
      <c r="A60" s="54">
        <v>58</v>
      </c>
      <c r="B60" s="76" t="s">
        <v>39</v>
      </c>
      <c r="C60" s="51" t="s">
        <v>99</v>
      </c>
      <c r="D60" s="51" t="s">
        <v>99</v>
      </c>
      <c r="E60" s="76" t="s">
        <v>169</v>
      </c>
      <c r="F60" s="76">
        <v>618292</v>
      </c>
      <c r="G60" s="76">
        <v>1699087</v>
      </c>
      <c r="H60" s="76"/>
      <c r="I60" s="89">
        <f>Arboles!P61</f>
        <v>230.20517492487241</v>
      </c>
      <c r="J60" s="89">
        <f t="shared" si="0"/>
        <v>285.4544169068418</v>
      </c>
      <c r="K60" s="89">
        <f>Arbustos!M61</f>
        <v>0</v>
      </c>
      <c r="L60" s="89">
        <f t="shared" si="1"/>
        <v>0</v>
      </c>
      <c r="M60" s="90">
        <v>0</v>
      </c>
      <c r="N60" s="92">
        <v>8.6999999999999993</v>
      </c>
      <c r="O60" s="91">
        <v>5</v>
      </c>
      <c r="P60" s="69">
        <f t="shared" si="2"/>
        <v>299.15441690684179</v>
      </c>
    </row>
    <row r="61" spans="1:16" x14ac:dyDescent="0.25">
      <c r="A61" s="54">
        <v>59</v>
      </c>
      <c r="B61" s="76" t="s">
        <v>39</v>
      </c>
      <c r="C61" s="51" t="s">
        <v>100</v>
      </c>
      <c r="D61" s="51" t="s">
        <v>100</v>
      </c>
      <c r="E61" s="76" t="s">
        <v>169</v>
      </c>
      <c r="F61" s="76">
        <v>618667</v>
      </c>
      <c r="G61" s="76">
        <v>1701217</v>
      </c>
      <c r="H61" s="76"/>
      <c r="I61" s="89">
        <f>Arboles!P62</f>
        <v>66.668036643599365</v>
      </c>
      <c r="J61" s="89">
        <f t="shared" si="0"/>
        <v>82.668365438063205</v>
      </c>
      <c r="K61" s="89">
        <f>Arbustos!M62</f>
        <v>0</v>
      </c>
      <c r="L61" s="89">
        <f t="shared" si="1"/>
        <v>0</v>
      </c>
      <c r="M61" s="90">
        <v>0.4</v>
      </c>
      <c r="N61" s="92">
        <v>0.8</v>
      </c>
      <c r="O61" s="91">
        <v>6.5</v>
      </c>
      <c r="P61" s="69">
        <f t="shared" si="2"/>
        <v>90.368365438063208</v>
      </c>
    </row>
    <row r="62" spans="1:16" x14ac:dyDescent="0.25">
      <c r="A62" s="54">
        <v>60</v>
      </c>
      <c r="B62" s="76" t="s">
        <v>39</v>
      </c>
      <c r="C62" s="51" t="s">
        <v>101</v>
      </c>
      <c r="D62" s="51" t="s">
        <v>101</v>
      </c>
      <c r="E62" s="76" t="s">
        <v>169</v>
      </c>
      <c r="F62" s="76">
        <v>618678</v>
      </c>
      <c r="G62" s="76">
        <v>1700647</v>
      </c>
      <c r="H62" s="76"/>
      <c r="I62" s="89">
        <f>Arboles!P63</f>
        <v>41.70107317101801</v>
      </c>
      <c r="J62" s="89">
        <f t="shared" si="0"/>
        <v>51.709330732062334</v>
      </c>
      <c r="K62" s="89">
        <f>Arbustos!M63</f>
        <v>0</v>
      </c>
      <c r="L62" s="89">
        <f t="shared" si="1"/>
        <v>0</v>
      </c>
      <c r="M62" s="90">
        <v>0.3</v>
      </c>
      <c r="N62" s="92">
        <v>0.6</v>
      </c>
      <c r="O62" s="91">
        <v>26.8</v>
      </c>
      <c r="P62" s="69">
        <f t="shared" si="2"/>
        <v>79.40933073206233</v>
      </c>
    </row>
    <row r="63" spans="1:16" x14ac:dyDescent="0.25">
      <c r="A63" s="54">
        <v>61</v>
      </c>
      <c r="B63" s="76" t="s">
        <v>39</v>
      </c>
      <c r="C63" s="51" t="s">
        <v>102</v>
      </c>
      <c r="D63" s="51" t="s">
        <v>102</v>
      </c>
      <c r="E63" s="76" t="s">
        <v>169</v>
      </c>
      <c r="F63" s="76">
        <v>618822</v>
      </c>
      <c r="G63" s="76">
        <v>1699363</v>
      </c>
      <c r="H63" s="76"/>
      <c r="I63" s="89">
        <f>Arboles!P64</f>
        <v>98.16208937154525</v>
      </c>
      <c r="J63" s="89">
        <f t="shared" si="0"/>
        <v>121.72099082071611</v>
      </c>
      <c r="K63" s="89">
        <f>Arbustos!M64</f>
        <v>0</v>
      </c>
      <c r="L63" s="89">
        <f t="shared" si="1"/>
        <v>0</v>
      </c>
      <c r="M63" s="90">
        <v>0</v>
      </c>
      <c r="N63" s="92">
        <v>0.3</v>
      </c>
      <c r="O63" s="91">
        <v>59</v>
      </c>
      <c r="P63" s="69">
        <f t="shared" si="2"/>
        <v>181.02099082071612</v>
      </c>
    </row>
    <row r="64" spans="1:16" x14ac:dyDescent="0.25">
      <c r="A64" s="54">
        <v>62</v>
      </c>
      <c r="B64" s="76" t="s">
        <v>39</v>
      </c>
      <c r="C64" s="51" t="s">
        <v>103</v>
      </c>
      <c r="D64" s="51" t="s">
        <v>103</v>
      </c>
      <c r="E64" s="76" t="s">
        <v>169</v>
      </c>
      <c r="F64" s="76">
        <v>618753</v>
      </c>
      <c r="G64" s="76">
        <v>1699898</v>
      </c>
      <c r="H64" s="76"/>
      <c r="I64" s="89">
        <f>Arboles!P65</f>
        <v>65.111022355574548</v>
      </c>
      <c r="J64" s="89">
        <f t="shared" si="0"/>
        <v>80.737667720912441</v>
      </c>
      <c r="K64" s="89">
        <f>Arbustos!M65</f>
        <v>0</v>
      </c>
      <c r="L64" s="89">
        <f t="shared" si="1"/>
        <v>0</v>
      </c>
      <c r="M64" s="90">
        <v>0</v>
      </c>
      <c r="N64" s="92">
        <v>0.6</v>
      </c>
      <c r="O64" s="91">
        <v>28.9</v>
      </c>
      <c r="P64" s="69">
        <f t="shared" si="2"/>
        <v>110.23766772091244</v>
      </c>
    </row>
    <row r="65" spans="1:16" x14ac:dyDescent="0.25">
      <c r="A65" s="54">
        <v>63</v>
      </c>
      <c r="B65" s="76" t="s">
        <v>39</v>
      </c>
      <c r="C65" s="51" t="s">
        <v>104</v>
      </c>
      <c r="D65" s="51" t="s">
        <v>104</v>
      </c>
      <c r="E65" s="76" t="s">
        <v>169</v>
      </c>
      <c r="F65" s="76">
        <v>618713</v>
      </c>
      <c r="G65" s="76">
        <v>1700186</v>
      </c>
      <c r="H65" s="76"/>
      <c r="I65" s="89">
        <f>Arboles!P66</f>
        <v>64.688728384435564</v>
      </c>
      <c r="J65" s="89">
        <f t="shared" si="0"/>
        <v>80.214023196700097</v>
      </c>
      <c r="K65" s="89">
        <f>Arbustos!M66</f>
        <v>0</v>
      </c>
      <c r="L65" s="89">
        <f t="shared" si="1"/>
        <v>0</v>
      </c>
      <c r="M65" s="90">
        <v>0.2</v>
      </c>
      <c r="N65" s="92">
        <v>0.5</v>
      </c>
      <c r="O65" s="91">
        <v>81.599999999999994</v>
      </c>
      <c r="P65" s="69">
        <f t="shared" si="2"/>
        <v>162.51402319670009</v>
      </c>
    </row>
    <row r="66" spans="1:16" x14ac:dyDescent="0.25">
      <c r="A66" s="54">
        <v>64</v>
      </c>
      <c r="B66" s="76" t="s">
        <v>39</v>
      </c>
      <c r="C66" s="51" t="s">
        <v>105</v>
      </c>
      <c r="D66" s="51" t="s">
        <v>105</v>
      </c>
      <c r="E66" s="76" t="s">
        <v>169</v>
      </c>
      <c r="F66" s="76">
        <v>618667</v>
      </c>
      <c r="G66" s="76">
        <v>1700814</v>
      </c>
      <c r="H66" s="76"/>
      <c r="I66" s="89">
        <f>Arboles!P67</f>
        <v>192.20534048900865</v>
      </c>
      <c r="J66" s="89">
        <f t="shared" si="0"/>
        <v>238.33462220637071</v>
      </c>
      <c r="K66" s="89">
        <f>Arbustos!M67</f>
        <v>0</v>
      </c>
      <c r="L66" s="89">
        <f t="shared" si="1"/>
        <v>0</v>
      </c>
      <c r="M66" s="90">
        <v>0.3</v>
      </c>
      <c r="N66" s="90">
        <v>0.6</v>
      </c>
      <c r="O66" s="91">
        <v>110.5</v>
      </c>
      <c r="P66" s="69">
        <f t="shared" si="2"/>
        <v>349.73462220637072</v>
      </c>
    </row>
    <row r="67" spans="1:16" x14ac:dyDescent="0.25">
      <c r="A67" s="54">
        <v>65</v>
      </c>
      <c r="B67" s="76" t="s">
        <v>39</v>
      </c>
      <c r="C67" s="51" t="s">
        <v>106</v>
      </c>
      <c r="D67" s="51" t="s">
        <v>106</v>
      </c>
      <c r="E67" s="76" t="s">
        <v>169</v>
      </c>
      <c r="F67" s="76">
        <v>618793</v>
      </c>
      <c r="G67" s="76">
        <v>1701090</v>
      </c>
      <c r="H67" s="76"/>
      <c r="I67" s="89">
        <f>Arboles!P68</f>
        <v>57.707847003983943</v>
      </c>
      <c r="J67" s="89">
        <f t="shared" si="0"/>
        <v>71.557730284940092</v>
      </c>
      <c r="K67" s="89">
        <f>Arbustos!M68</f>
        <v>0</v>
      </c>
      <c r="L67" s="89">
        <f t="shared" si="1"/>
        <v>0</v>
      </c>
      <c r="M67" s="90">
        <v>0.2</v>
      </c>
      <c r="N67" s="90">
        <v>0.5</v>
      </c>
      <c r="O67" s="91">
        <v>83.3</v>
      </c>
      <c r="P67" s="69">
        <f t="shared" si="2"/>
        <v>155.55773028494008</v>
      </c>
    </row>
    <row r="68" spans="1:16" x14ac:dyDescent="0.25">
      <c r="A68" s="54">
        <v>66</v>
      </c>
      <c r="B68" s="76" t="s">
        <v>39</v>
      </c>
      <c r="C68" s="51" t="s">
        <v>107</v>
      </c>
      <c r="D68" s="51" t="s">
        <v>107</v>
      </c>
      <c r="E68" s="76" t="s">
        <v>169</v>
      </c>
      <c r="F68" s="76">
        <v>618816</v>
      </c>
      <c r="G68" s="76">
        <v>1701637</v>
      </c>
      <c r="H68" s="76"/>
      <c r="I68" s="89">
        <f>Arboles!P69</f>
        <v>81.770703462596714</v>
      </c>
      <c r="J68" s="89">
        <f t="shared" ref="J68:J131" si="3">I68*1.24</f>
        <v>101.39567229361992</v>
      </c>
      <c r="K68" s="89">
        <f>Arbustos!M69</f>
        <v>0</v>
      </c>
      <c r="L68" s="89">
        <f t="shared" ref="L68:L131" si="4">K68*1.24</f>
        <v>0</v>
      </c>
      <c r="M68" s="90">
        <v>0</v>
      </c>
      <c r="N68" s="90">
        <v>1.5</v>
      </c>
      <c r="O68" s="91">
        <v>82.5</v>
      </c>
      <c r="P68" s="69">
        <f t="shared" ref="P68:P131" si="5">J68+L68+M68+N68+O68</f>
        <v>185.39567229361992</v>
      </c>
    </row>
    <row r="69" spans="1:16" x14ac:dyDescent="0.25">
      <c r="A69" s="54">
        <v>67</v>
      </c>
      <c r="B69" s="76" t="s">
        <v>39</v>
      </c>
      <c r="C69" s="51" t="s">
        <v>108</v>
      </c>
      <c r="D69" s="51" t="s">
        <v>108</v>
      </c>
      <c r="E69" s="76" t="s">
        <v>169</v>
      </c>
      <c r="F69" s="76">
        <v>618147</v>
      </c>
      <c r="G69" s="76">
        <v>1699447</v>
      </c>
      <c r="H69" s="76"/>
      <c r="I69" s="89">
        <f>Arboles!P70</f>
        <v>28.898919445077176</v>
      </c>
      <c r="J69" s="89">
        <f t="shared" si="3"/>
        <v>35.834660111895701</v>
      </c>
      <c r="K69" s="89">
        <f>Arbustos!M70</f>
        <v>0</v>
      </c>
      <c r="L69" s="89">
        <f t="shared" si="4"/>
        <v>0</v>
      </c>
      <c r="M69" s="90">
        <v>0</v>
      </c>
      <c r="N69" s="90">
        <v>17.399999999999999</v>
      </c>
      <c r="O69" s="91">
        <v>65.400000000000006</v>
      </c>
      <c r="P69" s="69">
        <f t="shared" si="5"/>
        <v>118.6346601118957</v>
      </c>
    </row>
    <row r="70" spans="1:16" x14ac:dyDescent="0.25">
      <c r="A70" s="54">
        <v>68</v>
      </c>
      <c r="B70" s="76" t="s">
        <v>39</v>
      </c>
      <c r="C70" s="51" t="s">
        <v>109</v>
      </c>
      <c r="D70" s="51" t="s">
        <v>109</v>
      </c>
      <c r="E70" s="76" t="s">
        <v>169</v>
      </c>
      <c r="F70" s="76">
        <v>617904</v>
      </c>
      <c r="G70" s="76">
        <v>1699332</v>
      </c>
      <c r="H70" s="76"/>
      <c r="I70" s="89">
        <f>Arboles!P71</f>
        <v>151.83798074143016</v>
      </c>
      <c r="J70" s="89">
        <f t="shared" si="3"/>
        <v>188.27909611937341</v>
      </c>
      <c r="K70" s="89">
        <f>Arbustos!M71</f>
        <v>0</v>
      </c>
      <c r="L70" s="89">
        <f t="shared" si="4"/>
        <v>0</v>
      </c>
      <c r="M70" s="90">
        <v>1.3</v>
      </c>
      <c r="N70" s="90">
        <v>12.2</v>
      </c>
      <c r="O70" s="91">
        <v>39.4</v>
      </c>
      <c r="P70" s="69">
        <f t="shared" si="5"/>
        <v>241.17909611937341</v>
      </c>
    </row>
    <row r="71" spans="1:16" x14ac:dyDescent="0.25">
      <c r="A71" s="54">
        <v>69</v>
      </c>
      <c r="B71" s="76" t="s">
        <v>39</v>
      </c>
      <c r="C71" s="51" t="s">
        <v>110</v>
      </c>
      <c r="D71" s="51" t="s">
        <v>110</v>
      </c>
      <c r="E71" s="76" t="s">
        <v>169</v>
      </c>
      <c r="F71" s="76">
        <v>618079</v>
      </c>
      <c r="G71" s="76">
        <v>1699633</v>
      </c>
      <c r="H71" s="76"/>
      <c r="I71" s="89">
        <f>Arboles!P72</f>
        <v>81.298439329319308</v>
      </c>
      <c r="J71" s="89">
        <f t="shared" si="3"/>
        <v>100.81006476835594</v>
      </c>
      <c r="K71" s="89">
        <f>Arbustos!M72</f>
        <v>0</v>
      </c>
      <c r="L71" s="89">
        <f t="shared" si="4"/>
        <v>0</v>
      </c>
      <c r="M71" s="90">
        <v>0</v>
      </c>
      <c r="N71" s="90">
        <v>13.7</v>
      </c>
      <c r="O71" s="91">
        <v>81</v>
      </c>
      <c r="P71" s="69">
        <f t="shared" si="5"/>
        <v>195.51006476835596</v>
      </c>
    </row>
    <row r="72" spans="1:16" x14ac:dyDescent="0.25">
      <c r="A72" s="54">
        <v>70</v>
      </c>
      <c r="B72" s="76" t="s">
        <v>39</v>
      </c>
      <c r="C72" s="51" t="s">
        <v>111</v>
      </c>
      <c r="D72" s="51" t="s">
        <v>111</v>
      </c>
      <c r="E72" s="76" t="s">
        <v>169</v>
      </c>
      <c r="F72" s="76">
        <v>617927</v>
      </c>
      <c r="G72" s="76">
        <v>1699272</v>
      </c>
      <c r="H72" s="76"/>
      <c r="I72" s="89">
        <f>Arboles!P73</f>
        <v>131.73311940482637</v>
      </c>
      <c r="J72" s="89">
        <f t="shared" si="3"/>
        <v>163.3490680619847</v>
      </c>
      <c r="K72" s="89">
        <f>Arbustos!M73</f>
        <v>0</v>
      </c>
      <c r="L72" s="89">
        <f t="shared" si="4"/>
        <v>0</v>
      </c>
      <c r="M72" s="90">
        <v>0</v>
      </c>
      <c r="N72" s="90">
        <v>27.8</v>
      </c>
      <c r="O72" s="124"/>
      <c r="P72" s="69">
        <f t="shared" si="5"/>
        <v>191.14906806198471</v>
      </c>
    </row>
    <row r="73" spans="1:16" x14ac:dyDescent="0.25">
      <c r="A73" s="54">
        <v>71</v>
      </c>
      <c r="B73" s="76" t="s">
        <v>39</v>
      </c>
      <c r="C73" s="51" t="s">
        <v>112</v>
      </c>
      <c r="D73" s="51" t="s">
        <v>112</v>
      </c>
      <c r="E73" s="76" t="s">
        <v>169</v>
      </c>
      <c r="F73" s="76">
        <v>618149</v>
      </c>
      <c r="G73" s="76">
        <v>1698836</v>
      </c>
      <c r="H73" s="76"/>
      <c r="I73" s="89">
        <f>Arboles!P74</f>
        <v>50.426050617182916</v>
      </c>
      <c r="J73" s="89">
        <f t="shared" si="3"/>
        <v>62.528302765306819</v>
      </c>
      <c r="K73" s="89">
        <f>Arbustos!M74</f>
        <v>0</v>
      </c>
      <c r="L73" s="89">
        <f t="shared" si="4"/>
        <v>0</v>
      </c>
      <c r="M73" s="90">
        <v>0.3</v>
      </c>
      <c r="N73" s="90">
        <v>19.7</v>
      </c>
      <c r="O73" s="91">
        <v>15.6</v>
      </c>
      <c r="P73" s="69">
        <f t="shared" si="5"/>
        <v>98.128302765306813</v>
      </c>
    </row>
    <row r="74" spans="1:16" x14ac:dyDescent="0.25">
      <c r="A74" s="54">
        <v>72</v>
      </c>
      <c r="B74" s="76" t="s">
        <v>39</v>
      </c>
      <c r="C74" s="51" t="s">
        <v>113</v>
      </c>
      <c r="D74" s="51" t="s">
        <v>113</v>
      </c>
      <c r="E74" s="76" t="s">
        <v>169</v>
      </c>
      <c r="F74" s="76">
        <v>618540</v>
      </c>
      <c r="G74" s="76">
        <v>1699657</v>
      </c>
      <c r="H74" s="76"/>
      <c r="I74" s="89">
        <f>Arboles!P75</f>
        <v>18.983950694985722</v>
      </c>
      <c r="J74" s="89">
        <f t="shared" si="3"/>
        <v>23.540098861782294</v>
      </c>
      <c r="K74" s="89">
        <f>Arbustos!M75</f>
        <v>0</v>
      </c>
      <c r="L74" s="89">
        <f t="shared" si="4"/>
        <v>0</v>
      </c>
      <c r="M74" s="90">
        <v>0</v>
      </c>
      <c r="N74" s="90">
        <v>0.3</v>
      </c>
      <c r="O74" s="91">
        <v>67.099999999999994</v>
      </c>
      <c r="P74" s="69">
        <f t="shared" si="5"/>
        <v>90.940098861782289</v>
      </c>
    </row>
    <row r="75" spans="1:16" x14ac:dyDescent="0.25">
      <c r="A75" s="54">
        <v>73</v>
      </c>
      <c r="B75" s="76" t="s">
        <v>39</v>
      </c>
      <c r="C75" s="51" t="s">
        <v>114</v>
      </c>
      <c r="D75" s="51" t="s">
        <v>114</v>
      </c>
      <c r="E75" s="76" t="s">
        <v>169</v>
      </c>
      <c r="F75" s="76">
        <v>618753</v>
      </c>
      <c r="G75" s="76">
        <v>1700359</v>
      </c>
      <c r="H75" s="76"/>
      <c r="I75" s="89">
        <f>Arboles!P76</f>
        <v>65.647599134415287</v>
      </c>
      <c r="J75" s="89">
        <f t="shared" si="3"/>
        <v>81.40302292667495</v>
      </c>
      <c r="K75" s="89">
        <f>Arbustos!M76</f>
        <v>0</v>
      </c>
      <c r="L75" s="89">
        <f t="shared" si="4"/>
        <v>0</v>
      </c>
      <c r="M75" s="90">
        <v>0</v>
      </c>
      <c r="N75" s="90">
        <v>0.8</v>
      </c>
      <c r="O75" s="91">
        <v>102.6</v>
      </c>
      <c r="P75" s="69">
        <f t="shared" si="5"/>
        <v>184.80302292667494</v>
      </c>
    </row>
    <row r="76" spans="1:16" x14ac:dyDescent="0.25">
      <c r="A76" s="54">
        <v>74</v>
      </c>
      <c r="B76" s="76" t="s">
        <v>39</v>
      </c>
      <c r="C76" s="51" t="s">
        <v>115</v>
      </c>
      <c r="D76" s="51" t="s">
        <v>115</v>
      </c>
      <c r="E76" s="76" t="s">
        <v>169</v>
      </c>
      <c r="F76" s="76">
        <v>618523</v>
      </c>
      <c r="G76" s="76">
        <v>1700607</v>
      </c>
      <c r="H76" s="76"/>
      <c r="I76" s="89">
        <f>Arboles!P77</f>
        <v>33.712837253736708</v>
      </c>
      <c r="J76" s="89">
        <f t="shared" si="3"/>
        <v>41.803918194633518</v>
      </c>
      <c r="K76" s="89">
        <f>Arbustos!M77</f>
        <v>0</v>
      </c>
      <c r="L76" s="89">
        <f t="shared" si="4"/>
        <v>0</v>
      </c>
      <c r="M76" s="90">
        <v>0</v>
      </c>
      <c r="N76" s="90">
        <v>0.5</v>
      </c>
      <c r="O76" s="91">
        <v>8.5</v>
      </c>
      <c r="P76" s="69">
        <f t="shared" si="5"/>
        <v>50.803918194633518</v>
      </c>
    </row>
    <row r="77" spans="1:16" x14ac:dyDescent="0.25">
      <c r="A77" s="54">
        <v>75</v>
      </c>
      <c r="B77" s="76" t="s">
        <v>39</v>
      </c>
      <c r="C77" s="51" t="s">
        <v>116</v>
      </c>
      <c r="D77" s="51" t="s">
        <v>116</v>
      </c>
      <c r="E77" s="76" t="s">
        <v>169</v>
      </c>
      <c r="F77" s="76">
        <v>618632</v>
      </c>
      <c r="G77" s="76">
        <v>1700952</v>
      </c>
      <c r="H77" s="76"/>
      <c r="I77" s="89">
        <f>Arboles!P78</f>
        <v>80.551841019134812</v>
      </c>
      <c r="J77" s="89">
        <f t="shared" si="3"/>
        <v>99.884282863727165</v>
      </c>
      <c r="K77" s="89">
        <f>Arbustos!M78</f>
        <v>0</v>
      </c>
      <c r="L77" s="89">
        <f t="shared" si="4"/>
        <v>0</v>
      </c>
      <c r="M77" s="90">
        <v>0.3</v>
      </c>
      <c r="N77" s="90">
        <v>0.7</v>
      </c>
      <c r="O77" s="91">
        <v>106.5</v>
      </c>
      <c r="P77" s="69">
        <f t="shared" si="5"/>
        <v>207.38428286372715</v>
      </c>
    </row>
    <row r="78" spans="1:16" x14ac:dyDescent="0.25">
      <c r="A78" s="54">
        <v>76</v>
      </c>
      <c r="B78" s="76" t="s">
        <v>39</v>
      </c>
      <c r="C78" s="51" t="s">
        <v>117</v>
      </c>
      <c r="D78" s="51" t="s">
        <v>117</v>
      </c>
      <c r="E78" s="76" t="s">
        <v>169</v>
      </c>
      <c r="F78" s="76">
        <v>618747</v>
      </c>
      <c r="G78" s="76">
        <v>1701355</v>
      </c>
      <c r="H78" s="76"/>
      <c r="I78" s="89">
        <f>Arboles!P79</f>
        <v>96.789458982981699</v>
      </c>
      <c r="J78" s="89">
        <f t="shared" si="3"/>
        <v>120.01892913889731</v>
      </c>
      <c r="K78" s="89">
        <f>Arbustos!M79</f>
        <v>0</v>
      </c>
      <c r="L78" s="89">
        <f t="shared" si="4"/>
        <v>0</v>
      </c>
      <c r="M78" s="90">
        <v>0.3</v>
      </c>
      <c r="N78" s="90">
        <v>0.8</v>
      </c>
      <c r="O78" s="91">
        <v>83.00072417474729</v>
      </c>
      <c r="P78" s="69">
        <f t="shared" si="5"/>
        <v>204.11965331364459</v>
      </c>
    </row>
    <row r="79" spans="1:16" x14ac:dyDescent="0.25">
      <c r="A79" s="54">
        <v>77</v>
      </c>
      <c r="B79" s="76" t="s">
        <v>39</v>
      </c>
      <c r="C79" s="51" t="s">
        <v>118</v>
      </c>
      <c r="D79" s="51" t="s">
        <v>118</v>
      </c>
      <c r="E79" s="76" t="s">
        <v>169</v>
      </c>
      <c r="F79" s="76">
        <v>618995</v>
      </c>
      <c r="G79" s="76">
        <v>1700157</v>
      </c>
      <c r="H79" s="76"/>
      <c r="I79" s="89">
        <f>Arboles!P80</f>
        <v>15.315597643097117</v>
      </c>
      <c r="J79" s="89">
        <f t="shared" si="3"/>
        <v>18.991341077440424</v>
      </c>
      <c r="K79" s="89">
        <f>Arbustos!M80</f>
        <v>0</v>
      </c>
      <c r="L79" s="89">
        <f t="shared" si="4"/>
        <v>0</v>
      </c>
      <c r="M79" s="90">
        <v>0</v>
      </c>
      <c r="N79" s="90">
        <v>0.7</v>
      </c>
      <c r="O79" s="91">
        <v>13.5</v>
      </c>
      <c r="P79" s="69">
        <f t="shared" si="5"/>
        <v>33.191341077440427</v>
      </c>
    </row>
    <row r="80" spans="1:16" x14ac:dyDescent="0.25">
      <c r="A80" s="54">
        <v>78</v>
      </c>
      <c r="B80" s="76" t="s">
        <v>39</v>
      </c>
      <c r="C80" s="51" t="s">
        <v>119</v>
      </c>
      <c r="D80" s="51" t="s">
        <v>119</v>
      </c>
      <c r="E80" s="76" t="s">
        <v>169</v>
      </c>
      <c r="F80" s="76">
        <v>619375</v>
      </c>
      <c r="G80" s="76">
        <v>1701436</v>
      </c>
      <c r="H80" s="76"/>
      <c r="I80" s="89">
        <f>Arboles!P81</f>
        <v>74.228399189135445</v>
      </c>
      <c r="J80" s="89">
        <f t="shared" si="3"/>
        <v>92.043214994527958</v>
      </c>
      <c r="K80" s="89">
        <f>Arbustos!M81</f>
        <v>0</v>
      </c>
      <c r="L80" s="89">
        <f t="shared" si="4"/>
        <v>0</v>
      </c>
      <c r="M80" s="90">
        <v>0</v>
      </c>
      <c r="N80" s="90">
        <v>0.9</v>
      </c>
      <c r="O80" s="91">
        <v>34.9</v>
      </c>
      <c r="P80" s="69">
        <f t="shared" si="5"/>
        <v>127.84321499452795</v>
      </c>
    </row>
    <row r="81" spans="1:16" x14ac:dyDescent="0.25">
      <c r="A81" s="54">
        <v>79</v>
      </c>
      <c r="B81" s="76" t="s">
        <v>39</v>
      </c>
      <c r="C81" s="51" t="s">
        <v>120</v>
      </c>
      <c r="D81" s="51" t="s">
        <v>120</v>
      </c>
      <c r="E81" s="76" t="s">
        <v>169</v>
      </c>
      <c r="F81" s="76">
        <v>619058</v>
      </c>
      <c r="G81" s="76">
        <v>1699795</v>
      </c>
      <c r="H81" s="76"/>
      <c r="I81" s="89">
        <f>Arboles!P82</f>
        <v>31.220555932643922</v>
      </c>
      <c r="J81" s="89">
        <f t="shared" si="3"/>
        <v>38.713489356478462</v>
      </c>
      <c r="K81" s="89">
        <f>Arbustos!M82</f>
        <v>0</v>
      </c>
      <c r="L81" s="89">
        <f t="shared" si="4"/>
        <v>0</v>
      </c>
      <c r="M81" s="90">
        <v>0</v>
      </c>
      <c r="N81" s="90">
        <v>0.5</v>
      </c>
      <c r="O81" s="91">
        <v>5.2</v>
      </c>
      <c r="P81" s="69">
        <f t="shared" si="5"/>
        <v>44.413489356478465</v>
      </c>
    </row>
    <row r="82" spans="1:16" x14ac:dyDescent="0.25">
      <c r="A82" s="54">
        <v>80</v>
      </c>
      <c r="B82" s="76" t="s">
        <v>39</v>
      </c>
      <c r="C82" s="51" t="s">
        <v>121</v>
      </c>
      <c r="D82" s="51" t="s">
        <v>121</v>
      </c>
      <c r="E82" s="76" t="s">
        <v>169</v>
      </c>
      <c r="F82" s="76">
        <v>619133</v>
      </c>
      <c r="G82" s="76">
        <v>1701695</v>
      </c>
      <c r="H82" s="76"/>
      <c r="I82" s="89">
        <f>Arboles!P83</f>
        <v>69.098973873635572</v>
      </c>
      <c r="J82" s="89">
        <f t="shared" si="3"/>
        <v>85.682727603308109</v>
      </c>
      <c r="K82" s="89">
        <f>Arbustos!M83</f>
        <v>0</v>
      </c>
      <c r="L82" s="89">
        <f t="shared" si="4"/>
        <v>0</v>
      </c>
      <c r="M82" s="90">
        <v>0</v>
      </c>
      <c r="N82" s="90">
        <v>0.8</v>
      </c>
      <c r="O82" s="91">
        <v>6.2</v>
      </c>
      <c r="P82" s="69">
        <f t="shared" si="5"/>
        <v>92.682727603308109</v>
      </c>
    </row>
    <row r="83" spans="1:16" x14ac:dyDescent="0.25">
      <c r="A83" s="54">
        <v>81</v>
      </c>
      <c r="B83" s="77" t="s">
        <v>40</v>
      </c>
      <c r="C83" s="51" t="s">
        <v>122</v>
      </c>
      <c r="D83" s="51" t="s">
        <v>122</v>
      </c>
      <c r="E83" s="80">
        <v>38797</v>
      </c>
      <c r="F83" s="76">
        <v>610780</v>
      </c>
      <c r="G83" s="76">
        <v>1701576</v>
      </c>
      <c r="H83" s="76"/>
      <c r="I83" s="89">
        <f>Arboles!P84</f>
        <v>0</v>
      </c>
      <c r="J83" s="89">
        <f t="shared" si="3"/>
        <v>0</v>
      </c>
      <c r="K83" s="89">
        <f>Arbustos!M84</f>
        <v>0</v>
      </c>
      <c r="L83" s="89">
        <f t="shared" si="4"/>
        <v>0</v>
      </c>
      <c r="M83" s="90">
        <v>1.7</v>
      </c>
      <c r="N83" s="90">
        <v>0</v>
      </c>
      <c r="O83" s="91">
        <v>3.9</v>
      </c>
      <c r="P83" s="69">
        <f t="shared" si="5"/>
        <v>5.6</v>
      </c>
    </row>
    <row r="84" spans="1:16" x14ac:dyDescent="0.25">
      <c r="A84" s="54">
        <v>82</v>
      </c>
      <c r="B84" s="76" t="s">
        <v>40</v>
      </c>
      <c r="C84" s="51" t="s">
        <v>123</v>
      </c>
      <c r="D84" s="51" t="s">
        <v>123</v>
      </c>
      <c r="E84" s="80">
        <v>38797</v>
      </c>
      <c r="F84" s="76">
        <v>611054</v>
      </c>
      <c r="G84" s="76">
        <v>1701600</v>
      </c>
      <c r="H84" s="76"/>
      <c r="I84" s="89">
        <f>Arboles!P85</f>
        <v>63.680865997954704</v>
      </c>
      <c r="J84" s="89">
        <f t="shared" si="3"/>
        <v>78.964273837463836</v>
      </c>
      <c r="K84" s="89">
        <f>Arbustos!M85</f>
        <v>0</v>
      </c>
      <c r="L84" s="89">
        <f t="shared" si="4"/>
        <v>0</v>
      </c>
      <c r="M84" s="90">
        <v>0</v>
      </c>
      <c r="N84" s="90">
        <v>3.9</v>
      </c>
      <c r="O84" s="91">
        <v>4.5999999999999996</v>
      </c>
      <c r="P84" s="69">
        <f t="shared" si="5"/>
        <v>87.464273837463836</v>
      </c>
    </row>
    <row r="85" spans="1:16" x14ac:dyDescent="0.25">
      <c r="A85" s="54">
        <v>83</v>
      </c>
      <c r="B85" s="76" t="s">
        <v>40</v>
      </c>
      <c r="C85" s="51" t="s">
        <v>124</v>
      </c>
      <c r="D85" s="51" t="s">
        <v>124</v>
      </c>
      <c r="E85" s="80">
        <v>38797</v>
      </c>
      <c r="F85" s="76">
        <v>610707</v>
      </c>
      <c r="G85" s="76">
        <v>1700890</v>
      </c>
      <c r="H85" s="76"/>
      <c r="I85" s="89">
        <f>Arboles!P86</f>
        <v>296.32912012447343</v>
      </c>
      <c r="J85" s="89">
        <f t="shared" si="3"/>
        <v>367.44810895434705</v>
      </c>
      <c r="K85" s="89">
        <f>Arbustos!M86</f>
        <v>0</v>
      </c>
      <c r="L85" s="89">
        <f t="shared" si="4"/>
        <v>0</v>
      </c>
      <c r="M85" s="90">
        <v>0</v>
      </c>
      <c r="N85" s="90">
        <v>3.4</v>
      </c>
      <c r="O85" s="91">
        <v>13.4</v>
      </c>
      <c r="P85" s="69">
        <f t="shared" si="5"/>
        <v>384.248108954347</v>
      </c>
    </row>
    <row r="86" spans="1:16" x14ac:dyDescent="0.25">
      <c r="A86" s="54">
        <v>84</v>
      </c>
      <c r="B86" s="76" t="s">
        <v>40</v>
      </c>
      <c r="C86" s="51" t="s">
        <v>125</v>
      </c>
      <c r="D86" s="51" t="s">
        <v>125</v>
      </c>
      <c r="E86" s="80">
        <v>38797</v>
      </c>
      <c r="F86" s="76">
        <v>610652</v>
      </c>
      <c r="G86" s="76">
        <v>1701094</v>
      </c>
      <c r="H86" s="76"/>
      <c r="I86" s="89">
        <f>Arboles!P87</f>
        <v>36.710641835693814</v>
      </c>
      <c r="J86" s="89">
        <f t="shared" si="3"/>
        <v>45.521195876260329</v>
      </c>
      <c r="K86" s="89">
        <f>Arbustos!M87</f>
        <v>0</v>
      </c>
      <c r="L86" s="89">
        <f t="shared" si="4"/>
        <v>0</v>
      </c>
      <c r="M86" s="90">
        <v>0.6</v>
      </c>
      <c r="N86" s="90">
        <v>2.2999999999999998</v>
      </c>
      <c r="O86" s="91">
        <v>3.7</v>
      </c>
      <c r="P86" s="69">
        <f t="shared" si="5"/>
        <v>52.12119587626033</v>
      </c>
    </row>
    <row r="87" spans="1:16" x14ac:dyDescent="0.25">
      <c r="A87" s="54">
        <v>85</v>
      </c>
      <c r="B87" s="76" t="s">
        <v>40</v>
      </c>
      <c r="C87" s="51" t="s">
        <v>126</v>
      </c>
      <c r="D87" s="51" t="s">
        <v>126</v>
      </c>
      <c r="E87" s="80">
        <v>38797</v>
      </c>
      <c r="F87" s="76">
        <v>610682</v>
      </c>
      <c r="G87" s="76">
        <v>1702072</v>
      </c>
      <c r="H87" s="76"/>
      <c r="I87" s="89">
        <f>Arboles!P88</f>
        <v>74.587240257875024</v>
      </c>
      <c r="J87" s="89">
        <f t="shared" si="3"/>
        <v>92.488177919765036</v>
      </c>
      <c r="K87" s="89">
        <f>Arbustos!M88</f>
        <v>0</v>
      </c>
      <c r="L87" s="89">
        <f t="shared" si="4"/>
        <v>0</v>
      </c>
      <c r="M87" s="90">
        <v>0</v>
      </c>
      <c r="N87" s="90">
        <v>6.1</v>
      </c>
      <c r="O87" s="91">
        <v>12.5</v>
      </c>
      <c r="P87" s="69">
        <f t="shared" si="5"/>
        <v>111.08817791976503</v>
      </c>
    </row>
    <row r="88" spans="1:16" x14ac:dyDescent="0.25">
      <c r="A88" s="54">
        <v>86</v>
      </c>
      <c r="B88" s="76" t="s">
        <v>40</v>
      </c>
      <c r="C88" s="51" t="s">
        <v>127</v>
      </c>
      <c r="D88" s="51" t="s">
        <v>127</v>
      </c>
      <c r="E88" s="80">
        <v>38797</v>
      </c>
      <c r="F88" s="76">
        <v>611312</v>
      </c>
      <c r="G88" s="76">
        <v>1701787</v>
      </c>
      <c r="H88" s="76"/>
      <c r="I88" s="89">
        <f>Arboles!P89</f>
        <v>33.239148377254182</v>
      </c>
      <c r="J88" s="89">
        <f t="shared" si="3"/>
        <v>41.216543987795184</v>
      </c>
      <c r="K88" s="89">
        <f>Arbustos!M89</f>
        <v>0</v>
      </c>
      <c r="L88" s="89">
        <f t="shared" si="4"/>
        <v>0</v>
      </c>
      <c r="M88" s="90">
        <v>0</v>
      </c>
      <c r="N88" s="90">
        <v>2.6</v>
      </c>
      <c r="O88" s="91">
        <v>20</v>
      </c>
      <c r="P88" s="69">
        <f t="shared" si="5"/>
        <v>63.816543987795185</v>
      </c>
    </row>
    <row r="89" spans="1:16" x14ac:dyDescent="0.25">
      <c r="A89" s="54">
        <v>87</v>
      </c>
      <c r="B89" s="76" t="s">
        <v>40</v>
      </c>
      <c r="C89" s="51" t="s">
        <v>128</v>
      </c>
      <c r="D89" s="51" t="s">
        <v>128</v>
      </c>
      <c r="E89" s="80">
        <v>38797</v>
      </c>
      <c r="F89" s="76">
        <v>610966</v>
      </c>
      <c r="G89" s="76">
        <v>1701955</v>
      </c>
      <c r="H89" s="76"/>
      <c r="I89" s="89">
        <f>Arboles!P90</f>
        <v>27.93636884695605</v>
      </c>
      <c r="J89" s="89">
        <f t="shared" si="3"/>
        <v>34.641097370225502</v>
      </c>
      <c r="K89" s="89">
        <f>Arbustos!M90</f>
        <v>0</v>
      </c>
      <c r="L89" s="89">
        <f t="shared" si="4"/>
        <v>0</v>
      </c>
      <c r="M89" s="90">
        <v>0</v>
      </c>
      <c r="N89" s="90">
        <v>2.1</v>
      </c>
      <c r="O89" s="91">
        <v>12.5</v>
      </c>
      <c r="P89" s="69">
        <f t="shared" si="5"/>
        <v>49.241097370225503</v>
      </c>
    </row>
    <row r="90" spans="1:16" x14ac:dyDescent="0.25">
      <c r="A90" s="54">
        <v>88</v>
      </c>
      <c r="B90" s="76" t="s">
        <v>40</v>
      </c>
      <c r="C90" s="51" t="s">
        <v>129</v>
      </c>
      <c r="D90" s="51" t="s">
        <v>129</v>
      </c>
      <c r="E90" s="80">
        <v>38797</v>
      </c>
      <c r="F90" s="76">
        <v>611170</v>
      </c>
      <c r="G90" s="76">
        <v>1701372</v>
      </c>
      <c r="H90" s="76"/>
      <c r="I90" s="89">
        <f>Arboles!P91</f>
        <v>147.0414977588251</v>
      </c>
      <c r="J90" s="89">
        <f t="shared" si="3"/>
        <v>182.33145722094312</v>
      </c>
      <c r="K90" s="89">
        <f>Arbustos!M91</f>
        <v>0</v>
      </c>
      <c r="L90" s="89">
        <f t="shared" si="4"/>
        <v>0</v>
      </c>
      <c r="M90" s="90">
        <v>0</v>
      </c>
      <c r="N90" s="90">
        <v>2.9</v>
      </c>
      <c r="O90" s="91">
        <v>3.4</v>
      </c>
      <c r="P90" s="69">
        <f t="shared" si="5"/>
        <v>188.63145722094313</v>
      </c>
    </row>
    <row r="91" spans="1:16" x14ac:dyDescent="0.25">
      <c r="A91" s="54">
        <v>89</v>
      </c>
      <c r="B91" s="76" t="s">
        <v>40</v>
      </c>
      <c r="C91" s="51" t="s">
        <v>130</v>
      </c>
      <c r="D91" s="51" t="s">
        <v>130</v>
      </c>
      <c r="E91" s="80">
        <v>38797</v>
      </c>
      <c r="F91" s="76">
        <v>610845</v>
      </c>
      <c r="G91" s="76">
        <v>1701373</v>
      </c>
      <c r="H91" s="76"/>
      <c r="I91" s="89">
        <f>Arboles!P92</f>
        <v>210.50467883993824</v>
      </c>
      <c r="J91" s="89">
        <f t="shared" si="3"/>
        <v>261.02580176152344</v>
      </c>
      <c r="K91" s="89">
        <f>Arbustos!M92</f>
        <v>0</v>
      </c>
      <c r="L91" s="89">
        <f t="shared" si="4"/>
        <v>0</v>
      </c>
      <c r="M91" s="90">
        <v>0</v>
      </c>
      <c r="N91" s="90">
        <v>3.4</v>
      </c>
      <c r="O91" s="91">
        <v>19.399999999999999</v>
      </c>
      <c r="P91" s="69">
        <f t="shared" si="5"/>
        <v>283.82580176152339</v>
      </c>
    </row>
    <row r="92" spans="1:16" x14ac:dyDescent="0.25">
      <c r="A92" s="54">
        <v>90</v>
      </c>
      <c r="B92" s="76" t="s">
        <v>40</v>
      </c>
      <c r="C92" s="51" t="s">
        <v>131</v>
      </c>
      <c r="D92" s="51" t="s">
        <v>131</v>
      </c>
      <c r="E92" s="80">
        <v>38797</v>
      </c>
      <c r="F92" s="76">
        <v>611069</v>
      </c>
      <c r="G92" s="76">
        <v>1701036</v>
      </c>
      <c r="H92" s="76"/>
      <c r="I92" s="89">
        <f>Arboles!P93</f>
        <v>136.97515914658959</v>
      </c>
      <c r="J92" s="89">
        <f t="shared" si="3"/>
        <v>169.84919734177109</v>
      </c>
      <c r="K92" s="89">
        <f>Arbustos!M93</f>
        <v>0</v>
      </c>
      <c r="L92" s="89">
        <f t="shared" si="4"/>
        <v>0</v>
      </c>
      <c r="M92" s="90">
        <v>0.5</v>
      </c>
      <c r="N92" s="90">
        <v>4.5</v>
      </c>
      <c r="O92" s="91">
        <v>17.600000000000001</v>
      </c>
      <c r="P92" s="69">
        <f t="shared" si="5"/>
        <v>192.44919734177108</v>
      </c>
    </row>
    <row r="93" spans="1:16" x14ac:dyDescent="0.25">
      <c r="A93" s="54">
        <v>91</v>
      </c>
      <c r="B93" s="76" t="s">
        <v>41</v>
      </c>
      <c r="C93" s="51" t="s">
        <v>132</v>
      </c>
      <c r="D93" s="51" t="s">
        <v>132</v>
      </c>
      <c r="E93" s="80">
        <v>38798</v>
      </c>
      <c r="F93" s="76">
        <v>611112</v>
      </c>
      <c r="G93" s="76">
        <v>1704361</v>
      </c>
      <c r="H93" s="76"/>
      <c r="I93" s="89">
        <f>Arboles!P94</f>
        <v>48.101007965114469</v>
      </c>
      <c r="J93" s="89">
        <f t="shared" si="3"/>
        <v>59.645249876741943</v>
      </c>
      <c r="K93" s="89">
        <f>Arbustos!M94</f>
        <v>0</v>
      </c>
      <c r="L93" s="89">
        <f t="shared" si="4"/>
        <v>0</v>
      </c>
      <c r="M93" s="90">
        <v>0</v>
      </c>
      <c r="N93" s="90">
        <v>0.5</v>
      </c>
      <c r="O93" s="91">
        <v>18.368281566843791</v>
      </c>
      <c r="P93" s="69">
        <f t="shared" si="5"/>
        <v>78.513531443585734</v>
      </c>
    </row>
    <row r="94" spans="1:16" x14ac:dyDescent="0.25">
      <c r="A94" s="54">
        <v>92</v>
      </c>
      <c r="B94" s="76" t="s">
        <v>41</v>
      </c>
      <c r="C94" s="51" t="s">
        <v>133</v>
      </c>
      <c r="D94" s="51" t="s">
        <v>133</v>
      </c>
      <c r="E94" s="80">
        <v>38798</v>
      </c>
      <c r="F94" s="76">
        <v>611310</v>
      </c>
      <c r="G94" s="76">
        <v>1704717</v>
      </c>
      <c r="H94" s="76"/>
      <c r="I94" s="89">
        <f>Arboles!P95</f>
        <v>10.251638356562463</v>
      </c>
      <c r="J94" s="89">
        <f t="shared" si="3"/>
        <v>12.712031562137454</v>
      </c>
      <c r="K94" s="89">
        <f>Arbustos!M95</f>
        <v>0</v>
      </c>
      <c r="L94" s="89">
        <f t="shared" si="4"/>
        <v>0</v>
      </c>
      <c r="M94" s="90">
        <v>0</v>
      </c>
      <c r="N94" s="90">
        <v>0.3</v>
      </c>
      <c r="O94" s="91">
        <v>22.66851135961852</v>
      </c>
      <c r="P94" s="69">
        <f t="shared" si="5"/>
        <v>35.680542921755972</v>
      </c>
    </row>
    <row r="95" spans="1:16" x14ac:dyDescent="0.25">
      <c r="A95" s="54">
        <v>93</v>
      </c>
      <c r="B95" s="76" t="s">
        <v>41</v>
      </c>
      <c r="C95" s="51" t="s">
        <v>134</v>
      </c>
      <c r="D95" s="51" t="s">
        <v>134</v>
      </c>
      <c r="E95" s="80">
        <v>38798</v>
      </c>
      <c r="F95" s="76">
        <v>611173</v>
      </c>
      <c r="G95" s="76">
        <v>1704539</v>
      </c>
      <c r="H95" s="76"/>
      <c r="I95" s="89">
        <f>Arboles!P96</f>
        <v>31.741297761606084</v>
      </c>
      <c r="J95" s="89">
        <f t="shared" si="3"/>
        <v>39.359209224391542</v>
      </c>
      <c r="K95" s="89">
        <f>Arbustos!M96</f>
        <v>0</v>
      </c>
      <c r="L95" s="89">
        <f t="shared" si="4"/>
        <v>0</v>
      </c>
      <c r="M95" s="90">
        <v>0</v>
      </c>
      <c r="N95" s="90">
        <v>0.6</v>
      </c>
      <c r="O95" s="91">
        <v>43.309379646200185</v>
      </c>
      <c r="P95" s="69">
        <f t="shared" si="5"/>
        <v>83.268588870591728</v>
      </c>
    </row>
    <row r="96" spans="1:16" x14ac:dyDescent="0.25">
      <c r="A96" s="54">
        <v>94</v>
      </c>
      <c r="B96" s="76" t="s">
        <v>41</v>
      </c>
      <c r="C96" s="51" t="s">
        <v>135</v>
      </c>
      <c r="D96" s="51" t="s">
        <v>135</v>
      </c>
      <c r="E96" s="80">
        <v>38798</v>
      </c>
      <c r="F96" s="76">
        <v>611518</v>
      </c>
      <c r="G96" s="76">
        <v>1704605</v>
      </c>
      <c r="H96" s="76"/>
      <c r="I96" s="89">
        <f>Arboles!P97</f>
        <v>7.3153436986483493</v>
      </c>
      <c r="J96" s="89">
        <f t="shared" si="3"/>
        <v>9.0710261863239534</v>
      </c>
      <c r="K96" s="89">
        <f>Arbustos!M97</f>
        <v>0</v>
      </c>
      <c r="L96" s="89">
        <f t="shared" si="4"/>
        <v>0</v>
      </c>
      <c r="M96" s="90">
        <v>4.807692307692308E-2</v>
      </c>
      <c r="N96" s="90">
        <v>0.2</v>
      </c>
      <c r="O96" s="91">
        <v>11.350924691621099</v>
      </c>
      <c r="P96" s="69">
        <f t="shared" si="5"/>
        <v>20.670027801021973</v>
      </c>
    </row>
    <row r="97" spans="1:16" x14ac:dyDescent="0.25">
      <c r="A97" s="54">
        <v>95</v>
      </c>
      <c r="B97" s="76" t="s">
        <v>41</v>
      </c>
      <c r="C97" s="51" t="s">
        <v>136</v>
      </c>
      <c r="D97" s="51" t="s">
        <v>136</v>
      </c>
      <c r="E97" s="80">
        <v>38798</v>
      </c>
      <c r="F97" s="76">
        <v>612108</v>
      </c>
      <c r="G97" s="76">
        <v>1705150</v>
      </c>
      <c r="H97" s="76"/>
      <c r="I97" s="89">
        <f>Arboles!P98</f>
        <v>21.767124544539428</v>
      </c>
      <c r="J97" s="89">
        <f t="shared" si="3"/>
        <v>26.99123443522889</v>
      </c>
      <c r="K97" s="89">
        <f>Arbustos!M98</f>
        <v>0</v>
      </c>
      <c r="L97" s="89">
        <f t="shared" si="4"/>
        <v>0</v>
      </c>
      <c r="M97" s="90">
        <v>0.2</v>
      </c>
      <c r="N97" s="90">
        <v>0.7</v>
      </c>
      <c r="O97" s="91">
        <v>21.408501989417395</v>
      </c>
      <c r="P97" s="69">
        <f t="shared" si="5"/>
        <v>49.299736424646284</v>
      </c>
    </row>
    <row r="98" spans="1:16" x14ac:dyDescent="0.25">
      <c r="A98" s="54">
        <v>96</v>
      </c>
      <c r="B98" s="76" t="s">
        <v>41</v>
      </c>
      <c r="C98" s="51" t="s">
        <v>137</v>
      </c>
      <c r="D98" s="51" t="s">
        <v>137</v>
      </c>
      <c r="E98" s="80">
        <v>38798</v>
      </c>
      <c r="F98" s="76">
        <v>612398</v>
      </c>
      <c r="G98" s="76">
        <v>1705399</v>
      </c>
      <c r="H98" s="76"/>
      <c r="I98" s="89">
        <f>Arboles!P99</f>
        <v>20.716179595921407</v>
      </c>
      <c r="J98" s="89">
        <f t="shared" si="3"/>
        <v>25.688062698942545</v>
      </c>
      <c r="K98" s="89">
        <f>Arbustos!M99</f>
        <v>0</v>
      </c>
      <c r="L98" s="89">
        <f t="shared" si="4"/>
        <v>0</v>
      </c>
      <c r="M98" s="90">
        <v>0</v>
      </c>
      <c r="N98" s="90">
        <v>1</v>
      </c>
      <c r="O98" s="91">
        <v>21.857709544976775</v>
      </c>
      <c r="P98" s="69">
        <f t="shared" si="5"/>
        <v>48.545772243919316</v>
      </c>
    </row>
    <row r="99" spans="1:16" x14ac:dyDescent="0.25">
      <c r="A99" s="54">
        <v>97</v>
      </c>
      <c r="B99" s="76" t="s">
        <v>41</v>
      </c>
      <c r="C99" s="51" t="s">
        <v>138</v>
      </c>
      <c r="D99" s="51" t="s">
        <v>138</v>
      </c>
      <c r="E99" s="80">
        <v>38798</v>
      </c>
      <c r="F99" s="76">
        <v>613176</v>
      </c>
      <c r="G99" s="76">
        <v>1704590</v>
      </c>
      <c r="H99" s="76"/>
      <c r="I99" s="89">
        <f>Arboles!P100</f>
        <v>34.650278148372379</v>
      </c>
      <c r="J99" s="89">
        <f t="shared" si="3"/>
        <v>42.966344903981749</v>
      </c>
      <c r="K99" s="89">
        <f>Arbustos!M100</f>
        <v>0</v>
      </c>
      <c r="L99" s="89">
        <f t="shared" si="4"/>
        <v>0</v>
      </c>
      <c r="M99" s="90">
        <v>0</v>
      </c>
      <c r="N99" s="90">
        <v>0.9</v>
      </c>
      <c r="O99" s="91">
        <v>18.444653435037015</v>
      </c>
      <c r="P99" s="69">
        <f t="shared" si="5"/>
        <v>62.310998339018767</v>
      </c>
    </row>
    <row r="100" spans="1:16" x14ac:dyDescent="0.25">
      <c r="A100" s="54">
        <v>98</v>
      </c>
      <c r="B100" s="76" t="s">
        <v>41</v>
      </c>
      <c r="C100" s="51" t="s">
        <v>139</v>
      </c>
      <c r="D100" s="51" t="s">
        <v>139</v>
      </c>
      <c r="E100" s="80">
        <v>38798</v>
      </c>
      <c r="F100" s="76">
        <v>613283</v>
      </c>
      <c r="G100" s="76">
        <v>1704946</v>
      </c>
      <c r="H100" s="76"/>
      <c r="I100" s="89">
        <f>Arboles!P101</f>
        <v>20.608607893715387</v>
      </c>
      <c r="J100" s="89">
        <f t="shared" si="3"/>
        <v>25.554673788207079</v>
      </c>
      <c r="K100" s="89">
        <f>Arbustos!M101</f>
        <v>0</v>
      </c>
      <c r="L100" s="89">
        <f t="shared" si="4"/>
        <v>0</v>
      </c>
      <c r="M100" s="90">
        <v>0</v>
      </c>
      <c r="N100" s="90">
        <v>0.4</v>
      </c>
      <c r="O100" s="91">
        <v>8.1785424375886979</v>
      </c>
      <c r="P100" s="69">
        <f t="shared" si="5"/>
        <v>34.133216225795778</v>
      </c>
    </row>
    <row r="101" spans="1:16" x14ac:dyDescent="0.25">
      <c r="A101" s="54">
        <v>99</v>
      </c>
      <c r="B101" s="76" t="s">
        <v>41</v>
      </c>
      <c r="C101" s="51" t="s">
        <v>140</v>
      </c>
      <c r="D101" s="51" t="s">
        <v>140</v>
      </c>
      <c r="E101" s="80">
        <v>38798</v>
      </c>
      <c r="F101" s="76">
        <v>611920</v>
      </c>
      <c r="G101" s="76">
        <v>1705684</v>
      </c>
      <c r="H101" s="76"/>
      <c r="I101" s="89">
        <f>Arboles!P102</f>
        <v>40.125550241635452</v>
      </c>
      <c r="J101" s="89">
        <f t="shared" si="3"/>
        <v>49.755682299627956</v>
      </c>
      <c r="K101" s="89">
        <f>Arbustos!M102</f>
        <v>0</v>
      </c>
      <c r="L101" s="89">
        <f t="shared" si="4"/>
        <v>0</v>
      </c>
      <c r="M101" s="90">
        <v>0</v>
      </c>
      <c r="N101" s="90">
        <v>0.8</v>
      </c>
      <c r="O101" s="91">
        <v>41.470842477144146</v>
      </c>
      <c r="P101" s="69">
        <f t="shared" si="5"/>
        <v>92.026524776772106</v>
      </c>
    </row>
    <row r="102" spans="1:16" x14ac:dyDescent="0.25">
      <c r="A102" s="54">
        <v>100</v>
      </c>
      <c r="B102" s="76" t="s">
        <v>41</v>
      </c>
      <c r="C102" s="51" t="s">
        <v>141</v>
      </c>
      <c r="D102" s="51" t="s">
        <v>141</v>
      </c>
      <c r="E102" s="80">
        <v>38798</v>
      </c>
      <c r="F102" s="76">
        <v>612352</v>
      </c>
      <c r="G102" s="76">
        <v>1705165</v>
      </c>
      <c r="H102" s="76"/>
      <c r="I102" s="89">
        <f>Arboles!P103</f>
        <v>0</v>
      </c>
      <c r="J102" s="89">
        <f t="shared" si="3"/>
        <v>0</v>
      </c>
      <c r="K102" s="89">
        <f>Arbustos!M103</f>
        <v>0</v>
      </c>
      <c r="L102" s="89">
        <f t="shared" si="4"/>
        <v>0</v>
      </c>
      <c r="M102" s="90">
        <v>0</v>
      </c>
      <c r="N102" s="90">
        <v>0.8</v>
      </c>
      <c r="O102" s="91">
        <v>12.171439493112956</v>
      </c>
      <c r="P102" s="69">
        <f t="shared" si="5"/>
        <v>12.971439493112957</v>
      </c>
    </row>
    <row r="103" spans="1:16" x14ac:dyDescent="0.25">
      <c r="A103" s="54">
        <v>101</v>
      </c>
      <c r="B103" s="76" t="s">
        <v>41</v>
      </c>
      <c r="C103" s="51" t="s">
        <v>142</v>
      </c>
      <c r="D103" s="51" t="s">
        <v>142</v>
      </c>
      <c r="E103" s="80">
        <v>38798</v>
      </c>
      <c r="F103" s="76">
        <v>612113</v>
      </c>
      <c r="G103" s="76">
        <v>1705363</v>
      </c>
      <c r="H103" s="76"/>
      <c r="I103" s="89">
        <f>Arboles!P104</f>
        <v>36.18394486436663</v>
      </c>
      <c r="J103" s="89">
        <f t="shared" si="3"/>
        <v>44.868091631814622</v>
      </c>
      <c r="K103" s="89">
        <f>Arbustos!M104</f>
        <v>0</v>
      </c>
      <c r="L103" s="89">
        <f t="shared" si="4"/>
        <v>0</v>
      </c>
      <c r="M103" s="90">
        <v>0</v>
      </c>
      <c r="N103" s="90">
        <v>0.7</v>
      </c>
      <c r="O103" s="91">
        <v>18.433093479664542</v>
      </c>
      <c r="P103" s="69">
        <f t="shared" si="5"/>
        <v>64.001185111479174</v>
      </c>
    </row>
    <row r="104" spans="1:16" x14ac:dyDescent="0.25">
      <c r="A104" s="54">
        <v>102</v>
      </c>
      <c r="B104" s="76" t="s">
        <v>41</v>
      </c>
      <c r="C104" s="51" t="s">
        <v>143</v>
      </c>
      <c r="D104" s="51" t="s">
        <v>143</v>
      </c>
      <c r="E104" s="80">
        <v>38798</v>
      </c>
      <c r="F104" s="76">
        <v>611808</v>
      </c>
      <c r="G104" s="76">
        <v>1705104</v>
      </c>
      <c r="H104" s="76"/>
      <c r="I104" s="89">
        <f>Arboles!P105</f>
        <v>0</v>
      </c>
      <c r="J104" s="89">
        <f t="shared" si="3"/>
        <v>0</v>
      </c>
      <c r="K104" s="89">
        <f>Arbustos!M105</f>
        <v>0</v>
      </c>
      <c r="L104" s="89">
        <f t="shared" si="4"/>
        <v>0</v>
      </c>
      <c r="M104" s="90">
        <v>0</v>
      </c>
      <c r="N104" s="90">
        <v>0.6</v>
      </c>
      <c r="O104" s="91">
        <v>7.7734887319044113</v>
      </c>
      <c r="P104" s="69">
        <f t="shared" si="5"/>
        <v>8.3734887319044109</v>
      </c>
    </row>
    <row r="105" spans="1:16" x14ac:dyDescent="0.25">
      <c r="A105" s="54">
        <v>103</v>
      </c>
      <c r="B105" s="76" t="s">
        <v>41</v>
      </c>
      <c r="C105" s="51" t="s">
        <v>144</v>
      </c>
      <c r="D105" s="51" t="s">
        <v>144</v>
      </c>
      <c r="E105" s="80">
        <v>38798</v>
      </c>
      <c r="F105" s="76">
        <v>611686</v>
      </c>
      <c r="G105" s="76">
        <v>1705328</v>
      </c>
      <c r="H105" s="76"/>
      <c r="I105" s="89">
        <f>Arboles!P106</f>
        <v>0</v>
      </c>
      <c r="J105" s="89">
        <f t="shared" si="3"/>
        <v>0</v>
      </c>
      <c r="K105" s="89">
        <f>Arbustos!M106</f>
        <v>0</v>
      </c>
      <c r="L105" s="89">
        <f t="shared" si="4"/>
        <v>0</v>
      </c>
      <c r="M105" s="90">
        <v>0.1</v>
      </c>
      <c r="N105" s="90">
        <v>0.5</v>
      </c>
      <c r="O105" s="91">
        <v>26.2910921072056</v>
      </c>
      <c r="P105" s="69">
        <f t="shared" si="5"/>
        <v>26.891092107205601</v>
      </c>
    </row>
    <row r="106" spans="1:16" x14ac:dyDescent="0.25">
      <c r="A106" s="54">
        <v>104</v>
      </c>
      <c r="B106" s="76" t="s">
        <v>41</v>
      </c>
      <c r="C106" s="51" t="s">
        <v>145</v>
      </c>
      <c r="D106" s="51" t="s">
        <v>145</v>
      </c>
      <c r="E106" s="80">
        <v>38798</v>
      </c>
      <c r="F106" s="76">
        <v>611534</v>
      </c>
      <c r="G106" s="76">
        <v>1705465</v>
      </c>
      <c r="H106" s="76"/>
      <c r="I106" s="89">
        <f>Arboles!P107</f>
        <v>11.95071074978522</v>
      </c>
      <c r="J106" s="89">
        <f t="shared" si="3"/>
        <v>14.818881329733673</v>
      </c>
      <c r="K106" s="89">
        <f>Arbustos!M107</f>
        <v>0</v>
      </c>
      <c r="L106" s="89">
        <f t="shared" si="4"/>
        <v>0</v>
      </c>
      <c r="M106" s="90">
        <v>0</v>
      </c>
      <c r="N106" s="90">
        <v>0.6</v>
      </c>
      <c r="O106" s="124"/>
      <c r="P106" s="69">
        <f t="shared" si="5"/>
        <v>15.418881329733672</v>
      </c>
    </row>
    <row r="107" spans="1:16" x14ac:dyDescent="0.25">
      <c r="A107" s="54">
        <v>105</v>
      </c>
      <c r="B107" s="76" t="s">
        <v>41</v>
      </c>
      <c r="C107" s="51" t="s">
        <v>146</v>
      </c>
      <c r="D107" s="51" t="s">
        <v>146</v>
      </c>
      <c r="E107" s="80">
        <v>38798</v>
      </c>
      <c r="F107" s="76">
        <v>611346</v>
      </c>
      <c r="G107" s="76">
        <v>1705002</v>
      </c>
      <c r="H107" s="76"/>
      <c r="I107" s="89">
        <f>Arboles!P108</f>
        <v>6.7146687334024193</v>
      </c>
      <c r="J107" s="89">
        <f t="shared" si="3"/>
        <v>8.3261892294190005</v>
      </c>
      <c r="K107" s="89">
        <f>Arbustos!M108</f>
        <v>0</v>
      </c>
      <c r="L107" s="89">
        <f t="shared" si="4"/>
        <v>0</v>
      </c>
      <c r="M107" s="90">
        <v>0.2</v>
      </c>
      <c r="N107" s="90">
        <v>0.7</v>
      </c>
      <c r="O107" s="91">
        <v>17.048829457355463</v>
      </c>
      <c r="P107" s="69">
        <f t="shared" si="5"/>
        <v>26.275018686774462</v>
      </c>
    </row>
    <row r="108" spans="1:16" x14ac:dyDescent="0.25">
      <c r="A108" s="54">
        <v>106</v>
      </c>
      <c r="B108" s="76" t="s">
        <v>41</v>
      </c>
      <c r="C108" s="51" t="s">
        <v>147</v>
      </c>
      <c r="D108" s="51" t="s">
        <v>147</v>
      </c>
      <c r="E108" s="80">
        <v>38798</v>
      </c>
      <c r="F108" s="76">
        <v>611539</v>
      </c>
      <c r="G108" s="76">
        <v>1704875</v>
      </c>
      <c r="H108" s="76"/>
      <c r="I108" s="89">
        <f>Arboles!P109</f>
        <v>2.4866669329000848</v>
      </c>
      <c r="J108" s="89">
        <f t="shared" si="3"/>
        <v>3.0834669967961053</v>
      </c>
      <c r="K108" s="89">
        <f>Arbustos!M109</f>
        <v>0</v>
      </c>
      <c r="L108" s="89">
        <f t="shared" si="4"/>
        <v>0</v>
      </c>
      <c r="M108" s="90">
        <v>0</v>
      </c>
      <c r="N108" s="90">
        <v>0.6</v>
      </c>
      <c r="O108" s="91">
        <v>7.9888694609027713</v>
      </c>
      <c r="P108" s="69">
        <f t="shared" si="5"/>
        <v>11.672336457698876</v>
      </c>
    </row>
    <row r="109" spans="1:16" x14ac:dyDescent="0.25">
      <c r="A109" s="54">
        <v>107</v>
      </c>
      <c r="B109" s="76" t="s">
        <v>41</v>
      </c>
      <c r="C109" s="51" t="s">
        <v>148</v>
      </c>
      <c r="D109" s="51" t="s">
        <v>148</v>
      </c>
      <c r="E109" s="80">
        <v>38798</v>
      </c>
      <c r="F109" s="76">
        <v>611620</v>
      </c>
      <c r="G109" s="76">
        <v>1705068</v>
      </c>
      <c r="H109" s="76"/>
      <c r="I109" s="89">
        <f>Arboles!P110</f>
        <v>10.183790779818825</v>
      </c>
      <c r="J109" s="89">
        <f t="shared" si="3"/>
        <v>12.627900566975343</v>
      </c>
      <c r="K109" s="89">
        <f>Arbustos!M110</f>
        <v>0</v>
      </c>
      <c r="L109" s="89">
        <f t="shared" si="4"/>
        <v>0</v>
      </c>
      <c r="M109" s="90">
        <v>0</v>
      </c>
      <c r="N109" s="90">
        <v>0.5</v>
      </c>
      <c r="O109" s="91">
        <v>14.547651025396227</v>
      </c>
      <c r="P109" s="69">
        <f t="shared" si="5"/>
        <v>27.675551592371569</v>
      </c>
    </row>
    <row r="110" spans="1:16" x14ac:dyDescent="0.25">
      <c r="A110" s="54">
        <v>108</v>
      </c>
      <c r="B110" s="76" t="s">
        <v>41</v>
      </c>
      <c r="C110" s="51" t="s">
        <v>149</v>
      </c>
      <c r="D110" s="51" t="s">
        <v>149</v>
      </c>
      <c r="E110" s="80">
        <v>38798</v>
      </c>
      <c r="F110" s="76">
        <v>612312</v>
      </c>
      <c r="G110" s="76">
        <v>1705439</v>
      </c>
      <c r="H110" s="76"/>
      <c r="I110" s="89">
        <f>Arboles!P111</f>
        <v>16.657519805373791</v>
      </c>
      <c r="J110" s="89">
        <f t="shared" si="3"/>
        <v>20.655324558663501</v>
      </c>
      <c r="K110" s="89">
        <f>Arbustos!M111</f>
        <v>0</v>
      </c>
      <c r="L110" s="89">
        <f t="shared" si="4"/>
        <v>0</v>
      </c>
      <c r="M110" s="90">
        <v>0</v>
      </c>
      <c r="N110" s="90">
        <v>1.1000000000000001</v>
      </c>
      <c r="O110" s="91">
        <v>21.516657873834994</v>
      </c>
      <c r="P110" s="69">
        <f t="shared" si="5"/>
        <v>43.271982432498497</v>
      </c>
    </row>
    <row r="111" spans="1:16" x14ac:dyDescent="0.25">
      <c r="A111" s="54">
        <v>109</v>
      </c>
      <c r="B111" s="76" t="s">
        <v>41</v>
      </c>
      <c r="C111" s="51" t="s">
        <v>150</v>
      </c>
      <c r="D111" s="51" t="s">
        <v>150</v>
      </c>
      <c r="E111" s="80">
        <v>38798</v>
      </c>
      <c r="F111" s="76">
        <v>612937</v>
      </c>
      <c r="G111" s="76">
        <v>1704956</v>
      </c>
      <c r="H111" s="76"/>
      <c r="I111" s="89">
        <f>Arboles!P112</f>
        <v>7.0058699970247051</v>
      </c>
      <c r="J111" s="89">
        <f t="shared" si="3"/>
        <v>8.6872787963106344</v>
      </c>
      <c r="K111" s="89">
        <f>Arbustos!M112</f>
        <v>0</v>
      </c>
      <c r="L111" s="89">
        <f t="shared" si="4"/>
        <v>0</v>
      </c>
      <c r="M111" s="90">
        <v>0</v>
      </c>
      <c r="N111" s="90">
        <v>0.5</v>
      </c>
      <c r="O111" s="91">
        <v>5.9276186020704094</v>
      </c>
      <c r="P111" s="69">
        <f t="shared" si="5"/>
        <v>15.114897398381043</v>
      </c>
    </row>
    <row r="112" spans="1:16" x14ac:dyDescent="0.25">
      <c r="A112" s="54">
        <v>110</v>
      </c>
      <c r="B112" s="76" t="s">
        <v>41</v>
      </c>
      <c r="C112" s="51" t="s">
        <v>151</v>
      </c>
      <c r="D112" s="51" t="s">
        <v>151</v>
      </c>
      <c r="E112" s="80">
        <v>38798</v>
      </c>
      <c r="F112" s="76">
        <v>612876</v>
      </c>
      <c r="G112" s="76">
        <v>1705211</v>
      </c>
      <c r="H112" s="76"/>
      <c r="I112" s="89">
        <f>Arboles!P113</f>
        <v>2.4191837282779289</v>
      </c>
      <c r="J112" s="89">
        <f t="shared" si="3"/>
        <v>2.999787823064632</v>
      </c>
      <c r="K112" s="89">
        <f>Arbustos!M113</f>
        <v>0</v>
      </c>
      <c r="L112" s="89">
        <f t="shared" si="4"/>
        <v>0</v>
      </c>
      <c r="M112" s="90">
        <v>0.2</v>
      </c>
      <c r="N112" s="90">
        <v>0.4</v>
      </c>
      <c r="O112" s="91">
        <v>4.4984720265021236</v>
      </c>
      <c r="P112" s="69">
        <f t="shared" si="5"/>
        <v>8.0982598495667553</v>
      </c>
    </row>
    <row r="113" spans="1:16" x14ac:dyDescent="0.25">
      <c r="A113" s="54">
        <v>111</v>
      </c>
      <c r="B113" s="76" t="s">
        <v>41</v>
      </c>
      <c r="C113" s="51" t="s">
        <v>152</v>
      </c>
      <c r="D113" s="51" t="s">
        <v>152</v>
      </c>
      <c r="E113" s="80">
        <v>38798</v>
      </c>
      <c r="F113" s="76">
        <v>610701</v>
      </c>
      <c r="G113" s="76">
        <v>1703539</v>
      </c>
      <c r="H113" s="76"/>
      <c r="I113" s="89">
        <f>Arboles!P114</f>
        <v>22.010502876344663</v>
      </c>
      <c r="J113" s="89">
        <f t="shared" si="3"/>
        <v>27.293023566667383</v>
      </c>
      <c r="K113" s="89">
        <f>Arbustos!M114</f>
        <v>0</v>
      </c>
      <c r="L113" s="89">
        <f t="shared" si="4"/>
        <v>0</v>
      </c>
      <c r="M113" s="90">
        <v>0</v>
      </c>
      <c r="N113" s="90">
        <v>1</v>
      </c>
      <c r="O113" s="91">
        <v>4.3403074931069865</v>
      </c>
      <c r="P113" s="69">
        <f t="shared" si="5"/>
        <v>32.63333105977437</v>
      </c>
    </row>
    <row r="114" spans="1:16" x14ac:dyDescent="0.25">
      <c r="A114" s="54">
        <v>112</v>
      </c>
      <c r="B114" s="76" t="s">
        <v>41</v>
      </c>
      <c r="C114" s="51" t="s">
        <v>153</v>
      </c>
      <c r="D114" s="51" t="s">
        <v>153</v>
      </c>
      <c r="E114" s="80">
        <v>38798</v>
      </c>
      <c r="F114" s="76">
        <v>610810</v>
      </c>
      <c r="G114" s="76">
        <v>1703334</v>
      </c>
      <c r="H114" s="76"/>
      <c r="I114" s="89">
        <f>Arboles!P115</f>
        <v>12.801762119412004</v>
      </c>
      <c r="J114" s="89">
        <f t="shared" si="3"/>
        <v>15.874185028070885</v>
      </c>
      <c r="K114" s="89">
        <f>Arbustos!M115</f>
        <v>0</v>
      </c>
      <c r="L114" s="89">
        <f t="shared" si="4"/>
        <v>0</v>
      </c>
      <c r="M114" s="90">
        <v>0</v>
      </c>
      <c r="N114" s="90">
        <v>1.1000000000000001</v>
      </c>
      <c r="O114" s="91">
        <v>30.775469855098567</v>
      </c>
      <c r="P114" s="69">
        <f t="shared" si="5"/>
        <v>47.749654883169455</v>
      </c>
    </row>
    <row r="115" spans="1:16" x14ac:dyDescent="0.25">
      <c r="A115" s="54">
        <v>113</v>
      </c>
      <c r="B115" s="76" t="s">
        <v>41</v>
      </c>
      <c r="C115" s="51" t="s">
        <v>154</v>
      </c>
      <c r="D115" s="51" t="s">
        <v>154</v>
      </c>
      <c r="E115" s="80">
        <v>38798</v>
      </c>
      <c r="F115" s="76">
        <v>611111</v>
      </c>
      <c r="G115" s="76">
        <v>1703826</v>
      </c>
      <c r="H115" s="76"/>
      <c r="I115" s="89">
        <f>Arboles!P116</f>
        <v>10.887035399485359</v>
      </c>
      <c r="J115" s="89">
        <f t="shared" si="3"/>
        <v>13.499923895361846</v>
      </c>
      <c r="K115" s="89">
        <f>Arbustos!M116</f>
        <v>0</v>
      </c>
      <c r="L115" s="89">
        <f t="shared" si="4"/>
        <v>0</v>
      </c>
      <c r="M115" s="90">
        <v>0</v>
      </c>
      <c r="N115" s="90">
        <v>0.7</v>
      </c>
      <c r="O115" s="91">
        <v>1.5407261389197437</v>
      </c>
      <c r="P115" s="69">
        <f t="shared" si="5"/>
        <v>15.74065003428159</v>
      </c>
    </row>
    <row r="116" spans="1:16" x14ac:dyDescent="0.25">
      <c r="A116" s="54">
        <v>114</v>
      </c>
      <c r="B116" s="76" t="s">
        <v>41</v>
      </c>
      <c r="C116" s="51" t="s">
        <v>155</v>
      </c>
      <c r="D116" s="51" t="s">
        <v>155</v>
      </c>
      <c r="E116" s="80">
        <v>38798</v>
      </c>
      <c r="F116" s="76">
        <v>612516</v>
      </c>
      <c r="G116" s="76">
        <v>1704999</v>
      </c>
      <c r="H116" s="76"/>
      <c r="I116" s="89">
        <f>Arboles!P117</f>
        <v>16.777416509077394</v>
      </c>
      <c r="J116" s="89">
        <f t="shared" si="3"/>
        <v>20.803996471255967</v>
      </c>
      <c r="K116" s="89">
        <f>Arbustos!M117</f>
        <v>0</v>
      </c>
      <c r="L116" s="89">
        <f t="shared" si="4"/>
        <v>0</v>
      </c>
      <c r="M116" s="90">
        <v>0</v>
      </c>
      <c r="N116" s="90">
        <v>0.6</v>
      </c>
      <c r="O116" s="91">
        <v>8.5559163043357849</v>
      </c>
      <c r="P116" s="69">
        <f t="shared" si="5"/>
        <v>29.959912775591754</v>
      </c>
    </row>
    <row r="117" spans="1:16" x14ac:dyDescent="0.25">
      <c r="A117" s="54">
        <v>115</v>
      </c>
      <c r="B117" s="76" t="s">
        <v>41</v>
      </c>
      <c r="C117" s="51" t="s">
        <v>156</v>
      </c>
      <c r="D117" s="51" t="s">
        <v>156</v>
      </c>
      <c r="E117" s="80">
        <v>38798</v>
      </c>
      <c r="F117" s="76">
        <v>613106</v>
      </c>
      <c r="G117" s="76">
        <v>1703955</v>
      </c>
      <c r="H117" s="76"/>
      <c r="I117" s="89">
        <f>Arboles!P118</f>
        <v>2.9432558217346858</v>
      </c>
      <c r="J117" s="89">
        <f t="shared" si="3"/>
        <v>3.6496372189510105</v>
      </c>
      <c r="K117" s="89">
        <f>Arbustos!M118</f>
        <v>0</v>
      </c>
      <c r="L117" s="89">
        <f t="shared" si="4"/>
        <v>0</v>
      </c>
      <c r="M117" s="90">
        <v>0</v>
      </c>
      <c r="N117" s="90">
        <v>0.8</v>
      </c>
      <c r="O117" s="91">
        <v>10.195535816484572</v>
      </c>
      <c r="P117" s="69">
        <f t="shared" si="5"/>
        <v>14.645173035435583</v>
      </c>
    </row>
    <row r="118" spans="1:16" x14ac:dyDescent="0.25">
      <c r="A118" s="54">
        <v>116</v>
      </c>
      <c r="B118" s="76" t="s">
        <v>41</v>
      </c>
      <c r="C118" s="51" t="s">
        <v>157</v>
      </c>
      <c r="D118" s="51" t="s">
        <v>157</v>
      </c>
      <c r="E118" s="80">
        <v>38798</v>
      </c>
      <c r="F118" s="76">
        <v>612811</v>
      </c>
      <c r="G118" s="76">
        <v>1704483</v>
      </c>
      <c r="H118" s="76"/>
      <c r="I118" s="89">
        <f>Arboles!P119</f>
        <v>0</v>
      </c>
      <c r="J118" s="89">
        <f t="shared" si="3"/>
        <v>0</v>
      </c>
      <c r="K118" s="89">
        <f>Arbustos!M119</f>
        <v>0</v>
      </c>
      <c r="L118" s="89">
        <f t="shared" si="4"/>
        <v>0</v>
      </c>
      <c r="M118" s="90">
        <v>0</v>
      </c>
      <c r="N118" s="90">
        <v>1.1000000000000001</v>
      </c>
      <c r="O118" s="91">
        <v>10.515219269084625</v>
      </c>
      <c r="P118" s="69">
        <f t="shared" si="5"/>
        <v>11.615219269084625</v>
      </c>
    </row>
    <row r="119" spans="1:16" x14ac:dyDescent="0.25">
      <c r="A119" s="54">
        <v>117</v>
      </c>
      <c r="B119" s="76" t="s">
        <v>41</v>
      </c>
      <c r="C119" s="51" t="s">
        <v>158</v>
      </c>
      <c r="D119" s="51" t="s">
        <v>158</v>
      </c>
      <c r="E119" s="80">
        <v>38798</v>
      </c>
      <c r="F119" s="76">
        <v>612430</v>
      </c>
      <c r="G119" s="76">
        <v>1704569</v>
      </c>
      <c r="H119" s="76"/>
      <c r="I119" s="89">
        <f>Arboles!P120</f>
        <v>6.6810112446432584</v>
      </c>
      <c r="J119" s="89">
        <f t="shared" si="3"/>
        <v>8.2844539433576401</v>
      </c>
      <c r="K119" s="89">
        <f>Arbustos!M120</f>
        <v>0</v>
      </c>
      <c r="L119" s="89">
        <f t="shared" si="4"/>
        <v>0</v>
      </c>
      <c r="M119" s="90">
        <v>0.1</v>
      </c>
      <c r="N119" s="90">
        <v>7</v>
      </c>
      <c r="O119" s="91">
        <v>4.3723513835648493</v>
      </c>
      <c r="P119" s="69">
        <f t="shared" si="5"/>
        <v>19.756805326922489</v>
      </c>
    </row>
    <row r="120" spans="1:16" x14ac:dyDescent="0.25">
      <c r="A120" s="54">
        <v>118</v>
      </c>
      <c r="B120" s="76" t="s">
        <v>41</v>
      </c>
      <c r="C120" s="51" t="s">
        <v>159</v>
      </c>
      <c r="D120" s="51" t="s">
        <v>159</v>
      </c>
      <c r="E120" s="80">
        <v>38798</v>
      </c>
      <c r="F120" s="76">
        <v>612523</v>
      </c>
      <c r="G120" s="76">
        <v>1703863</v>
      </c>
      <c r="H120" s="76"/>
      <c r="I120" s="89">
        <f>Arboles!P121</f>
        <v>20.369894697179834</v>
      </c>
      <c r="J120" s="89">
        <f t="shared" si="3"/>
        <v>25.258669424502994</v>
      </c>
      <c r="K120" s="89">
        <f>Arbustos!M121</f>
        <v>0</v>
      </c>
      <c r="L120" s="89">
        <f t="shared" si="4"/>
        <v>0</v>
      </c>
      <c r="M120" s="90">
        <v>0</v>
      </c>
      <c r="N120" s="90">
        <v>0.9</v>
      </c>
      <c r="O120" s="91">
        <v>4.7231353394958298</v>
      </c>
      <c r="P120" s="69">
        <f t="shared" si="5"/>
        <v>30.881804763998822</v>
      </c>
    </row>
    <row r="121" spans="1:16" x14ac:dyDescent="0.25">
      <c r="A121" s="54">
        <v>119</v>
      </c>
      <c r="B121" s="76" t="s">
        <v>41</v>
      </c>
      <c r="C121" s="51" t="s">
        <v>160</v>
      </c>
      <c r="D121" s="51" t="s">
        <v>160</v>
      </c>
      <c r="E121" s="80">
        <v>38798</v>
      </c>
      <c r="F121" s="76">
        <v>612835</v>
      </c>
      <c r="G121" s="76">
        <v>1704176</v>
      </c>
      <c r="H121" s="76"/>
      <c r="I121" s="89">
        <f>Arboles!P122</f>
        <v>45.682217921428311</v>
      </c>
      <c r="J121" s="89">
        <f t="shared" si="3"/>
        <v>56.645950222571102</v>
      </c>
      <c r="K121" s="89">
        <f>Arbustos!M122</f>
        <v>0</v>
      </c>
      <c r="L121" s="89">
        <f t="shared" si="4"/>
        <v>0</v>
      </c>
      <c r="M121" s="90">
        <v>0</v>
      </c>
      <c r="N121" s="90">
        <v>0.4</v>
      </c>
      <c r="O121" s="91">
        <v>5.3415736192759162</v>
      </c>
      <c r="P121" s="69">
        <f t="shared" si="5"/>
        <v>62.387523841847013</v>
      </c>
    </row>
    <row r="122" spans="1:16" x14ac:dyDescent="0.25">
      <c r="A122" s="54">
        <v>120</v>
      </c>
      <c r="B122" s="76" t="s">
        <v>41</v>
      </c>
      <c r="C122" s="51" t="s">
        <v>161</v>
      </c>
      <c r="D122" s="51" t="s">
        <v>161</v>
      </c>
      <c r="E122" s="80">
        <v>38798</v>
      </c>
      <c r="F122" s="76">
        <v>612596</v>
      </c>
      <c r="G122" s="76">
        <v>1704109</v>
      </c>
      <c r="H122" s="76"/>
      <c r="I122" s="89">
        <f>Arboles!P123</f>
        <v>45.150215662803873</v>
      </c>
      <c r="J122" s="89">
        <f t="shared" si="3"/>
        <v>55.986267421876803</v>
      </c>
      <c r="K122" s="89">
        <f>Arbustos!M123</f>
        <v>0</v>
      </c>
      <c r="L122" s="89">
        <f t="shared" si="4"/>
        <v>0</v>
      </c>
      <c r="M122" s="90">
        <v>0</v>
      </c>
      <c r="N122" s="90">
        <v>2</v>
      </c>
      <c r="O122" s="91">
        <v>30.927335457645544</v>
      </c>
      <c r="P122" s="69">
        <f t="shared" si="5"/>
        <v>88.913602879522344</v>
      </c>
    </row>
    <row r="123" spans="1:16" x14ac:dyDescent="0.25">
      <c r="A123" s="54">
        <v>121</v>
      </c>
      <c r="B123" s="76" t="s">
        <v>41</v>
      </c>
      <c r="C123" s="51" t="s">
        <v>162</v>
      </c>
      <c r="D123" s="51" t="s">
        <v>162</v>
      </c>
      <c r="E123" s="80">
        <v>38798</v>
      </c>
      <c r="F123" s="76">
        <v>612842</v>
      </c>
      <c r="G123" s="76">
        <v>1703808</v>
      </c>
      <c r="H123" s="76"/>
      <c r="I123" s="89">
        <f>Arboles!P124</f>
        <v>25.56947561819387</v>
      </c>
      <c r="J123" s="89">
        <f t="shared" si="3"/>
        <v>31.706149766560397</v>
      </c>
      <c r="K123" s="89">
        <f>Arbustos!M124</f>
        <v>0</v>
      </c>
      <c r="L123" s="89">
        <f t="shared" si="4"/>
        <v>0</v>
      </c>
      <c r="M123" s="90">
        <v>0</v>
      </c>
      <c r="N123" s="90">
        <v>1.4</v>
      </c>
      <c r="O123" s="91">
        <v>2.5495038568263571</v>
      </c>
      <c r="P123" s="69">
        <f t="shared" si="5"/>
        <v>35.655653623386755</v>
      </c>
    </row>
    <row r="124" spans="1:16" x14ac:dyDescent="0.25">
      <c r="A124" s="54">
        <v>122</v>
      </c>
      <c r="B124" s="76" t="s">
        <v>41</v>
      </c>
      <c r="C124" s="51" t="s">
        <v>163</v>
      </c>
      <c r="D124" s="51" t="s">
        <v>163</v>
      </c>
      <c r="E124" s="80">
        <v>38798</v>
      </c>
      <c r="F124" s="76">
        <v>613136</v>
      </c>
      <c r="G124" s="76">
        <v>1706370</v>
      </c>
      <c r="H124" s="76"/>
      <c r="I124" s="89">
        <f>Arboles!P125</f>
        <v>17.91415550324372</v>
      </c>
      <c r="J124" s="89">
        <f t="shared" si="3"/>
        <v>22.213552824022212</v>
      </c>
      <c r="K124" s="89">
        <f>Arbustos!M125</f>
        <v>0</v>
      </c>
      <c r="L124" s="89">
        <f t="shared" si="4"/>
        <v>0</v>
      </c>
      <c r="M124" s="90">
        <v>0</v>
      </c>
      <c r="N124" s="90">
        <v>2.6</v>
      </c>
      <c r="O124" s="91">
        <v>13.88680640015119</v>
      </c>
      <c r="P124" s="69">
        <f t="shared" si="5"/>
        <v>38.700359224173404</v>
      </c>
    </row>
    <row r="125" spans="1:16" x14ac:dyDescent="0.25">
      <c r="A125" s="54">
        <v>123</v>
      </c>
      <c r="B125" s="76" t="s">
        <v>41</v>
      </c>
      <c r="C125" s="51" t="s">
        <v>164</v>
      </c>
      <c r="D125" s="51" t="s">
        <v>164</v>
      </c>
      <c r="E125" s="80">
        <v>38798</v>
      </c>
      <c r="F125" s="76">
        <v>613405</v>
      </c>
      <c r="G125" s="76">
        <v>1706279</v>
      </c>
      <c r="H125" s="76"/>
      <c r="I125" s="89">
        <f>Arboles!P126</f>
        <v>34.009202643412323</v>
      </c>
      <c r="J125" s="89">
        <f t="shared" si="3"/>
        <v>42.171411277831282</v>
      </c>
      <c r="K125" s="89">
        <f>Arbustos!M126</f>
        <v>0</v>
      </c>
      <c r="L125" s="89">
        <f t="shared" si="4"/>
        <v>0</v>
      </c>
      <c r="M125" s="90">
        <v>0</v>
      </c>
      <c r="N125" s="90">
        <v>1</v>
      </c>
      <c r="O125" s="91">
        <v>3.157993642046617</v>
      </c>
      <c r="P125" s="69">
        <f t="shared" si="5"/>
        <v>46.329404919877902</v>
      </c>
    </row>
    <row r="126" spans="1:16" x14ac:dyDescent="0.25">
      <c r="A126" s="54">
        <v>124</v>
      </c>
      <c r="B126" s="76" t="s">
        <v>41</v>
      </c>
      <c r="C126" s="51" t="s">
        <v>165</v>
      </c>
      <c r="D126" s="51" t="s">
        <v>165</v>
      </c>
      <c r="E126" s="80">
        <v>38798</v>
      </c>
      <c r="F126" s="76">
        <v>612729</v>
      </c>
      <c r="G126" s="76">
        <v>1706339</v>
      </c>
      <c r="H126" s="76"/>
      <c r="I126" s="89">
        <f>Arboles!P127</f>
        <v>97.439543106791973</v>
      </c>
      <c r="J126" s="89">
        <f t="shared" si="3"/>
        <v>120.82503345242205</v>
      </c>
      <c r="K126" s="89">
        <f>Arbustos!M127</f>
        <v>0</v>
      </c>
      <c r="L126" s="89">
        <f t="shared" si="4"/>
        <v>0</v>
      </c>
      <c r="M126" s="90">
        <v>0</v>
      </c>
      <c r="N126" s="90">
        <v>1.1499999999999999</v>
      </c>
      <c r="O126" s="91">
        <v>6.4449634482906859</v>
      </c>
      <c r="P126" s="69">
        <f t="shared" si="5"/>
        <v>128.41999690071273</v>
      </c>
    </row>
    <row r="127" spans="1:16" x14ac:dyDescent="0.25">
      <c r="A127" s="54">
        <v>125</v>
      </c>
      <c r="B127" s="76" t="s">
        <v>41</v>
      </c>
      <c r="C127" s="51" t="s">
        <v>166</v>
      </c>
      <c r="D127" s="51" t="s">
        <v>166</v>
      </c>
      <c r="E127" s="80">
        <v>38798</v>
      </c>
      <c r="F127" s="76">
        <v>613093</v>
      </c>
      <c r="G127" s="76">
        <v>1705981</v>
      </c>
      <c r="H127" s="76"/>
      <c r="I127" s="89">
        <f>Arboles!P128</f>
        <v>18.884242771227882</v>
      </c>
      <c r="J127" s="89">
        <f t="shared" si="3"/>
        <v>23.416461036322573</v>
      </c>
      <c r="K127" s="89">
        <f>Arbustos!M128</f>
        <v>0</v>
      </c>
      <c r="L127" s="89">
        <f t="shared" si="4"/>
        <v>0</v>
      </c>
      <c r="M127" s="90">
        <v>1.6E-2</v>
      </c>
      <c r="N127" s="90">
        <v>0.83</v>
      </c>
      <c r="O127" s="91">
        <v>13.383413244104434</v>
      </c>
      <c r="P127" s="69">
        <f t="shared" si="5"/>
        <v>37.645874280427002</v>
      </c>
    </row>
    <row r="128" spans="1:16" x14ac:dyDescent="0.25">
      <c r="A128" s="54">
        <v>126</v>
      </c>
      <c r="B128" s="76" t="s">
        <v>41</v>
      </c>
      <c r="C128" s="51" t="s">
        <v>167</v>
      </c>
      <c r="D128" s="51" t="s">
        <v>167</v>
      </c>
      <c r="E128" s="80">
        <v>38798</v>
      </c>
      <c r="F128" s="76">
        <v>612820</v>
      </c>
      <c r="G128" s="76">
        <v>1705663</v>
      </c>
      <c r="H128" s="76"/>
      <c r="I128" s="89">
        <f>Arboles!P129</f>
        <v>15.929125797758829</v>
      </c>
      <c r="J128" s="89">
        <f t="shared" si="3"/>
        <v>19.752115989220947</v>
      </c>
      <c r="K128" s="89">
        <f>Arbustos!M129</f>
        <v>0</v>
      </c>
      <c r="L128" s="89">
        <f t="shared" si="4"/>
        <v>0</v>
      </c>
      <c r="M128" s="90">
        <v>0</v>
      </c>
      <c r="N128" s="90">
        <v>0.81</v>
      </c>
      <c r="O128" s="91">
        <v>7.9523188406494896</v>
      </c>
      <c r="P128" s="69">
        <f t="shared" si="5"/>
        <v>28.514434829870435</v>
      </c>
    </row>
    <row r="129" spans="1:16" x14ac:dyDescent="0.25">
      <c r="A129" s="54">
        <v>127</v>
      </c>
      <c r="B129" s="76" t="s">
        <v>170</v>
      </c>
      <c r="C129" s="51" t="s">
        <v>174</v>
      </c>
      <c r="D129" s="51" t="s">
        <v>174</v>
      </c>
      <c r="E129" s="81">
        <v>38757</v>
      </c>
      <c r="F129" s="82">
        <v>611665</v>
      </c>
      <c r="G129" s="82">
        <v>1685469</v>
      </c>
      <c r="H129" s="76"/>
      <c r="I129" s="89">
        <f>Arboles!P130</f>
        <v>145.34574827005136</v>
      </c>
      <c r="J129" s="89">
        <f t="shared" si="3"/>
        <v>180.22872785486368</v>
      </c>
      <c r="K129" s="89">
        <f>Arbustos!M130</f>
        <v>0.8</v>
      </c>
      <c r="L129" s="89">
        <f t="shared" si="4"/>
        <v>0.99199999999999999</v>
      </c>
      <c r="M129" s="93">
        <v>0.4</v>
      </c>
      <c r="N129" s="93">
        <v>1.7</v>
      </c>
      <c r="O129" s="91">
        <v>12.2</v>
      </c>
      <c r="P129" s="69">
        <f t="shared" si="5"/>
        <v>195.52072785486365</v>
      </c>
    </row>
    <row r="130" spans="1:16" x14ac:dyDescent="0.25">
      <c r="A130" s="54">
        <v>128</v>
      </c>
      <c r="B130" s="76" t="s">
        <v>170</v>
      </c>
      <c r="C130" s="51" t="s">
        <v>175</v>
      </c>
      <c r="D130" s="51" t="s">
        <v>175</v>
      </c>
      <c r="E130" s="81">
        <v>38757</v>
      </c>
      <c r="F130" s="82">
        <v>611542</v>
      </c>
      <c r="G130" s="82">
        <v>1685389</v>
      </c>
      <c r="H130" s="76"/>
      <c r="I130" s="89">
        <f>Arboles!P131</f>
        <v>319.66473683909129</v>
      </c>
      <c r="J130" s="89">
        <f t="shared" si="3"/>
        <v>396.3842736804732</v>
      </c>
      <c r="K130" s="89">
        <f>Arbustos!M131</f>
        <v>1.7</v>
      </c>
      <c r="L130" s="89">
        <f t="shared" si="4"/>
        <v>2.1080000000000001</v>
      </c>
      <c r="M130" s="93">
        <v>0.1</v>
      </c>
      <c r="N130" s="93">
        <v>4.7</v>
      </c>
      <c r="O130" s="91">
        <v>34.200000000000003</v>
      </c>
      <c r="P130" s="69">
        <f t="shared" si="5"/>
        <v>437.4922736804732</v>
      </c>
    </row>
    <row r="131" spans="1:16" x14ac:dyDescent="0.25">
      <c r="A131" s="54">
        <v>129</v>
      </c>
      <c r="B131" s="76" t="s">
        <v>170</v>
      </c>
      <c r="C131" s="51" t="s">
        <v>176</v>
      </c>
      <c r="D131" s="51" t="s">
        <v>176</v>
      </c>
      <c r="E131" s="81">
        <v>38757</v>
      </c>
      <c r="F131" s="82">
        <v>611573</v>
      </c>
      <c r="G131" s="82">
        <v>1685339</v>
      </c>
      <c r="H131" s="76"/>
      <c r="I131" s="89">
        <f>Arboles!P132</f>
        <v>112.86328272979289</v>
      </c>
      <c r="J131" s="89">
        <f t="shared" si="3"/>
        <v>139.95047058494319</v>
      </c>
      <c r="K131" s="89">
        <f>Arbustos!M132</f>
        <v>0.9</v>
      </c>
      <c r="L131" s="89">
        <f t="shared" si="4"/>
        <v>1.1160000000000001</v>
      </c>
      <c r="M131" s="93">
        <v>0.1</v>
      </c>
      <c r="N131" s="93">
        <v>4.5999999999999996</v>
      </c>
      <c r="O131" s="91">
        <v>59.3</v>
      </c>
      <c r="P131" s="69">
        <f t="shared" si="5"/>
        <v>205.0664705849432</v>
      </c>
    </row>
    <row r="132" spans="1:16" x14ac:dyDescent="0.25">
      <c r="A132" s="54">
        <v>130</v>
      </c>
      <c r="B132" s="76" t="s">
        <v>170</v>
      </c>
      <c r="C132" s="51" t="s">
        <v>177</v>
      </c>
      <c r="D132" s="51" t="s">
        <v>177</v>
      </c>
      <c r="E132" s="81">
        <v>38757</v>
      </c>
      <c r="F132" s="82">
        <v>611479</v>
      </c>
      <c r="G132" s="82">
        <v>1685191</v>
      </c>
      <c r="H132" s="76"/>
      <c r="I132" s="89">
        <f>Arboles!P133</f>
        <v>143.80235502068962</v>
      </c>
      <c r="J132" s="89">
        <f t="shared" ref="J132:J195" si="6">I132*1.24</f>
        <v>178.31492022565513</v>
      </c>
      <c r="K132" s="89">
        <f>Arbustos!M133</f>
        <v>0</v>
      </c>
      <c r="L132" s="89">
        <f t="shared" ref="L132:L195" si="7">K132*1.24</f>
        <v>0</v>
      </c>
      <c r="M132" s="93">
        <v>0</v>
      </c>
      <c r="N132" s="93">
        <v>10</v>
      </c>
      <c r="O132" s="91">
        <v>49.7</v>
      </c>
      <c r="P132" s="69">
        <f t="shared" ref="P132:P195" si="8">J132+L132+M132+N132+O132</f>
        <v>238.01492022565515</v>
      </c>
    </row>
    <row r="133" spans="1:16" x14ac:dyDescent="0.25">
      <c r="A133" s="54">
        <v>131</v>
      </c>
      <c r="B133" s="77" t="s">
        <v>171</v>
      </c>
      <c r="C133" s="51" t="s">
        <v>178</v>
      </c>
      <c r="D133" s="51" t="s">
        <v>178</v>
      </c>
      <c r="E133" s="81">
        <v>38761</v>
      </c>
      <c r="F133" s="76">
        <v>613452</v>
      </c>
      <c r="G133" s="76">
        <v>1681176</v>
      </c>
      <c r="H133" s="76"/>
      <c r="I133" s="89">
        <f>Arboles!P134</f>
        <v>97.552515099668028</v>
      </c>
      <c r="J133" s="89">
        <f t="shared" si="6"/>
        <v>120.96511872358835</v>
      </c>
      <c r="K133" s="89">
        <f>Arbustos!M134</f>
        <v>0</v>
      </c>
      <c r="L133" s="89">
        <f t="shared" si="7"/>
        <v>0</v>
      </c>
      <c r="M133" s="93">
        <v>0.3</v>
      </c>
      <c r="N133" s="93">
        <v>2</v>
      </c>
      <c r="O133" s="91">
        <v>52.7</v>
      </c>
      <c r="P133" s="69">
        <f t="shared" si="8"/>
        <v>175.96511872358835</v>
      </c>
    </row>
    <row r="134" spans="1:16" x14ac:dyDescent="0.25">
      <c r="A134" s="54">
        <v>132</v>
      </c>
      <c r="B134" s="77" t="s">
        <v>171</v>
      </c>
      <c r="C134" s="51" t="s">
        <v>179</v>
      </c>
      <c r="D134" s="51" t="s">
        <v>179</v>
      </c>
      <c r="E134" s="81">
        <v>38761</v>
      </c>
      <c r="F134" s="76">
        <v>613387</v>
      </c>
      <c r="G134" s="76">
        <v>1681169</v>
      </c>
      <c r="H134" s="76"/>
      <c r="I134" s="89">
        <f>Arboles!P135</f>
        <v>51.388432677606787</v>
      </c>
      <c r="J134" s="89">
        <f t="shared" si="6"/>
        <v>63.721656520232415</v>
      </c>
      <c r="K134" s="89">
        <f>Arbustos!M135</f>
        <v>0.7</v>
      </c>
      <c r="L134" s="89">
        <f t="shared" si="7"/>
        <v>0.86799999999999999</v>
      </c>
      <c r="M134" s="93">
        <v>0.3</v>
      </c>
      <c r="N134" s="93">
        <v>0</v>
      </c>
      <c r="O134" s="91">
        <v>56.6</v>
      </c>
      <c r="P134" s="69">
        <f t="shared" si="8"/>
        <v>121.48965652023242</v>
      </c>
    </row>
    <row r="135" spans="1:16" x14ac:dyDescent="0.25">
      <c r="A135" s="54">
        <v>133</v>
      </c>
      <c r="B135" s="77" t="s">
        <v>171</v>
      </c>
      <c r="C135" s="51" t="s">
        <v>180</v>
      </c>
      <c r="D135" s="51" t="s">
        <v>180</v>
      </c>
      <c r="E135" s="81">
        <v>38761</v>
      </c>
      <c r="F135" s="76">
        <v>613367</v>
      </c>
      <c r="G135" s="76">
        <v>1681272</v>
      </c>
      <c r="H135" s="76"/>
      <c r="I135" s="89">
        <f>Arboles!P136</f>
        <v>141.2106221369761</v>
      </c>
      <c r="J135" s="89">
        <f t="shared" si="6"/>
        <v>175.10117144985037</v>
      </c>
      <c r="K135" s="89">
        <f>Arbustos!M136</f>
        <v>0</v>
      </c>
      <c r="L135" s="89">
        <f t="shared" si="7"/>
        <v>0</v>
      </c>
      <c r="M135" s="93">
        <v>0.7</v>
      </c>
      <c r="N135" s="93">
        <v>1</v>
      </c>
      <c r="O135" s="91">
        <v>33</v>
      </c>
      <c r="P135" s="69">
        <f t="shared" si="8"/>
        <v>209.80117144985036</v>
      </c>
    </row>
    <row r="136" spans="1:16" x14ac:dyDescent="0.25">
      <c r="A136" s="54">
        <v>134</v>
      </c>
      <c r="B136" s="77" t="s">
        <v>171</v>
      </c>
      <c r="C136" s="51" t="s">
        <v>181</v>
      </c>
      <c r="D136" s="51" t="s">
        <v>181</v>
      </c>
      <c r="E136" s="81">
        <v>38761</v>
      </c>
      <c r="F136" s="76">
        <v>613355</v>
      </c>
      <c r="G136" s="76">
        <v>1681358</v>
      </c>
      <c r="H136" s="76"/>
      <c r="I136" s="89">
        <f>Arboles!P137</f>
        <v>46.863689542531247</v>
      </c>
      <c r="J136" s="89">
        <f t="shared" si="6"/>
        <v>58.110975032738743</v>
      </c>
      <c r="K136" s="89">
        <f>Arbustos!M137</f>
        <v>0</v>
      </c>
      <c r="L136" s="89">
        <f t="shared" si="7"/>
        <v>0</v>
      </c>
      <c r="M136" s="93">
        <v>0.9</v>
      </c>
      <c r="N136" s="93">
        <v>0</v>
      </c>
      <c r="O136" s="91">
        <v>49.7</v>
      </c>
      <c r="P136" s="69">
        <f t="shared" si="8"/>
        <v>108.71097503273874</v>
      </c>
    </row>
    <row r="137" spans="1:16" x14ac:dyDescent="0.25">
      <c r="A137" s="54">
        <v>135</v>
      </c>
      <c r="B137" s="77" t="s">
        <v>171</v>
      </c>
      <c r="C137" s="51" t="s">
        <v>182</v>
      </c>
      <c r="D137" s="51" t="s">
        <v>182</v>
      </c>
      <c r="E137" s="81">
        <v>38761</v>
      </c>
      <c r="F137" s="76">
        <v>613428</v>
      </c>
      <c r="G137" s="76">
        <v>1681369</v>
      </c>
      <c r="H137" s="76"/>
      <c r="I137" s="89">
        <f>Arboles!P138</f>
        <v>248.93538207272547</v>
      </c>
      <c r="J137" s="89">
        <f t="shared" si="6"/>
        <v>308.6798737701796</v>
      </c>
      <c r="K137" s="89">
        <f>Arbustos!M138</f>
        <v>2.2000000000000002</v>
      </c>
      <c r="L137" s="89">
        <f t="shared" si="7"/>
        <v>2.7280000000000002</v>
      </c>
      <c r="M137" s="93">
        <v>0.4</v>
      </c>
      <c r="N137" s="93">
        <v>1.2</v>
      </c>
      <c r="O137" s="91">
        <v>49.3</v>
      </c>
      <c r="P137" s="69">
        <f t="shared" si="8"/>
        <v>362.30787377017958</v>
      </c>
    </row>
    <row r="138" spans="1:16" x14ac:dyDescent="0.25">
      <c r="A138" s="54">
        <v>136</v>
      </c>
      <c r="B138" s="77" t="s">
        <v>171</v>
      </c>
      <c r="C138" s="51" t="s">
        <v>183</v>
      </c>
      <c r="D138" s="51" t="s">
        <v>183</v>
      </c>
      <c r="E138" s="81">
        <v>38761</v>
      </c>
      <c r="F138" s="76">
        <v>613450</v>
      </c>
      <c r="G138" s="76">
        <v>1681277</v>
      </c>
      <c r="H138" s="76"/>
      <c r="I138" s="89">
        <f>Arboles!P139</f>
        <v>109.33561897969604</v>
      </c>
      <c r="J138" s="89">
        <f t="shared" si="6"/>
        <v>135.57616753482307</v>
      </c>
      <c r="K138" s="89">
        <f>Arbustos!M139</f>
        <v>0</v>
      </c>
      <c r="L138" s="89">
        <f t="shared" si="7"/>
        <v>0</v>
      </c>
      <c r="M138" s="93">
        <v>1.1000000000000001</v>
      </c>
      <c r="N138" s="93">
        <v>2.1</v>
      </c>
      <c r="O138" s="91">
        <v>35.6</v>
      </c>
      <c r="P138" s="69">
        <f t="shared" si="8"/>
        <v>174.37616753482305</v>
      </c>
    </row>
    <row r="139" spans="1:16" x14ac:dyDescent="0.25">
      <c r="A139" s="54">
        <v>137</v>
      </c>
      <c r="B139" s="77" t="s">
        <v>172</v>
      </c>
      <c r="C139" s="51" t="s">
        <v>184</v>
      </c>
      <c r="D139" s="51" t="s">
        <v>184</v>
      </c>
      <c r="E139" s="76" t="s">
        <v>221</v>
      </c>
      <c r="F139" s="76"/>
      <c r="G139" s="76"/>
      <c r="H139" s="76"/>
      <c r="I139" s="89">
        <f>Arboles!P140</f>
        <v>0</v>
      </c>
      <c r="J139" s="89">
        <f t="shared" si="6"/>
        <v>0</v>
      </c>
      <c r="K139" s="89">
        <f>Arbustos!M140</f>
        <v>0.6</v>
      </c>
      <c r="L139" s="89">
        <f t="shared" si="7"/>
        <v>0.74399999999999999</v>
      </c>
      <c r="M139" s="93">
        <v>1</v>
      </c>
      <c r="N139" s="93">
        <v>0</v>
      </c>
      <c r="O139" s="91">
        <v>57.3</v>
      </c>
      <c r="P139" s="69">
        <f t="shared" si="8"/>
        <v>59.043999999999997</v>
      </c>
    </row>
    <row r="140" spans="1:16" x14ac:dyDescent="0.25">
      <c r="A140" s="54">
        <v>138</v>
      </c>
      <c r="B140" s="76" t="s">
        <v>172</v>
      </c>
      <c r="C140" s="51" t="s">
        <v>185</v>
      </c>
      <c r="D140" s="51" t="s">
        <v>185</v>
      </c>
      <c r="E140" s="76" t="s">
        <v>221</v>
      </c>
      <c r="F140" s="76">
        <v>611983</v>
      </c>
      <c r="G140" s="76">
        <v>1682929</v>
      </c>
      <c r="H140" s="76"/>
      <c r="I140" s="89">
        <f>Arboles!P141</f>
        <v>84.194822882210943</v>
      </c>
      <c r="J140" s="89">
        <f t="shared" si="6"/>
        <v>104.40158037394157</v>
      </c>
      <c r="K140" s="89">
        <f>Arbustos!M141</f>
        <v>0.8</v>
      </c>
      <c r="L140" s="89">
        <f t="shared" si="7"/>
        <v>0.99199999999999999</v>
      </c>
      <c r="M140" s="93">
        <v>1.2</v>
      </c>
      <c r="N140" s="93">
        <v>2.2000000000000002</v>
      </c>
      <c r="O140" s="91">
        <v>64.099999999999994</v>
      </c>
      <c r="P140" s="69">
        <f t="shared" si="8"/>
        <v>172.89358037394157</v>
      </c>
    </row>
    <row r="141" spans="1:16" x14ac:dyDescent="0.25">
      <c r="A141" s="54">
        <v>139</v>
      </c>
      <c r="B141" s="76" t="s">
        <v>172</v>
      </c>
      <c r="C141" s="51" t="s">
        <v>186</v>
      </c>
      <c r="D141" s="51" t="s">
        <v>186</v>
      </c>
      <c r="E141" s="76" t="s">
        <v>221</v>
      </c>
      <c r="F141" s="76"/>
      <c r="G141" s="76"/>
      <c r="H141" s="76"/>
      <c r="I141" s="89">
        <f>Arboles!P142</f>
        <v>0</v>
      </c>
      <c r="J141" s="89">
        <f t="shared" si="6"/>
        <v>0</v>
      </c>
      <c r="K141" s="89">
        <f>Arbustos!M142</f>
        <v>1.7</v>
      </c>
      <c r="L141" s="89">
        <f t="shared" si="7"/>
        <v>2.1080000000000001</v>
      </c>
      <c r="M141" s="93">
        <v>0.3</v>
      </c>
      <c r="N141" s="93">
        <v>2.2999999999999998</v>
      </c>
      <c r="O141" s="91">
        <v>50.8</v>
      </c>
      <c r="P141" s="69">
        <f t="shared" si="8"/>
        <v>55.507999999999996</v>
      </c>
    </row>
    <row r="142" spans="1:16" x14ac:dyDescent="0.25">
      <c r="A142" s="54">
        <v>140</v>
      </c>
      <c r="B142" s="76" t="s">
        <v>172</v>
      </c>
      <c r="C142" s="51" t="s">
        <v>187</v>
      </c>
      <c r="D142" s="51" t="s">
        <v>187</v>
      </c>
      <c r="E142" s="76" t="s">
        <v>221</v>
      </c>
      <c r="F142" s="76">
        <v>611813</v>
      </c>
      <c r="G142" s="76">
        <v>1682416</v>
      </c>
      <c r="H142" s="76"/>
      <c r="I142" s="89">
        <f>Arboles!P143</f>
        <v>37.821376556928776</v>
      </c>
      <c r="J142" s="89">
        <f t="shared" si="6"/>
        <v>46.89850693059168</v>
      </c>
      <c r="K142" s="89">
        <f>Arbustos!M143</f>
        <v>0.5</v>
      </c>
      <c r="L142" s="89">
        <f t="shared" si="7"/>
        <v>0.62</v>
      </c>
      <c r="M142" s="93">
        <v>1.5</v>
      </c>
      <c r="N142" s="93">
        <v>0</v>
      </c>
      <c r="O142" s="91">
        <v>95.5</v>
      </c>
      <c r="P142" s="69">
        <f t="shared" si="8"/>
        <v>144.51850693059168</v>
      </c>
    </row>
    <row r="143" spans="1:16" x14ac:dyDescent="0.25">
      <c r="A143" s="54">
        <v>141</v>
      </c>
      <c r="B143" s="76" t="s">
        <v>172</v>
      </c>
      <c r="C143" s="51" t="s">
        <v>188</v>
      </c>
      <c r="D143" s="51" t="s">
        <v>188</v>
      </c>
      <c r="E143" s="76" t="s">
        <v>221</v>
      </c>
      <c r="F143" s="76">
        <v>611830</v>
      </c>
      <c r="G143" s="76">
        <v>1682998</v>
      </c>
      <c r="H143" s="76"/>
      <c r="I143" s="89">
        <f>Arboles!P144</f>
        <v>52.267231240067062</v>
      </c>
      <c r="J143" s="89">
        <f t="shared" si="6"/>
        <v>64.811366737683159</v>
      </c>
      <c r="K143" s="89">
        <f>Arbustos!M144</f>
        <v>0</v>
      </c>
      <c r="L143" s="89">
        <f t="shared" si="7"/>
        <v>0</v>
      </c>
      <c r="M143" s="93">
        <v>2.9</v>
      </c>
      <c r="N143" s="93">
        <v>3.2</v>
      </c>
      <c r="O143" s="91">
        <v>67.099999999999994</v>
      </c>
      <c r="P143" s="69">
        <f t="shared" si="8"/>
        <v>138.01136673768315</v>
      </c>
    </row>
    <row r="144" spans="1:16" x14ac:dyDescent="0.25">
      <c r="A144" s="54">
        <v>142</v>
      </c>
      <c r="B144" s="76" t="s">
        <v>172</v>
      </c>
      <c r="C144" s="51" t="s">
        <v>189</v>
      </c>
      <c r="D144" s="51" t="s">
        <v>189</v>
      </c>
      <c r="E144" s="76" t="s">
        <v>221</v>
      </c>
      <c r="F144" s="76">
        <v>611987</v>
      </c>
      <c r="G144" s="76">
        <v>1683287</v>
      </c>
      <c r="H144" s="76"/>
      <c r="I144" s="89">
        <f>Arboles!P145</f>
        <v>68.453927056978671</v>
      </c>
      <c r="J144" s="89">
        <f t="shared" si="6"/>
        <v>84.882869550653552</v>
      </c>
      <c r="K144" s="89">
        <f>Arbustos!M145</f>
        <v>0.4</v>
      </c>
      <c r="L144" s="89">
        <f t="shared" si="7"/>
        <v>0.496</v>
      </c>
      <c r="M144" s="93">
        <v>1.3</v>
      </c>
      <c r="N144" s="93">
        <v>2.5</v>
      </c>
      <c r="O144" s="91">
        <v>32.700000000000003</v>
      </c>
      <c r="P144" s="69">
        <f t="shared" si="8"/>
        <v>121.87886955065355</v>
      </c>
    </row>
    <row r="145" spans="1:16" x14ac:dyDescent="0.25">
      <c r="A145" s="54">
        <v>143</v>
      </c>
      <c r="B145" s="76" t="s">
        <v>172</v>
      </c>
      <c r="C145" s="51" t="s">
        <v>190</v>
      </c>
      <c r="D145" s="51" t="s">
        <v>190</v>
      </c>
      <c r="E145" s="76" t="s">
        <v>221</v>
      </c>
      <c r="F145" s="76"/>
      <c r="G145" s="76"/>
      <c r="H145" s="76"/>
      <c r="I145" s="89">
        <f>Arboles!P146</f>
        <v>100.01500602494662</v>
      </c>
      <c r="J145" s="89">
        <f t="shared" si="6"/>
        <v>124.0186074709338</v>
      </c>
      <c r="K145" s="89">
        <f>Arbustos!M146</f>
        <v>0.1</v>
      </c>
      <c r="L145" s="89">
        <f t="shared" si="7"/>
        <v>0.124</v>
      </c>
      <c r="M145" s="93">
        <v>0.5</v>
      </c>
      <c r="N145" s="93">
        <v>1.3</v>
      </c>
      <c r="O145" s="91">
        <v>80.2</v>
      </c>
      <c r="P145" s="69">
        <f t="shared" si="8"/>
        <v>206.1426074709338</v>
      </c>
    </row>
    <row r="146" spans="1:16" x14ac:dyDescent="0.25">
      <c r="A146" s="54">
        <v>144</v>
      </c>
      <c r="B146" s="76" t="s">
        <v>172</v>
      </c>
      <c r="C146" s="51" t="s">
        <v>191</v>
      </c>
      <c r="D146" s="51" t="s">
        <v>191</v>
      </c>
      <c r="E146" s="76" t="s">
        <v>221</v>
      </c>
      <c r="F146" s="76">
        <v>611893</v>
      </c>
      <c r="G146" s="76">
        <v>1682569</v>
      </c>
      <c r="H146" s="76"/>
      <c r="I146" s="89">
        <f>Arboles!P147</f>
        <v>40.761049315831947</v>
      </c>
      <c r="J146" s="89">
        <f t="shared" si="6"/>
        <v>50.543701151631616</v>
      </c>
      <c r="K146" s="89">
        <f>Arbustos!M147</f>
        <v>1.4</v>
      </c>
      <c r="L146" s="89">
        <f t="shared" si="7"/>
        <v>1.736</v>
      </c>
      <c r="M146" s="93">
        <v>1.6</v>
      </c>
      <c r="N146" s="93">
        <v>0.5</v>
      </c>
      <c r="O146" s="91">
        <v>123.6</v>
      </c>
      <c r="P146" s="69">
        <f t="shared" si="8"/>
        <v>177.97970115163162</v>
      </c>
    </row>
    <row r="147" spans="1:16" x14ac:dyDescent="0.25">
      <c r="A147" s="54">
        <v>145</v>
      </c>
      <c r="B147" s="76" t="s">
        <v>172</v>
      </c>
      <c r="C147" s="51" t="s">
        <v>192</v>
      </c>
      <c r="D147" s="51" t="s">
        <v>192</v>
      </c>
      <c r="E147" s="76" t="s">
        <v>221</v>
      </c>
      <c r="F147" s="76">
        <v>611866</v>
      </c>
      <c r="G147" s="76">
        <v>168321</v>
      </c>
      <c r="H147" s="76"/>
      <c r="I147" s="89">
        <f>Arboles!P148</f>
        <v>2.9530311704910339</v>
      </c>
      <c r="J147" s="89">
        <f t="shared" si="6"/>
        <v>3.6617586514088822</v>
      </c>
      <c r="K147" s="89">
        <f>Arbustos!M148</f>
        <v>0.5</v>
      </c>
      <c r="L147" s="89">
        <f t="shared" si="7"/>
        <v>0.62</v>
      </c>
      <c r="M147" s="93">
        <v>1.3</v>
      </c>
      <c r="N147" s="93">
        <v>5.2</v>
      </c>
      <c r="O147" s="91">
        <v>80.8</v>
      </c>
      <c r="P147" s="69">
        <f t="shared" si="8"/>
        <v>91.581758651408876</v>
      </c>
    </row>
    <row r="148" spans="1:16" x14ac:dyDescent="0.25">
      <c r="A148" s="54">
        <v>146</v>
      </c>
      <c r="B148" s="76" t="s">
        <v>172</v>
      </c>
      <c r="C148" s="51" t="s">
        <v>193</v>
      </c>
      <c r="D148" s="51" t="s">
        <v>193</v>
      </c>
      <c r="E148" s="76" t="s">
        <v>221</v>
      </c>
      <c r="F148" s="76">
        <v>611828</v>
      </c>
      <c r="G148" s="76">
        <v>1682772</v>
      </c>
      <c r="H148" s="76"/>
      <c r="I148" s="89">
        <f>Arboles!P149</f>
        <v>13.58064810290467</v>
      </c>
      <c r="J148" s="89">
        <f t="shared" si="6"/>
        <v>16.84000364760179</v>
      </c>
      <c r="K148" s="89">
        <f>Arbustos!M149</f>
        <v>0</v>
      </c>
      <c r="L148" s="89">
        <f t="shared" si="7"/>
        <v>0</v>
      </c>
      <c r="M148" s="93">
        <v>2</v>
      </c>
      <c r="N148" s="93">
        <v>2</v>
      </c>
      <c r="O148" s="91">
        <v>117.7</v>
      </c>
      <c r="P148" s="69">
        <f t="shared" si="8"/>
        <v>138.54000364760179</v>
      </c>
    </row>
    <row r="149" spans="1:16" x14ac:dyDescent="0.25">
      <c r="A149" s="54">
        <v>147</v>
      </c>
      <c r="B149" s="76" t="s">
        <v>172</v>
      </c>
      <c r="C149" s="51" t="s">
        <v>194</v>
      </c>
      <c r="D149" s="51" t="s">
        <v>194</v>
      </c>
      <c r="E149" s="76" t="s">
        <v>221</v>
      </c>
      <c r="F149" s="76"/>
      <c r="G149" s="76"/>
      <c r="H149" s="77"/>
      <c r="I149" s="89">
        <f>Arboles!P150</f>
        <v>131.12383345884726</v>
      </c>
      <c r="J149" s="89">
        <f t="shared" si="6"/>
        <v>162.5935534889706</v>
      </c>
      <c r="K149" s="89">
        <f>Arbustos!M150</f>
        <v>1.8</v>
      </c>
      <c r="L149" s="89">
        <f t="shared" si="7"/>
        <v>2.2320000000000002</v>
      </c>
      <c r="M149" s="93">
        <v>0.3</v>
      </c>
      <c r="N149" s="93">
        <v>0</v>
      </c>
      <c r="O149" s="91">
        <v>119.9</v>
      </c>
      <c r="P149" s="69">
        <f t="shared" si="8"/>
        <v>285.02555348897062</v>
      </c>
    </row>
    <row r="150" spans="1:16" x14ac:dyDescent="0.25">
      <c r="A150" s="54">
        <v>148</v>
      </c>
      <c r="B150" s="76" t="s">
        <v>172</v>
      </c>
      <c r="C150" s="51" t="s">
        <v>195</v>
      </c>
      <c r="D150" s="51" t="s">
        <v>195</v>
      </c>
      <c r="E150" s="76" t="s">
        <v>221</v>
      </c>
      <c r="F150" s="76">
        <v>612318</v>
      </c>
      <c r="G150" s="76">
        <v>1683115</v>
      </c>
      <c r="H150" s="77"/>
      <c r="I150" s="89">
        <f>Arboles!P151</f>
        <v>0</v>
      </c>
      <c r="J150" s="89">
        <f t="shared" si="6"/>
        <v>0</v>
      </c>
      <c r="K150" s="89">
        <f>Arbustos!M151</f>
        <v>2.7</v>
      </c>
      <c r="L150" s="89">
        <f t="shared" si="7"/>
        <v>3.3480000000000003</v>
      </c>
      <c r="M150" s="93">
        <v>0.2</v>
      </c>
      <c r="N150" s="93">
        <v>0</v>
      </c>
      <c r="O150" s="91">
        <v>31.4</v>
      </c>
      <c r="P150" s="69">
        <f t="shared" si="8"/>
        <v>34.948</v>
      </c>
    </row>
    <row r="151" spans="1:16" x14ac:dyDescent="0.25">
      <c r="A151" s="54">
        <v>149</v>
      </c>
      <c r="B151" s="76" t="s">
        <v>172</v>
      </c>
      <c r="C151" s="51" t="s">
        <v>196</v>
      </c>
      <c r="D151" s="51" t="s">
        <v>196</v>
      </c>
      <c r="E151" s="76" t="s">
        <v>221</v>
      </c>
      <c r="F151" s="76">
        <v>612218</v>
      </c>
      <c r="G151" s="76">
        <v>1682994</v>
      </c>
      <c r="H151" s="77"/>
      <c r="I151" s="89">
        <f>Arboles!P152</f>
        <v>213.83250084990686</v>
      </c>
      <c r="J151" s="89">
        <f t="shared" si="6"/>
        <v>265.15230105388451</v>
      </c>
      <c r="K151" s="89">
        <f>Arbustos!M152</f>
        <v>0.9</v>
      </c>
      <c r="L151" s="89">
        <f t="shared" si="7"/>
        <v>1.1160000000000001</v>
      </c>
      <c r="M151" s="93">
        <v>0.3</v>
      </c>
      <c r="N151" s="93">
        <v>5.7</v>
      </c>
      <c r="O151" s="91">
        <v>14.1</v>
      </c>
      <c r="P151" s="69">
        <f t="shared" si="8"/>
        <v>286.36830105388452</v>
      </c>
    </row>
    <row r="152" spans="1:16" x14ac:dyDescent="0.25">
      <c r="A152" s="54">
        <v>150</v>
      </c>
      <c r="B152" s="76" t="s">
        <v>172</v>
      </c>
      <c r="C152" s="51" t="s">
        <v>197</v>
      </c>
      <c r="D152" s="51" t="s">
        <v>197</v>
      </c>
      <c r="E152" s="76" t="s">
        <v>221</v>
      </c>
      <c r="F152" s="76"/>
      <c r="G152" s="76"/>
      <c r="H152" s="77"/>
      <c r="I152" s="89">
        <f>Arboles!P153</f>
        <v>155.62930319849264</v>
      </c>
      <c r="J152" s="89">
        <f t="shared" si="6"/>
        <v>192.98033596613087</v>
      </c>
      <c r="K152" s="89">
        <f>Arbustos!M153</f>
        <v>9.9</v>
      </c>
      <c r="L152" s="89">
        <f t="shared" si="7"/>
        <v>12.276</v>
      </c>
      <c r="M152" s="93">
        <v>0.2</v>
      </c>
      <c r="N152" s="93">
        <v>0.2</v>
      </c>
      <c r="O152" s="91">
        <v>73.2</v>
      </c>
      <c r="P152" s="69">
        <f t="shared" si="8"/>
        <v>278.85633596613087</v>
      </c>
    </row>
    <row r="153" spans="1:16" x14ac:dyDescent="0.25">
      <c r="A153" s="54">
        <v>151</v>
      </c>
      <c r="B153" s="76" t="s">
        <v>172</v>
      </c>
      <c r="C153" s="51" t="s">
        <v>198</v>
      </c>
      <c r="D153" s="51" t="s">
        <v>198</v>
      </c>
      <c r="E153" s="76" t="s">
        <v>221</v>
      </c>
      <c r="F153" s="76"/>
      <c r="G153" s="76"/>
      <c r="H153" s="77"/>
      <c r="I153" s="89">
        <f>Arboles!P154</f>
        <v>39.353149637791319</v>
      </c>
      <c r="J153" s="89">
        <f t="shared" si="6"/>
        <v>48.797905550861238</v>
      </c>
      <c r="K153" s="89">
        <f>Arbustos!M154</f>
        <v>1.3</v>
      </c>
      <c r="L153" s="89">
        <f t="shared" si="7"/>
        <v>1.6120000000000001</v>
      </c>
      <c r="M153" s="93">
        <v>0.1</v>
      </c>
      <c r="N153" s="93">
        <v>0</v>
      </c>
      <c r="O153" s="91">
        <v>85.2</v>
      </c>
      <c r="P153" s="69">
        <f t="shared" si="8"/>
        <v>135.70990555086124</v>
      </c>
    </row>
    <row r="154" spans="1:16" x14ac:dyDescent="0.25">
      <c r="A154" s="54">
        <v>152</v>
      </c>
      <c r="B154" s="76" t="s">
        <v>172</v>
      </c>
      <c r="C154" s="51" t="s">
        <v>199</v>
      </c>
      <c r="D154" s="51" t="s">
        <v>199</v>
      </c>
      <c r="E154" s="76" t="s">
        <v>221</v>
      </c>
      <c r="F154" s="76">
        <v>612432</v>
      </c>
      <c r="G154" s="76">
        <v>1683218</v>
      </c>
      <c r="H154" s="77"/>
      <c r="I154" s="89">
        <f>Arboles!P155</f>
        <v>26.394628328120632</v>
      </c>
      <c r="J154" s="89">
        <f t="shared" si="6"/>
        <v>32.729339126869583</v>
      </c>
      <c r="K154" s="89">
        <f>Arbustos!M155</f>
        <v>3.6</v>
      </c>
      <c r="L154" s="89">
        <f t="shared" si="7"/>
        <v>4.4640000000000004</v>
      </c>
      <c r="M154" s="93">
        <v>0</v>
      </c>
      <c r="N154" s="93">
        <v>0.3</v>
      </c>
      <c r="O154" s="91">
        <v>16.7</v>
      </c>
      <c r="P154" s="69">
        <f t="shared" si="8"/>
        <v>54.193339126869574</v>
      </c>
    </row>
    <row r="155" spans="1:16" x14ac:dyDescent="0.25">
      <c r="A155" s="54">
        <v>153</v>
      </c>
      <c r="B155" s="76" t="s">
        <v>172</v>
      </c>
      <c r="C155" s="51" t="s">
        <v>200</v>
      </c>
      <c r="D155" s="51" t="s">
        <v>200</v>
      </c>
      <c r="E155" s="76" t="s">
        <v>221</v>
      </c>
      <c r="F155" s="76"/>
      <c r="G155" s="76"/>
      <c r="H155" s="77"/>
      <c r="I155" s="89">
        <f>Arboles!P156</f>
        <v>237.95206135066019</v>
      </c>
      <c r="J155" s="89">
        <f t="shared" si="6"/>
        <v>295.06055607481863</v>
      </c>
      <c r="K155" s="89">
        <f>Arbustos!M156</f>
        <v>0.9</v>
      </c>
      <c r="L155" s="89">
        <f t="shared" si="7"/>
        <v>1.1160000000000001</v>
      </c>
      <c r="M155" s="93">
        <v>0.2</v>
      </c>
      <c r="N155" s="93">
        <v>0.4</v>
      </c>
      <c r="O155" s="91">
        <v>40.1</v>
      </c>
      <c r="P155" s="69">
        <f t="shared" si="8"/>
        <v>336.87655607481861</v>
      </c>
    </row>
    <row r="156" spans="1:16" x14ac:dyDescent="0.25">
      <c r="A156" s="54">
        <v>154</v>
      </c>
      <c r="B156" s="76" t="s">
        <v>173</v>
      </c>
      <c r="C156" s="51" t="s">
        <v>201</v>
      </c>
      <c r="D156" s="51" t="s">
        <v>201</v>
      </c>
      <c r="E156" s="81">
        <v>38761</v>
      </c>
      <c r="F156" s="76">
        <v>611625</v>
      </c>
      <c r="G156" s="76">
        <v>1682970</v>
      </c>
      <c r="H156" s="77"/>
      <c r="I156" s="89">
        <f>Arboles!P157</f>
        <v>74.007522985652315</v>
      </c>
      <c r="J156" s="89">
        <f t="shared" si="6"/>
        <v>91.769328502208865</v>
      </c>
      <c r="K156" s="89">
        <f>Arbustos!M157</f>
        <v>0.1</v>
      </c>
      <c r="L156" s="89">
        <f t="shared" si="7"/>
        <v>0.124</v>
      </c>
      <c r="M156" s="93">
        <v>0.8</v>
      </c>
      <c r="N156" s="93">
        <v>1.5</v>
      </c>
      <c r="O156" s="91">
        <v>77.2</v>
      </c>
      <c r="P156" s="69">
        <f t="shared" si="8"/>
        <v>171.39332850220887</v>
      </c>
    </row>
    <row r="157" spans="1:16" x14ac:dyDescent="0.25">
      <c r="A157" s="54">
        <v>155</v>
      </c>
      <c r="B157" s="76" t="s">
        <v>173</v>
      </c>
      <c r="C157" s="51" t="s">
        <v>202</v>
      </c>
      <c r="D157" s="51" t="s">
        <v>202</v>
      </c>
      <c r="E157" s="81">
        <v>38761</v>
      </c>
      <c r="F157" s="76">
        <v>611642</v>
      </c>
      <c r="G157" s="76">
        <v>1683371</v>
      </c>
      <c r="H157" s="77"/>
      <c r="I157" s="89">
        <f>Arboles!P158</f>
        <v>106.85087664105706</v>
      </c>
      <c r="J157" s="89">
        <f t="shared" si="6"/>
        <v>132.49508703491074</v>
      </c>
      <c r="K157" s="89">
        <f>Arbustos!M158</f>
        <v>1</v>
      </c>
      <c r="L157" s="89">
        <f t="shared" si="7"/>
        <v>1.24</v>
      </c>
      <c r="M157" s="93">
        <v>0.3</v>
      </c>
      <c r="N157" s="93">
        <v>1.6</v>
      </c>
      <c r="O157" s="91">
        <v>38.5</v>
      </c>
      <c r="P157" s="69">
        <f t="shared" si="8"/>
        <v>174.13508703491075</v>
      </c>
    </row>
    <row r="158" spans="1:16" x14ac:dyDescent="0.25">
      <c r="A158" s="54">
        <v>156</v>
      </c>
      <c r="B158" s="76" t="s">
        <v>173</v>
      </c>
      <c r="C158" s="51" t="s">
        <v>203</v>
      </c>
      <c r="D158" s="51" t="s">
        <v>203</v>
      </c>
      <c r="E158" s="81">
        <v>38761</v>
      </c>
      <c r="F158" s="76">
        <v>611552</v>
      </c>
      <c r="G158" s="76">
        <v>1682725</v>
      </c>
      <c r="H158" s="77"/>
      <c r="I158" s="89">
        <f>Arboles!P159</f>
        <v>135.55412999859681</v>
      </c>
      <c r="J158" s="89">
        <f t="shared" si="6"/>
        <v>168.08712119826004</v>
      </c>
      <c r="K158" s="89">
        <f>Arbustos!M159</f>
        <v>0</v>
      </c>
      <c r="L158" s="89">
        <f t="shared" si="7"/>
        <v>0</v>
      </c>
      <c r="M158" s="93">
        <v>2.1</v>
      </c>
      <c r="N158" s="93">
        <v>0.2</v>
      </c>
      <c r="O158" s="91">
        <v>93.2</v>
      </c>
      <c r="P158" s="69">
        <f t="shared" si="8"/>
        <v>263.58712119826004</v>
      </c>
    </row>
    <row r="159" spans="1:16" x14ac:dyDescent="0.25">
      <c r="A159" s="54">
        <v>157</v>
      </c>
      <c r="B159" s="76" t="s">
        <v>173</v>
      </c>
      <c r="C159" s="51" t="s">
        <v>204</v>
      </c>
      <c r="D159" s="51" t="s">
        <v>204</v>
      </c>
      <c r="E159" s="81">
        <v>38761</v>
      </c>
      <c r="F159" s="76">
        <v>611388</v>
      </c>
      <c r="G159" s="76">
        <v>168385</v>
      </c>
      <c r="H159" s="77"/>
      <c r="I159" s="89">
        <f>Arboles!P160</f>
        <v>189.31281069671041</v>
      </c>
      <c r="J159" s="89">
        <f t="shared" si="6"/>
        <v>234.74788526392092</v>
      </c>
      <c r="K159" s="89">
        <f>Arbustos!M160</f>
        <v>1</v>
      </c>
      <c r="L159" s="89">
        <f t="shared" si="7"/>
        <v>1.24</v>
      </c>
      <c r="M159" s="93">
        <v>0.4</v>
      </c>
      <c r="N159" s="93">
        <v>72.7</v>
      </c>
      <c r="O159" s="91">
        <v>81.2</v>
      </c>
      <c r="P159" s="69">
        <f t="shared" si="8"/>
        <v>390.28788526392094</v>
      </c>
    </row>
    <row r="160" spans="1:16" x14ac:dyDescent="0.25">
      <c r="A160" s="54">
        <v>158</v>
      </c>
      <c r="B160" s="76" t="s">
        <v>173</v>
      </c>
      <c r="C160" s="51" t="s">
        <v>205</v>
      </c>
      <c r="D160" s="51" t="s">
        <v>205</v>
      </c>
      <c r="E160" s="81">
        <v>38761</v>
      </c>
      <c r="F160" s="76">
        <v>611585</v>
      </c>
      <c r="G160" s="76">
        <v>1682858</v>
      </c>
      <c r="H160" s="77"/>
      <c r="I160" s="89">
        <f>Arboles!P161</f>
        <v>162.0055765904084</v>
      </c>
      <c r="J160" s="89">
        <f t="shared" si="6"/>
        <v>200.88691497210641</v>
      </c>
      <c r="K160" s="89">
        <f>Arbustos!M161</f>
        <v>0.3</v>
      </c>
      <c r="L160" s="89">
        <f t="shared" si="7"/>
        <v>0.372</v>
      </c>
      <c r="M160" s="93">
        <v>0.1</v>
      </c>
      <c r="N160" s="93">
        <v>0.5</v>
      </c>
      <c r="O160" s="91">
        <v>71.599999999999994</v>
      </c>
      <c r="P160" s="69">
        <f t="shared" si="8"/>
        <v>273.45891497210641</v>
      </c>
    </row>
    <row r="161" spans="1:16" x14ac:dyDescent="0.25">
      <c r="A161" s="54">
        <v>159</v>
      </c>
      <c r="B161" s="76" t="s">
        <v>173</v>
      </c>
      <c r="C161" s="51" t="s">
        <v>206</v>
      </c>
      <c r="D161" s="51" t="s">
        <v>206</v>
      </c>
      <c r="E161" s="81">
        <v>38761</v>
      </c>
      <c r="F161" s="76">
        <v>611719</v>
      </c>
      <c r="G161" s="76">
        <v>1682853</v>
      </c>
      <c r="H161" s="77"/>
      <c r="I161" s="89">
        <f>Arboles!P162</f>
        <v>177.06257097373765</v>
      </c>
      <c r="J161" s="89">
        <f t="shared" si="6"/>
        <v>219.55758800743467</v>
      </c>
      <c r="K161" s="89">
        <f>Arbustos!M162</f>
        <v>1.5</v>
      </c>
      <c r="L161" s="89">
        <f t="shared" si="7"/>
        <v>1.8599999999999999</v>
      </c>
      <c r="M161" s="93">
        <v>0.2</v>
      </c>
      <c r="N161" s="93">
        <v>1.6</v>
      </c>
      <c r="O161" s="91">
        <v>61.6</v>
      </c>
      <c r="P161" s="69">
        <f t="shared" si="8"/>
        <v>284.81758800743467</v>
      </c>
    </row>
    <row r="162" spans="1:16" x14ac:dyDescent="0.25">
      <c r="A162" s="54">
        <v>160</v>
      </c>
      <c r="B162" s="76" t="s">
        <v>173</v>
      </c>
      <c r="C162" s="51" t="s">
        <v>207</v>
      </c>
      <c r="D162" s="51" t="s">
        <v>207</v>
      </c>
      <c r="E162" s="81">
        <v>38761</v>
      </c>
      <c r="F162" s="76">
        <v>611477</v>
      </c>
      <c r="G162" s="76">
        <v>1683282</v>
      </c>
      <c r="H162" s="77"/>
      <c r="I162" s="89">
        <f>Arboles!P163</f>
        <v>69.014573483474933</v>
      </c>
      <c r="J162" s="89">
        <f t="shared" si="6"/>
        <v>85.57807111950892</v>
      </c>
      <c r="K162" s="89">
        <f>Arbustos!M163</f>
        <v>0.1</v>
      </c>
      <c r="L162" s="89">
        <f t="shared" si="7"/>
        <v>0.124</v>
      </c>
      <c r="M162" s="93">
        <v>0.6</v>
      </c>
      <c r="N162" s="93">
        <v>0.2</v>
      </c>
      <c r="O162" s="91">
        <v>90.2</v>
      </c>
      <c r="P162" s="69">
        <f t="shared" si="8"/>
        <v>176.7020711195089</v>
      </c>
    </row>
    <row r="163" spans="1:16" x14ac:dyDescent="0.25">
      <c r="A163" s="54">
        <v>161</v>
      </c>
      <c r="B163" s="76" t="s">
        <v>173</v>
      </c>
      <c r="C163" s="51" t="s">
        <v>208</v>
      </c>
      <c r="D163" s="51" t="s">
        <v>208</v>
      </c>
      <c r="E163" s="81">
        <v>38761</v>
      </c>
      <c r="F163" s="76">
        <v>611747</v>
      </c>
      <c r="G163" s="76">
        <v>1682634</v>
      </c>
      <c r="H163" s="77"/>
      <c r="I163" s="89">
        <f>Arboles!P164</f>
        <v>36.267838433856042</v>
      </c>
      <c r="J163" s="89">
        <f t="shared" si="6"/>
        <v>44.972119657981494</v>
      </c>
      <c r="K163" s="89">
        <f>Arbustos!M164</f>
        <v>0.7</v>
      </c>
      <c r="L163" s="89">
        <f t="shared" si="7"/>
        <v>0.86799999999999999</v>
      </c>
      <c r="M163" s="93">
        <v>3.4</v>
      </c>
      <c r="N163" s="93">
        <v>3.8</v>
      </c>
      <c r="O163" s="91">
        <v>65.599999999999994</v>
      </c>
      <c r="P163" s="69">
        <f t="shared" si="8"/>
        <v>118.64011965798149</v>
      </c>
    </row>
    <row r="164" spans="1:16" x14ac:dyDescent="0.25">
      <c r="A164" s="54">
        <v>162</v>
      </c>
      <c r="B164" s="76" t="s">
        <v>173</v>
      </c>
      <c r="C164" s="51" t="s">
        <v>209</v>
      </c>
      <c r="D164" s="51" t="s">
        <v>209</v>
      </c>
      <c r="E164" s="81">
        <v>38761</v>
      </c>
      <c r="F164" s="76">
        <v>611621</v>
      </c>
      <c r="G164" s="76">
        <v>1682336</v>
      </c>
      <c r="H164" s="77"/>
      <c r="I164" s="89">
        <f>Arboles!P165</f>
        <v>0</v>
      </c>
      <c r="J164" s="89">
        <f t="shared" si="6"/>
        <v>0</v>
      </c>
      <c r="K164" s="89">
        <f>Arbustos!M165</f>
        <v>1.8</v>
      </c>
      <c r="L164" s="89">
        <f t="shared" si="7"/>
        <v>2.2320000000000002</v>
      </c>
      <c r="M164" s="93">
        <v>0.4</v>
      </c>
      <c r="N164" s="93">
        <v>5.6</v>
      </c>
      <c r="O164" s="91">
        <v>105.1</v>
      </c>
      <c r="P164" s="69">
        <f t="shared" si="8"/>
        <v>113.33199999999999</v>
      </c>
    </row>
    <row r="165" spans="1:16" x14ac:dyDescent="0.25">
      <c r="A165" s="54">
        <v>163</v>
      </c>
      <c r="B165" s="76" t="s">
        <v>173</v>
      </c>
      <c r="C165" s="51" t="s">
        <v>210</v>
      </c>
      <c r="D165" s="51" t="s">
        <v>210</v>
      </c>
      <c r="E165" s="81">
        <v>38761</v>
      </c>
      <c r="F165" s="76">
        <v>611683</v>
      </c>
      <c r="G165" s="76">
        <v>1682319</v>
      </c>
      <c r="H165" s="77"/>
      <c r="I165" s="89">
        <f>Arboles!P166</f>
        <v>2.6226848407550296</v>
      </c>
      <c r="J165" s="89">
        <f t="shared" si="6"/>
        <v>3.2521292025362367</v>
      </c>
      <c r="K165" s="89">
        <f>Arbustos!M166</f>
        <v>1.8</v>
      </c>
      <c r="L165" s="89">
        <f t="shared" si="7"/>
        <v>2.2320000000000002</v>
      </c>
      <c r="M165" s="93">
        <v>4.4000000000000004</v>
      </c>
      <c r="N165" s="93">
        <v>1.5</v>
      </c>
      <c r="O165" s="91">
        <v>95.3</v>
      </c>
      <c r="P165" s="69">
        <f t="shared" si="8"/>
        <v>106.68412920253624</v>
      </c>
    </row>
    <row r="166" spans="1:16" x14ac:dyDescent="0.25">
      <c r="A166" s="54">
        <v>164</v>
      </c>
      <c r="B166" s="76" t="s">
        <v>173</v>
      </c>
      <c r="C166" s="51" t="s">
        <v>211</v>
      </c>
      <c r="D166" s="51" t="s">
        <v>211</v>
      </c>
      <c r="E166" s="81">
        <v>38761</v>
      </c>
      <c r="F166" s="76">
        <v>611237</v>
      </c>
      <c r="G166" s="76">
        <v>1682845</v>
      </c>
      <c r="H166" s="77"/>
      <c r="I166" s="89">
        <f>Arboles!P167</f>
        <v>3.3163427065807798</v>
      </c>
      <c r="J166" s="89">
        <f t="shared" si="6"/>
        <v>4.1122649561601667</v>
      </c>
      <c r="K166" s="89">
        <f>Arbustos!M167</f>
        <v>1.3</v>
      </c>
      <c r="L166" s="89">
        <f t="shared" si="7"/>
        <v>1.6120000000000001</v>
      </c>
      <c r="M166" s="93">
        <v>3.2</v>
      </c>
      <c r="N166" s="93">
        <v>1</v>
      </c>
      <c r="O166" s="91">
        <v>101.8</v>
      </c>
      <c r="P166" s="69">
        <f t="shared" si="8"/>
        <v>111.72426495616017</v>
      </c>
    </row>
    <row r="167" spans="1:16" x14ac:dyDescent="0.25">
      <c r="A167" s="54">
        <v>165</v>
      </c>
      <c r="B167" s="76" t="s">
        <v>173</v>
      </c>
      <c r="C167" s="51" t="s">
        <v>212</v>
      </c>
      <c r="D167" s="51" t="s">
        <v>212</v>
      </c>
      <c r="E167" s="81">
        <v>38761</v>
      </c>
      <c r="F167" s="76">
        <v>610963</v>
      </c>
      <c r="G167" s="76">
        <v>1683398</v>
      </c>
      <c r="H167" s="77"/>
      <c r="I167" s="89">
        <f>Arboles!P168</f>
        <v>374.99172654441156</v>
      </c>
      <c r="J167" s="89">
        <f t="shared" si="6"/>
        <v>464.98974091507034</v>
      </c>
      <c r="K167" s="89">
        <f>Arbustos!M168</f>
        <v>0.9</v>
      </c>
      <c r="L167" s="89">
        <f t="shared" si="7"/>
        <v>1.1160000000000001</v>
      </c>
      <c r="M167" s="93">
        <v>0</v>
      </c>
      <c r="N167" s="93">
        <v>1.9</v>
      </c>
      <c r="O167" s="91">
        <v>19.2</v>
      </c>
      <c r="P167" s="69">
        <f t="shared" si="8"/>
        <v>487.20574091507029</v>
      </c>
    </row>
    <row r="168" spans="1:16" x14ac:dyDescent="0.25">
      <c r="A168" s="54">
        <v>166</v>
      </c>
      <c r="B168" s="76" t="s">
        <v>173</v>
      </c>
      <c r="C168" s="51" t="s">
        <v>213</v>
      </c>
      <c r="D168" s="51" t="s">
        <v>213</v>
      </c>
      <c r="E168" s="81">
        <v>38761</v>
      </c>
      <c r="F168" s="76">
        <v>611199</v>
      </c>
      <c r="G168" s="76">
        <v>1683351</v>
      </c>
      <c r="H168" s="77"/>
      <c r="I168" s="89">
        <f>Arboles!P169</f>
        <v>305.14641142589107</v>
      </c>
      <c r="J168" s="89">
        <f t="shared" si="6"/>
        <v>378.38155016810492</v>
      </c>
      <c r="K168" s="89">
        <f>Arbustos!M169</f>
        <v>0.7</v>
      </c>
      <c r="L168" s="89">
        <f t="shared" si="7"/>
        <v>0.86799999999999999</v>
      </c>
      <c r="M168" s="93">
        <v>0</v>
      </c>
      <c r="N168" s="93">
        <v>1.5</v>
      </c>
      <c r="O168" s="91">
        <v>51.3</v>
      </c>
      <c r="P168" s="69">
        <f t="shared" si="8"/>
        <v>432.04955016810493</v>
      </c>
    </row>
    <row r="169" spans="1:16" x14ac:dyDescent="0.25">
      <c r="A169" s="54">
        <v>167</v>
      </c>
      <c r="B169" s="76" t="s">
        <v>173</v>
      </c>
      <c r="C169" s="51" t="s">
        <v>214</v>
      </c>
      <c r="D169" s="51" t="s">
        <v>214</v>
      </c>
      <c r="E169" s="81">
        <v>38761</v>
      </c>
      <c r="F169" s="76">
        <v>610916</v>
      </c>
      <c r="G169" s="76">
        <v>1683318</v>
      </c>
      <c r="H169" s="77"/>
      <c r="I169" s="89">
        <f>Arboles!P170</f>
        <v>307.77338432590227</v>
      </c>
      <c r="J169" s="89">
        <f t="shared" si="6"/>
        <v>381.63899656411883</v>
      </c>
      <c r="K169" s="89">
        <f>Arbustos!M170</f>
        <v>4.4000000000000004</v>
      </c>
      <c r="L169" s="89">
        <f t="shared" si="7"/>
        <v>5.4560000000000004</v>
      </c>
      <c r="M169" s="93">
        <v>0.2</v>
      </c>
      <c r="N169" s="93">
        <v>0.8</v>
      </c>
      <c r="O169" s="91">
        <v>41.8</v>
      </c>
      <c r="P169" s="69">
        <f t="shared" si="8"/>
        <v>429.89499656411886</v>
      </c>
    </row>
    <row r="170" spans="1:16" x14ac:dyDescent="0.25">
      <c r="A170" s="54">
        <v>168</v>
      </c>
      <c r="B170" s="76" t="s">
        <v>173</v>
      </c>
      <c r="C170" s="51" t="s">
        <v>215</v>
      </c>
      <c r="D170" s="51" t="s">
        <v>215</v>
      </c>
      <c r="E170" s="81">
        <v>38761</v>
      </c>
      <c r="F170" s="76">
        <v>611105</v>
      </c>
      <c r="G170" s="76">
        <v>1682771</v>
      </c>
      <c r="H170" s="77"/>
      <c r="I170" s="89">
        <f>Arboles!P171</f>
        <v>23.141497446221447</v>
      </c>
      <c r="J170" s="89">
        <f t="shared" si="6"/>
        <v>28.695456833314594</v>
      </c>
      <c r="K170" s="89">
        <f>Arbustos!M171</f>
        <v>0.3</v>
      </c>
      <c r="L170" s="89">
        <f t="shared" si="7"/>
        <v>0.372</v>
      </c>
      <c r="M170" s="93">
        <v>0.3</v>
      </c>
      <c r="N170" s="93">
        <v>12.6</v>
      </c>
      <c r="O170" s="91">
        <v>86.1</v>
      </c>
      <c r="P170" s="69">
        <f t="shared" si="8"/>
        <v>128.06745683331459</v>
      </c>
    </row>
    <row r="171" spans="1:16" x14ac:dyDescent="0.25">
      <c r="A171" s="54">
        <v>169</v>
      </c>
      <c r="B171" s="76" t="s">
        <v>173</v>
      </c>
      <c r="C171" s="51" t="s">
        <v>216</v>
      </c>
      <c r="D171" s="51" t="s">
        <v>216</v>
      </c>
      <c r="E171" s="81">
        <v>38761</v>
      </c>
      <c r="F171" s="76">
        <v>611141</v>
      </c>
      <c r="G171" s="76">
        <v>1682748</v>
      </c>
      <c r="H171" s="76"/>
      <c r="I171" s="89">
        <f>Arboles!P172</f>
        <v>14.77459635359819</v>
      </c>
      <c r="J171" s="89">
        <f t="shared" si="6"/>
        <v>18.320499478461755</v>
      </c>
      <c r="K171" s="89">
        <f>Arbustos!M172</f>
        <v>0.6</v>
      </c>
      <c r="L171" s="89">
        <f t="shared" si="7"/>
        <v>0.74399999999999999</v>
      </c>
      <c r="M171" s="93">
        <v>2.1</v>
      </c>
      <c r="N171" s="93">
        <v>2.2999999999999998</v>
      </c>
      <c r="O171" s="91">
        <v>97.4</v>
      </c>
      <c r="P171" s="69">
        <f t="shared" si="8"/>
        <v>120.86449947846177</v>
      </c>
    </row>
    <row r="172" spans="1:16" x14ac:dyDescent="0.25">
      <c r="A172" s="54">
        <v>170</v>
      </c>
      <c r="B172" s="76" t="s">
        <v>173</v>
      </c>
      <c r="C172" s="51" t="s">
        <v>217</v>
      </c>
      <c r="D172" s="51" t="s">
        <v>217</v>
      </c>
      <c r="E172" s="81">
        <v>38761</v>
      </c>
      <c r="F172" s="76">
        <v>611099</v>
      </c>
      <c r="G172" s="76">
        <v>1682798</v>
      </c>
      <c r="H172" s="76"/>
      <c r="I172" s="89">
        <f>Arboles!P173</f>
        <v>39.520308459195782</v>
      </c>
      <c r="J172" s="89">
        <f t="shared" si="6"/>
        <v>49.00518248940277</v>
      </c>
      <c r="K172" s="89">
        <f>Arbustos!M173</f>
        <v>15.4</v>
      </c>
      <c r="L172" s="89">
        <f t="shared" si="7"/>
        <v>19.096</v>
      </c>
      <c r="M172" s="93">
        <v>0</v>
      </c>
      <c r="N172" s="93">
        <v>2.1</v>
      </c>
      <c r="O172" s="91">
        <v>99.6</v>
      </c>
      <c r="P172" s="69">
        <f t="shared" si="8"/>
        <v>169.80118248940278</v>
      </c>
    </row>
    <row r="173" spans="1:16" x14ac:dyDescent="0.25">
      <c r="A173" s="54">
        <v>171</v>
      </c>
      <c r="B173" s="76" t="s">
        <v>173</v>
      </c>
      <c r="C173" s="51" t="s">
        <v>218</v>
      </c>
      <c r="D173" s="51" t="s">
        <v>218</v>
      </c>
      <c r="E173" s="81">
        <v>38761</v>
      </c>
      <c r="F173" s="76">
        <v>611124</v>
      </c>
      <c r="G173" s="76">
        <v>1682927</v>
      </c>
      <c r="H173" s="76"/>
      <c r="I173" s="89">
        <f>Arboles!P174</f>
        <v>55.084837379560142</v>
      </c>
      <c r="J173" s="89">
        <f t="shared" si="6"/>
        <v>68.305198350654578</v>
      </c>
      <c r="K173" s="89">
        <f>Arbustos!M174</f>
        <v>0.6</v>
      </c>
      <c r="L173" s="89">
        <f t="shared" si="7"/>
        <v>0.74399999999999999</v>
      </c>
      <c r="M173" s="93">
        <v>0</v>
      </c>
      <c r="N173" s="93">
        <v>2</v>
      </c>
      <c r="O173" s="91">
        <v>94.5</v>
      </c>
      <c r="P173" s="69">
        <f t="shared" si="8"/>
        <v>165.54919835065459</v>
      </c>
    </row>
    <row r="174" spans="1:16" x14ac:dyDescent="0.25">
      <c r="A174" s="54">
        <v>172</v>
      </c>
      <c r="B174" s="76" t="s">
        <v>173</v>
      </c>
      <c r="C174" s="51" t="s">
        <v>219</v>
      </c>
      <c r="D174" s="51" t="s">
        <v>219</v>
      </c>
      <c r="E174" s="81">
        <v>38761</v>
      </c>
      <c r="F174" s="76">
        <v>611190</v>
      </c>
      <c r="G174" s="76">
        <v>168294</v>
      </c>
      <c r="H174" s="76"/>
      <c r="I174" s="89">
        <f>Arboles!P175</f>
        <v>97.436594012192501</v>
      </c>
      <c r="J174" s="89">
        <f t="shared" si="6"/>
        <v>120.82137657511871</v>
      </c>
      <c r="K174" s="89">
        <f>Arbustos!M175</f>
        <v>5.0999999999999996</v>
      </c>
      <c r="L174" s="89">
        <f t="shared" si="7"/>
        <v>6.3239999999999998</v>
      </c>
      <c r="M174" s="93">
        <v>0</v>
      </c>
      <c r="N174" s="93">
        <v>1.6</v>
      </c>
      <c r="O174" s="91">
        <v>46</v>
      </c>
      <c r="P174" s="69">
        <f t="shared" si="8"/>
        <v>174.74537657511871</v>
      </c>
    </row>
    <row r="175" spans="1:16" x14ac:dyDescent="0.25">
      <c r="A175" s="54">
        <v>173</v>
      </c>
      <c r="B175" s="76" t="s">
        <v>173</v>
      </c>
      <c r="C175" s="51" t="s">
        <v>220</v>
      </c>
      <c r="D175" s="51" t="s">
        <v>220</v>
      </c>
      <c r="E175" s="81">
        <v>38761</v>
      </c>
      <c r="F175" s="76">
        <v>611178</v>
      </c>
      <c r="G175" s="76">
        <v>1683005</v>
      </c>
      <c r="H175" s="76"/>
      <c r="I175" s="89">
        <f>Arboles!P176</f>
        <v>35.07972137601169</v>
      </c>
      <c r="J175" s="89">
        <f t="shared" si="6"/>
        <v>43.498854506254496</v>
      </c>
      <c r="K175" s="89">
        <f>Arbustos!M176</f>
        <v>10.6</v>
      </c>
      <c r="L175" s="89">
        <f t="shared" si="7"/>
        <v>13.144</v>
      </c>
      <c r="M175" s="93">
        <v>0</v>
      </c>
      <c r="N175" s="93">
        <v>1.3</v>
      </c>
      <c r="O175" s="91">
        <v>81</v>
      </c>
      <c r="P175" s="69">
        <f t="shared" si="8"/>
        <v>138.94285450625449</v>
      </c>
    </row>
    <row r="176" spans="1:16" x14ac:dyDescent="0.25">
      <c r="A176" s="54">
        <v>174</v>
      </c>
      <c r="B176" s="77" t="s">
        <v>496</v>
      </c>
      <c r="C176" s="51" t="s">
        <v>496</v>
      </c>
      <c r="D176" s="51" t="s">
        <v>496</v>
      </c>
      <c r="E176" s="76">
        <v>2006</v>
      </c>
      <c r="F176" s="83">
        <v>607257</v>
      </c>
      <c r="G176" s="83">
        <v>1687596</v>
      </c>
      <c r="H176" s="76"/>
      <c r="I176" s="89">
        <f>Arboles!P177</f>
        <v>0</v>
      </c>
      <c r="J176" s="89">
        <f t="shared" si="6"/>
        <v>0</v>
      </c>
      <c r="K176" s="89">
        <f>Arbustos!M177</f>
        <v>5.0999999999999996</v>
      </c>
      <c r="L176" s="89">
        <f t="shared" si="7"/>
        <v>6.3239999999999998</v>
      </c>
      <c r="M176" s="94">
        <v>1.9</v>
      </c>
      <c r="N176" s="94">
        <v>16.3</v>
      </c>
      <c r="O176" s="94">
        <v>35.933998107910156</v>
      </c>
      <c r="P176" s="69">
        <f t="shared" si="8"/>
        <v>60.457998107910157</v>
      </c>
    </row>
    <row r="177" spans="1:16" x14ac:dyDescent="0.25">
      <c r="A177" s="54">
        <v>175</v>
      </c>
      <c r="B177" s="77" t="s">
        <v>496</v>
      </c>
      <c r="C177" s="51" t="s">
        <v>496</v>
      </c>
      <c r="D177" s="51" t="s">
        <v>496</v>
      </c>
      <c r="E177" s="76">
        <v>2006</v>
      </c>
      <c r="F177" s="83">
        <v>607738</v>
      </c>
      <c r="G177" s="83">
        <v>1688470</v>
      </c>
      <c r="H177" s="76"/>
      <c r="I177" s="89">
        <f>Arboles!P178</f>
        <v>0</v>
      </c>
      <c r="J177" s="89">
        <f t="shared" si="6"/>
        <v>0</v>
      </c>
      <c r="K177" s="89">
        <f>Arbustos!M178</f>
        <v>0.5</v>
      </c>
      <c r="L177" s="89">
        <f t="shared" si="7"/>
        <v>0.62</v>
      </c>
      <c r="M177" s="94">
        <v>3.9</v>
      </c>
      <c r="N177" s="94">
        <v>0</v>
      </c>
      <c r="O177" s="94">
        <v>56.657798767089844</v>
      </c>
      <c r="P177" s="69">
        <f t="shared" si="8"/>
        <v>61.17779876708984</v>
      </c>
    </row>
    <row r="178" spans="1:16" x14ac:dyDescent="0.25">
      <c r="A178" s="54">
        <v>176</v>
      </c>
      <c r="B178" s="77" t="s">
        <v>496</v>
      </c>
      <c r="C178" s="51" t="s">
        <v>496</v>
      </c>
      <c r="D178" s="51" t="s">
        <v>496</v>
      </c>
      <c r="E178" s="76">
        <v>2006</v>
      </c>
      <c r="F178" s="83">
        <v>607745</v>
      </c>
      <c r="G178" s="83">
        <v>1688378</v>
      </c>
      <c r="H178" s="76"/>
      <c r="I178" s="89">
        <f>Arboles!P179</f>
        <v>0</v>
      </c>
      <c r="J178" s="89">
        <f t="shared" si="6"/>
        <v>0</v>
      </c>
      <c r="K178" s="89">
        <f>Arbustos!M179</f>
        <v>0.1</v>
      </c>
      <c r="L178" s="89">
        <f t="shared" si="7"/>
        <v>0.124</v>
      </c>
      <c r="M178" s="94">
        <v>1</v>
      </c>
      <c r="N178" s="94">
        <v>11.6</v>
      </c>
      <c r="O178" s="94">
        <v>65.097801208496094</v>
      </c>
      <c r="P178" s="69">
        <f t="shared" si="8"/>
        <v>77.821801208496098</v>
      </c>
    </row>
    <row r="179" spans="1:16" x14ac:dyDescent="0.25">
      <c r="A179" s="54">
        <v>177</v>
      </c>
      <c r="B179" s="77" t="s">
        <v>496</v>
      </c>
      <c r="C179" s="51" t="s">
        <v>496</v>
      </c>
      <c r="D179" s="51" t="s">
        <v>496</v>
      </c>
      <c r="E179" s="76">
        <v>2006</v>
      </c>
      <c r="F179" s="83">
        <v>607676</v>
      </c>
      <c r="G179" s="83">
        <v>1688268</v>
      </c>
      <c r="H179" s="76"/>
      <c r="I179" s="89">
        <f>Arboles!P180</f>
        <v>0</v>
      </c>
      <c r="J179" s="89">
        <f t="shared" si="6"/>
        <v>0</v>
      </c>
      <c r="K179" s="89">
        <f>Arbustos!M180</f>
        <v>0.8</v>
      </c>
      <c r="L179" s="89">
        <f t="shared" si="7"/>
        <v>0.99199999999999999</v>
      </c>
      <c r="M179" s="94">
        <v>1.3</v>
      </c>
      <c r="N179" s="94">
        <v>13.5</v>
      </c>
      <c r="O179" s="94">
        <v>43.141201019287109</v>
      </c>
      <c r="P179" s="69">
        <f t="shared" si="8"/>
        <v>58.933201019287111</v>
      </c>
    </row>
    <row r="180" spans="1:16" x14ac:dyDescent="0.25">
      <c r="A180" s="54">
        <v>178</v>
      </c>
      <c r="B180" s="77" t="s">
        <v>496</v>
      </c>
      <c r="C180" s="51" t="s">
        <v>496</v>
      </c>
      <c r="D180" s="51" t="s">
        <v>496</v>
      </c>
      <c r="E180" s="76">
        <v>2006</v>
      </c>
      <c r="F180" s="83">
        <v>607408</v>
      </c>
      <c r="G180" s="83">
        <v>1687842</v>
      </c>
      <c r="H180" s="76"/>
      <c r="I180" s="89">
        <f>Arboles!P181</f>
        <v>0</v>
      </c>
      <c r="J180" s="89">
        <f t="shared" si="6"/>
        <v>0</v>
      </c>
      <c r="K180" s="89">
        <f>Arbustos!M181</f>
        <v>2</v>
      </c>
      <c r="L180" s="89">
        <f t="shared" si="7"/>
        <v>2.48</v>
      </c>
      <c r="M180" s="94">
        <v>0</v>
      </c>
      <c r="N180" s="94">
        <v>34.6</v>
      </c>
      <c r="O180" s="94">
        <v>62.714298248291016</v>
      </c>
      <c r="P180" s="69">
        <f t="shared" si="8"/>
        <v>99.794298248291014</v>
      </c>
    </row>
    <row r="181" spans="1:16" x14ac:dyDescent="0.25">
      <c r="A181" s="54">
        <v>179</v>
      </c>
      <c r="B181" s="77" t="s">
        <v>496</v>
      </c>
      <c r="C181" s="51" t="s">
        <v>496</v>
      </c>
      <c r="D181" s="51" t="s">
        <v>496</v>
      </c>
      <c r="E181" s="76">
        <v>2006</v>
      </c>
      <c r="F181" s="83">
        <v>607721</v>
      </c>
      <c r="G181" s="83">
        <v>1688138</v>
      </c>
      <c r="H181" s="76"/>
      <c r="I181" s="89">
        <f>Arboles!P182</f>
        <v>0</v>
      </c>
      <c r="J181" s="89">
        <f t="shared" si="6"/>
        <v>0</v>
      </c>
      <c r="K181" s="89">
        <f>Arbustos!M182</f>
        <v>4.8</v>
      </c>
      <c r="L181" s="89">
        <f t="shared" si="7"/>
        <v>5.952</v>
      </c>
      <c r="M181" s="94">
        <v>1.7</v>
      </c>
      <c r="N181" s="94">
        <v>15.1</v>
      </c>
      <c r="O181" s="94">
        <v>12.194399833679199</v>
      </c>
      <c r="P181" s="69">
        <f t="shared" si="8"/>
        <v>34.946399833679195</v>
      </c>
    </row>
    <row r="182" spans="1:16" x14ac:dyDescent="0.25">
      <c r="A182" s="54">
        <v>180</v>
      </c>
      <c r="B182" s="77" t="s">
        <v>496</v>
      </c>
      <c r="C182" s="51" t="s">
        <v>496</v>
      </c>
      <c r="D182" s="51" t="s">
        <v>496</v>
      </c>
      <c r="E182" s="76">
        <v>2006</v>
      </c>
      <c r="F182" s="83">
        <v>607558</v>
      </c>
      <c r="G182" s="83">
        <v>1688057</v>
      </c>
      <c r="H182" s="77">
        <v>2236</v>
      </c>
      <c r="I182" s="89">
        <f>Arboles!P183</f>
        <v>0</v>
      </c>
      <c r="J182" s="89">
        <f t="shared" si="6"/>
        <v>0</v>
      </c>
      <c r="K182" s="89">
        <f>Arbustos!M183</f>
        <v>0.5</v>
      </c>
      <c r="L182" s="89">
        <f t="shared" si="7"/>
        <v>0.62</v>
      </c>
      <c r="M182" s="94">
        <v>5.5</v>
      </c>
      <c r="N182" s="94">
        <v>11.3</v>
      </c>
      <c r="O182" s="94">
        <v>37.965000152587891</v>
      </c>
      <c r="P182" s="69">
        <f t="shared" si="8"/>
        <v>55.385000152587892</v>
      </c>
    </row>
    <row r="183" spans="1:16" x14ac:dyDescent="0.25">
      <c r="A183" s="54">
        <v>181</v>
      </c>
      <c r="B183" s="77" t="s">
        <v>447</v>
      </c>
      <c r="C183" s="51" t="s">
        <v>449</v>
      </c>
      <c r="D183" s="51" t="s">
        <v>449</v>
      </c>
      <c r="E183" s="76">
        <v>2006</v>
      </c>
      <c r="F183" s="83">
        <v>612674</v>
      </c>
      <c r="G183" s="83">
        <v>1682149</v>
      </c>
      <c r="H183" s="77">
        <v>2174</v>
      </c>
      <c r="I183" s="89">
        <f>Arboles!P184</f>
        <v>0</v>
      </c>
      <c r="J183" s="89">
        <f t="shared" si="6"/>
        <v>0</v>
      </c>
      <c r="K183" s="89">
        <f>Arbustos!M184</f>
        <v>0.8</v>
      </c>
      <c r="L183" s="89">
        <f t="shared" si="7"/>
        <v>0.99199999999999999</v>
      </c>
      <c r="M183" s="94">
        <v>3.7999999523162842</v>
      </c>
      <c r="N183" s="94">
        <v>6</v>
      </c>
      <c r="O183" s="94">
        <v>47.996101379394531</v>
      </c>
      <c r="P183" s="69">
        <f t="shared" si="8"/>
        <v>58.78810133171082</v>
      </c>
    </row>
    <row r="184" spans="1:16" x14ac:dyDescent="0.25">
      <c r="A184" s="54">
        <v>182</v>
      </c>
      <c r="B184" s="77" t="s">
        <v>447</v>
      </c>
      <c r="C184" s="51" t="s">
        <v>450</v>
      </c>
      <c r="D184" s="51" t="s">
        <v>450</v>
      </c>
      <c r="E184" s="76">
        <v>2006</v>
      </c>
      <c r="F184" s="83">
        <v>612237</v>
      </c>
      <c r="G184" s="83">
        <v>1682008</v>
      </c>
      <c r="H184" s="77">
        <v>2015</v>
      </c>
      <c r="I184" s="89">
        <f>Arboles!P185</f>
        <v>0</v>
      </c>
      <c r="J184" s="89">
        <f t="shared" si="6"/>
        <v>0</v>
      </c>
      <c r="K184" s="89">
        <f>Arbustos!M185</f>
        <v>8.4</v>
      </c>
      <c r="L184" s="89">
        <f t="shared" si="7"/>
        <v>10.416</v>
      </c>
      <c r="M184" s="95">
        <v>3.2</v>
      </c>
      <c r="N184" s="95">
        <v>0</v>
      </c>
      <c r="O184" s="95">
        <v>42.948200225830078</v>
      </c>
      <c r="P184" s="69">
        <f t="shared" si="8"/>
        <v>56.564200225830078</v>
      </c>
    </row>
    <row r="185" spans="1:16" x14ac:dyDescent="0.25">
      <c r="A185" s="54">
        <v>183</v>
      </c>
      <c r="B185" s="77" t="s">
        <v>447</v>
      </c>
      <c r="C185" s="51" t="s">
        <v>451</v>
      </c>
      <c r="D185" s="51" t="s">
        <v>451</v>
      </c>
      <c r="E185" s="76">
        <v>2006</v>
      </c>
      <c r="F185" s="83">
        <v>612532</v>
      </c>
      <c r="G185" s="83">
        <v>1682111</v>
      </c>
      <c r="H185" s="77">
        <v>2130</v>
      </c>
      <c r="I185" s="89">
        <f>Arboles!P186</f>
        <v>0</v>
      </c>
      <c r="J185" s="89">
        <f t="shared" si="6"/>
        <v>0</v>
      </c>
      <c r="K185" s="89">
        <f>Arbustos!M186</f>
        <v>0</v>
      </c>
      <c r="L185" s="89">
        <f t="shared" si="7"/>
        <v>0</v>
      </c>
      <c r="M185" s="95">
        <v>2.2999999999999998</v>
      </c>
      <c r="N185" s="95">
        <v>6.8</v>
      </c>
      <c r="O185" s="95">
        <v>67.002296447753906</v>
      </c>
      <c r="P185" s="69">
        <f t="shared" si="8"/>
        <v>76.102296447753901</v>
      </c>
    </row>
    <row r="186" spans="1:16" x14ac:dyDescent="0.25">
      <c r="A186" s="54">
        <v>184</v>
      </c>
      <c r="B186" s="77" t="s">
        <v>447</v>
      </c>
      <c r="C186" s="51" t="s">
        <v>452</v>
      </c>
      <c r="D186" s="51" t="s">
        <v>452</v>
      </c>
      <c r="E186" s="76">
        <v>2006</v>
      </c>
      <c r="F186" s="83">
        <v>612575</v>
      </c>
      <c r="G186" s="83">
        <v>1682021</v>
      </c>
      <c r="H186" s="77">
        <v>2104</v>
      </c>
      <c r="I186" s="89">
        <f>Arboles!P187</f>
        <v>0</v>
      </c>
      <c r="J186" s="89">
        <f t="shared" si="6"/>
        <v>0</v>
      </c>
      <c r="K186" s="89">
        <f>Arbustos!M187</f>
        <v>0.6</v>
      </c>
      <c r="L186" s="89">
        <f t="shared" si="7"/>
        <v>0.74399999999999999</v>
      </c>
      <c r="M186" s="95">
        <v>1.1000000000000001</v>
      </c>
      <c r="N186" s="95">
        <v>7.1</v>
      </c>
      <c r="O186" s="95">
        <v>47.47650146484375</v>
      </c>
      <c r="P186" s="69">
        <f t="shared" si="8"/>
        <v>56.420501464843753</v>
      </c>
    </row>
    <row r="187" spans="1:16" x14ac:dyDescent="0.25">
      <c r="A187" s="54">
        <v>185</v>
      </c>
      <c r="B187" s="77" t="s">
        <v>447</v>
      </c>
      <c r="C187" s="51" t="s">
        <v>453</v>
      </c>
      <c r="D187" s="51" t="s">
        <v>453</v>
      </c>
      <c r="E187" s="76">
        <v>2006</v>
      </c>
      <c r="F187" s="83">
        <v>612324</v>
      </c>
      <c r="G187" s="83">
        <v>1682108</v>
      </c>
      <c r="H187" s="76"/>
      <c r="I187" s="89">
        <f>Arboles!P188</f>
        <v>0</v>
      </c>
      <c r="J187" s="89">
        <f t="shared" si="6"/>
        <v>0</v>
      </c>
      <c r="K187" s="89">
        <f>Arbustos!M188</f>
        <v>3.3</v>
      </c>
      <c r="L187" s="89">
        <f t="shared" si="7"/>
        <v>4.0919999999999996</v>
      </c>
      <c r="M187" s="95">
        <v>0</v>
      </c>
      <c r="N187" s="95">
        <v>7.3</v>
      </c>
      <c r="O187" s="95">
        <v>42.267101287841797</v>
      </c>
      <c r="P187" s="69">
        <f t="shared" si="8"/>
        <v>53.659101287841793</v>
      </c>
    </row>
    <row r="188" spans="1:16" x14ac:dyDescent="0.25">
      <c r="A188" s="54">
        <v>186</v>
      </c>
      <c r="B188" s="77" t="s">
        <v>447</v>
      </c>
      <c r="C188" s="51" t="s">
        <v>454</v>
      </c>
      <c r="D188" s="51" t="s">
        <v>454</v>
      </c>
      <c r="E188" s="76">
        <v>2006</v>
      </c>
      <c r="F188" s="83">
        <v>612722</v>
      </c>
      <c r="G188" s="83">
        <v>1682010</v>
      </c>
      <c r="H188" s="76"/>
      <c r="I188" s="89">
        <f>Arboles!P189</f>
        <v>0</v>
      </c>
      <c r="J188" s="89">
        <f t="shared" si="6"/>
        <v>0</v>
      </c>
      <c r="K188" s="89">
        <f>Arbustos!M189</f>
        <v>0.8</v>
      </c>
      <c r="L188" s="89">
        <f t="shared" si="7"/>
        <v>0.99199999999999999</v>
      </c>
      <c r="M188" s="95">
        <v>1.6</v>
      </c>
      <c r="N188" s="95">
        <v>8.6</v>
      </c>
      <c r="O188" s="95">
        <v>65.777999877929688</v>
      </c>
      <c r="P188" s="69">
        <f t="shared" si="8"/>
        <v>76.969999877929695</v>
      </c>
    </row>
    <row r="189" spans="1:16" x14ac:dyDescent="0.25">
      <c r="A189" s="54">
        <v>187</v>
      </c>
      <c r="B189" s="76" t="s">
        <v>252</v>
      </c>
      <c r="C189" s="51" t="s">
        <v>258</v>
      </c>
      <c r="D189" s="51" t="s">
        <v>258</v>
      </c>
      <c r="E189" s="81">
        <v>38895</v>
      </c>
      <c r="F189" s="77">
        <v>594536</v>
      </c>
      <c r="G189" s="77">
        <v>1681118</v>
      </c>
      <c r="H189" s="76"/>
      <c r="I189" s="89">
        <f>Arboles!P190</f>
        <v>179.11692958716458</v>
      </c>
      <c r="J189" s="89">
        <f t="shared" si="6"/>
        <v>222.10499268808408</v>
      </c>
      <c r="K189" s="89">
        <f>Arbustos!M190</f>
        <v>0.1</v>
      </c>
      <c r="L189" s="89">
        <f t="shared" si="7"/>
        <v>0.124</v>
      </c>
      <c r="M189" s="93">
        <v>0.5</v>
      </c>
      <c r="N189" s="93">
        <v>1.2</v>
      </c>
      <c r="O189" s="91">
        <v>30.1</v>
      </c>
      <c r="P189" s="69">
        <f t="shared" si="8"/>
        <v>254.02899268808406</v>
      </c>
    </row>
    <row r="190" spans="1:16" x14ac:dyDescent="0.25">
      <c r="A190" s="54">
        <v>188</v>
      </c>
      <c r="B190" s="76" t="s">
        <v>252</v>
      </c>
      <c r="C190" s="51" t="s">
        <v>259</v>
      </c>
      <c r="D190" s="51" t="s">
        <v>259</v>
      </c>
      <c r="E190" s="81">
        <v>38895</v>
      </c>
      <c r="F190" s="77">
        <v>594366</v>
      </c>
      <c r="G190" s="77">
        <v>1681286</v>
      </c>
      <c r="H190" s="76"/>
      <c r="I190" s="89">
        <f>Arboles!P191</f>
        <v>81.19504802280477</v>
      </c>
      <c r="J190" s="89">
        <f t="shared" si="6"/>
        <v>100.68185954827791</v>
      </c>
      <c r="K190" s="89">
        <f>Arbustos!M191</f>
        <v>0</v>
      </c>
      <c r="L190" s="89">
        <f t="shared" si="7"/>
        <v>0</v>
      </c>
      <c r="M190" s="93">
        <v>0.6</v>
      </c>
      <c r="N190" s="93">
        <v>0</v>
      </c>
      <c r="O190" s="91">
        <v>6.6</v>
      </c>
      <c r="P190" s="69">
        <f t="shared" si="8"/>
        <v>107.8818595482779</v>
      </c>
    </row>
    <row r="191" spans="1:16" x14ac:dyDescent="0.25">
      <c r="A191" s="54">
        <v>189</v>
      </c>
      <c r="B191" s="76" t="s">
        <v>252</v>
      </c>
      <c r="C191" s="51" t="s">
        <v>260</v>
      </c>
      <c r="D191" s="51" t="s">
        <v>260</v>
      </c>
      <c r="E191" s="81">
        <v>38895</v>
      </c>
      <c r="F191" s="77">
        <v>594098</v>
      </c>
      <c r="G191" s="77">
        <v>1681482</v>
      </c>
      <c r="H191" s="76"/>
      <c r="I191" s="89">
        <f>Arboles!P192</f>
        <v>402.4276430638742</v>
      </c>
      <c r="J191" s="89">
        <f t="shared" si="6"/>
        <v>499.01027739920403</v>
      </c>
      <c r="K191" s="89">
        <f>Arbustos!M192</f>
        <v>0.2</v>
      </c>
      <c r="L191" s="89">
        <f t="shared" si="7"/>
        <v>0.248</v>
      </c>
      <c r="M191" s="93">
        <v>0</v>
      </c>
      <c r="N191" s="93">
        <v>3</v>
      </c>
      <c r="O191" s="91">
        <v>9.5</v>
      </c>
      <c r="P191" s="69">
        <f t="shared" si="8"/>
        <v>511.75827739920402</v>
      </c>
    </row>
    <row r="192" spans="1:16" x14ac:dyDescent="0.25">
      <c r="A192" s="54">
        <v>190</v>
      </c>
      <c r="B192" s="76" t="s">
        <v>252</v>
      </c>
      <c r="C192" s="51" t="s">
        <v>261</v>
      </c>
      <c r="D192" s="51" t="s">
        <v>261</v>
      </c>
      <c r="E192" s="81">
        <v>38895</v>
      </c>
      <c r="F192" s="77">
        <v>594209</v>
      </c>
      <c r="G192" s="77">
        <v>1681395</v>
      </c>
      <c r="H192" s="76"/>
      <c r="I192" s="89">
        <f>Arboles!P193</f>
        <v>51.908558620099505</v>
      </c>
      <c r="J192" s="89">
        <f t="shared" si="6"/>
        <v>64.366612688923382</v>
      </c>
      <c r="K192" s="89">
        <f>Arbustos!M193</f>
        <v>1.1000000000000001</v>
      </c>
      <c r="L192" s="89">
        <f t="shared" si="7"/>
        <v>1.3640000000000001</v>
      </c>
      <c r="M192" s="93">
        <v>2.2000000000000002</v>
      </c>
      <c r="N192" s="93">
        <v>4.8</v>
      </c>
      <c r="O192" s="91">
        <v>10</v>
      </c>
      <c r="P192" s="69">
        <f t="shared" si="8"/>
        <v>82.730612688923387</v>
      </c>
    </row>
    <row r="193" spans="1:16" x14ac:dyDescent="0.25">
      <c r="A193" s="54">
        <v>191</v>
      </c>
      <c r="B193" s="76" t="s">
        <v>252</v>
      </c>
      <c r="C193" s="51" t="s">
        <v>262</v>
      </c>
      <c r="D193" s="51" t="s">
        <v>262</v>
      </c>
      <c r="E193" s="81">
        <v>38895</v>
      </c>
      <c r="F193" s="77">
        <v>594580</v>
      </c>
      <c r="G193" s="77">
        <v>1681260</v>
      </c>
      <c r="H193" s="76"/>
      <c r="I193" s="89">
        <f>Arboles!P194</f>
        <v>189.79416245867205</v>
      </c>
      <c r="J193" s="89">
        <f t="shared" si="6"/>
        <v>235.34476144875333</v>
      </c>
      <c r="K193" s="89">
        <f>Arbustos!M194</f>
        <v>0</v>
      </c>
      <c r="L193" s="89">
        <f t="shared" si="7"/>
        <v>0</v>
      </c>
      <c r="M193" s="93">
        <v>0</v>
      </c>
      <c r="N193" s="93">
        <v>0.6</v>
      </c>
      <c r="O193" s="91">
        <v>10</v>
      </c>
      <c r="P193" s="69">
        <f t="shared" si="8"/>
        <v>245.94476144875333</v>
      </c>
    </row>
    <row r="194" spans="1:16" x14ac:dyDescent="0.25">
      <c r="A194" s="54">
        <v>192</v>
      </c>
      <c r="B194" s="76" t="s">
        <v>253</v>
      </c>
      <c r="C194" s="51" t="s">
        <v>263</v>
      </c>
      <c r="D194" s="51" t="s">
        <v>263</v>
      </c>
      <c r="E194" s="77" t="s">
        <v>347</v>
      </c>
      <c r="F194" s="76">
        <v>600315</v>
      </c>
      <c r="G194" s="76">
        <v>1680644</v>
      </c>
      <c r="H194" s="76"/>
      <c r="I194" s="89">
        <f>Arboles!P195</f>
        <v>215.29843723797134</v>
      </c>
      <c r="J194" s="89">
        <f t="shared" si="6"/>
        <v>266.97006217508448</v>
      </c>
      <c r="K194" s="89">
        <f>Arbustos!M195</f>
        <v>0</v>
      </c>
      <c r="L194" s="89">
        <f t="shared" si="7"/>
        <v>0</v>
      </c>
      <c r="M194" s="93">
        <v>0</v>
      </c>
      <c r="N194" s="93">
        <v>7.5</v>
      </c>
      <c r="O194" s="96">
        <v>18</v>
      </c>
      <c r="P194" s="69">
        <f t="shared" si="8"/>
        <v>292.47006217508448</v>
      </c>
    </row>
    <row r="195" spans="1:16" x14ac:dyDescent="0.25">
      <c r="A195" s="54">
        <v>193</v>
      </c>
      <c r="B195" s="76" t="s">
        <v>253</v>
      </c>
      <c r="C195" s="51" t="s">
        <v>264</v>
      </c>
      <c r="D195" s="51" t="s">
        <v>264</v>
      </c>
      <c r="E195" s="77" t="s">
        <v>347</v>
      </c>
      <c r="F195" s="76">
        <v>600460</v>
      </c>
      <c r="G195" s="76">
        <v>1680785</v>
      </c>
      <c r="H195" s="76"/>
      <c r="I195" s="89">
        <f>Arboles!P196</f>
        <v>0</v>
      </c>
      <c r="J195" s="89">
        <f t="shared" si="6"/>
        <v>0</v>
      </c>
      <c r="K195" s="89">
        <f>Arbustos!M196</f>
        <v>0</v>
      </c>
      <c r="L195" s="89">
        <f t="shared" si="7"/>
        <v>0</v>
      </c>
      <c r="M195" s="93">
        <v>0.8</v>
      </c>
      <c r="N195" s="93">
        <v>4.5999999999999996</v>
      </c>
      <c r="O195" s="96">
        <v>26.2</v>
      </c>
      <c r="P195" s="69">
        <f t="shared" si="8"/>
        <v>31.599999999999998</v>
      </c>
    </row>
    <row r="196" spans="1:16" x14ac:dyDescent="0.25">
      <c r="A196" s="54">
        <v>194</v>
      </c>
      <c r="B196" s="76" t="s">
        <v>253</v>
      </c>
      <c r="C196" s="51" t="s">
        <v>265</v>
      </c>
      <c r="D196" s="51" t="s">
        <v>265</v>
      </c>
      <c r="E196" s="77" t="s">
        <v>347</v>
      </c>
      <c r="F196" s="76">
        <v>600692</v>
      </c>
      <c r="G196" s="76">
        <v>1680102</v>
      </c>
      <c r="H196" s="76"/>
      <c r="I196" s="89">
        <f>Arboles!P197</f>
        <v>84.094472600852185</v>
      </c>
      <c r="J196" s="89">
        <f t="shared" ref="J196:J259" si="9">I196*1.24</f>
        <v>104.27714602505671</v>
      </c>
      <c r="K196" s="89">
        <f>Arbustos!M197</f>
        <v>0</v>
      </c>
      <c r="L196" s="89">
        <f t="shared" ref="L196:L259" si="10">K196*1.24</f>
        <v>0</v>
      </c>
      <c r="M196" s="93">
        <v>0</v>
      </c>
      <c r="N196" s="93">
        <v>6.3</v>
      </c>
      <c r="O196" s="96">
        <v>25.5</v>
      </c>
      <c r="P196" s="69">
        <f t="shared" ref="P196:P259" si="11">J196+L196+M196+N196+O196</f>
        <v>136.07714602505672</v>
      </c>
    </row>
    <row r="197" spans="1:16" x14ac:dyDescent="0.25">
      <c r="A197" s="54">
        <v>195</v>
      </c>
      <c r="B197" s="76" t="s">
        <v>253</v>
      </c>
      <c r="C197" s="51" t="s">
        <v>266</v>
      </c>
      <c r="D197" s="51" t="s">
        <v>266</v>
      </c>
      <c r="E197" s="77" t="s">
        <v>347</v>
      </c>
      <c r="F197" s="76">
        <v>600620</v>
      </c>
      <c r="G197" s="76">
        <v>1680466</v>
      </c>
      <c r="H197" s="76"/>
      <c r="I197" s="89">
        <f>Arboles!P198</f>
        <v>0</v>
      </c>
      <c r="J197" s="89">
        <f t="shared" si="9"/>
        <v>0</v>
      </c>
      <c r="K197" s="89">
        <f>Arbustos!M198</f>
        <v>0</v>
      </c>
      <c r="L197" s="89">
        <f t="shared" si="10"/>
        <v>0</v>
      </c>
      <c r="M197" s="93">
        <v>0.6</v>
      </c>
      <c r="N197" s="93">
        <v>8.1999999999999993</v>
      </c>
      <c r="O197" s="96">
        <v>18.100000000000001</v>
      </c>
      <c r="P197" s="69">
        <f t="shared" si="11"/>
        <v>26.9</v>
      </c>
    </row>
    <row r="198" spans="1:16" x14ac:dyDescent="0.25">
      <c r="A198" s="54">
        <v>196</v>
      </c>
      <c r="B198" s="76" t="s">
        <v>253</v>
      </c>
      <c r="C198" s="51" t="s">
        <v>267</v>
      </c>
      <c r="D198" s="51" t="s">
        <v>267</v>
      </c>
      <c r="E198" s="77" t="s">
        <v>347</v>
      </c>
      <c r="F198" s="76">
        <v>600865</v>
      </c>
      <c r="G198" s="76">
        <v>1680538</v>
      </c>
      <c r="H198" s="76"/>
      <c r="I198" s="89">
        <f>Arboles!P199</f>
        <v>263.45191606024315</v>
      </c>
      <c r="J198" s="89">
        <f t="shared" si="9"/>
        <v>326.68037591470153</v>
      </c>
      <c r="K198" s="89">
        <f>Arbustos!M199</f>
        <v>0</v>
      </c>
      <c r="L198" s="89">
        <f t="shared" si="10"/>
        <v>0</v>
      </c>
      <c r="M198" s="93">
        <v>0</v>
      </c>
      <c r="N198" s="93">
        <v>11.4</v>
      </c>
      <c r="O198" s="96">
        <v>36.299999999999997</v>
      </c>
      <c r="P198" s="69">
        <f t="shared" si="11"/>
        <v>374.38037591470152</v>
      </c>
    </row>
    <row r="199" spans="1:16" x14ac:dyDescent="0.25">
      <c r="A199" s="54">
        <v>197</v>
      </c>
      <c r="B199" s="76" t="s">
        <v>253</v>
      </c>
      <c r="C199" s="51" t="s">
        <v>268</v>
      </c>
      <c r="D199" s="51" t="s">
        <v>268</v>
      </c>
      <c r="E199" s="77" t="s">
        <v>347</v>
      </c>
      <c r="F199" s="76">
        <v>600195</v>
      </c>
      <c r="G199" s="76">
        <v>1680815</v>
      </c>
      <c r="H199" s="76"/>
      <c r="I199" s="89">
        <f>Arboles!P200</f>
        <v>217.58771636900892</v>
      </c>
      <c r="J199" s="89">
        <f t="shared" si="9"/>
        <v>269.80876829757108</v>
      </c>
      <c r="K199" s="89">
        <f>Arbustos!M200</f>
        <v>0</v>
      </c>
      <c r="L199" s="89">
        <f t="shared" si="10"/>
        <v>0</v>
      </c>
      <c r="M199" s="93">
        <v>1.9</v>
      </c>
      <c r="N199" s="93">
        <v>0</v>
      </c>
      <c r="O199" s="96">
        <v>22.3</v>
      </c>
      <c r="P199" s="69">
        <f t="shared" si="11"/>
        <v>294.00876829757107</v>
      </c>
    </row>
    <row r="200" spans="1:16" x14ac:dyDescent="0.25">
      <c r="A200" s="54">
        <v>198</v>
      </c>
      <c r="B200" s="76" t="s">
        <v>253</v>
      </c>
      <c r="C200" s="51" t="s">
        <v>269</v>
      </c>
      <c r="D200" s="51" t="s">
        <v>269</v>
      </c>
      <c r="E200" s="77" t="s">
        <v>347</v>
      </c>
      <c r="F200" s="76">
        <v>600120</v>
      </c>
      <c r="G200" s="76">
        <v>1681088</v>
      </c>
      <c r="H200" s="76"/>
      <c r="I200" s="89">
        <f>Arboles!P201</f>
        <v>127.04794843054945</v>
      </c>
      <c r="J200" s="89">
        <f t="shared" si="9"/>
        <v>157.53945605388131</v>
      </c>
      <c r="K200" s="89">
        <f>Arbustos!M201</f>
        <v>1.5</v>
      </c>
      <c r="L200" s="89">
        <f t="shared" si="10"/>
        <v>1.8599999999999999</v>
      </c>
      <c r="M200" s="93">
        <v>0</v>
      </c>
      <c r="N200" s="93">
        <v>5.6</v>
      </c>
      <c r="O200" s="96">
        <v>26.9</v>
      </c>
      <c r="P200" s="69">
        <f t="shared" si="11"/>
        <v>191.89945605388132</v>
      </c>
    </row>
    <row r="201" spans="1:16" x14ac:dyDescent="0.25">
      <c r="A201" s="54">
        <v>199</v>
      </c>
      <c r="B201" s="76" t="s">
        <v>253</v>
      </c>
      <c r="C201" s="51" t="s">
        <v>270</v>
      </c>
      <c r="D201" s="51" t="s">
        <v>270</v>
      </c>
      <c r="E201" s="77" t="s">
        <v>347</v>
      </c>
      <c r="F201" s="76">
        <v>600736</v>
      </c>
      <c r="G201" s="76">
        <v>1680327</v>
      </c>
      <c r="H201" s="76"/>
      <c r="I201" s="89">
        <f>Arboles!P202</f>
        <v>0</v>
      </c>
      <c r="J201" s="89">
        <f t="shared" si="9"/>
        <v>0</v>
      </c>
      <c r="K201" s="89">
        <f>Arbustos!M202</f>
        <v>0</v>
      </c>
      <c r="L201" s="89">
        <f t="shared" si="10"/>
        <v>0</v>
      </c>
      <c r="M201" s="93">
        <v>0</v>
      </c>
      <c r="N201" s="93">
        <v>8.4</v>
      </c>
      <c r="O201" s="124"/>
      <c r="P201" s="69">
        <f t="shared" si="11"/>
        <v>8.4</v>
      </c>
    </row>
    <row r="202" spans="1:16" x14ac:dyDescent="0.25">
      <c r="A202" s="54">
        <v>200</v>
      </c>
      <c r="B202" s="76" t="s">
        <v>253</v>
      </c>
      <c r="C202" s="51" t="s">
        <v>271</v>
      </c>
      <c r="D202" s="51" t="s">
        <v>271</v>
      </c>
      <c r="E202" s="77" t="s">
        <v>347</v>
      </c>
      <c r="F202" s="76">
        <v>600488</v>
      </c>
      <c r="G202" s="76">
        <v>1680569</v>
      </c>
      <c r="H202" s="76"/>
      <c r="I202" s="89">
        <f>Arboles!P203</f>
        <v>0</v>
      </c>
      <c r="J202" s="89">
        <f t="shared" si="9"/>
        <v>0</v>
      </c>
      <c r="K202" s="89">
        <f>Arbustos!M203</f>
        <v>1.8</v>
      </c>
      <c r="L202" s="89">
        <f t="shared" si="10"/>
        <v>2.2320000000000002</v>
      </c>
      <c r="M202" s="93">
        <v>2.6</v>
      </c>
      <c r="N202" s="93">
        <v>0</v>
      </c>
      <c r="O202" s="124"/>
      <c r="P202" s="69">
        <f t="shared" si="11"/>
        <v>4.8320000000000007</v>
      </c>
    </row>
    <row r="203" spans="1:16" x14ac:dyDescent="0.25">
      <c r="A203" s="54">
        <v>201</v>
      </c>
      <c r="B203" s="76" t="s">
        <v>254</v>
      </c>
      <c r="C203" s="51" t="s">
        <v>272</v>
      </c>
      <c r="D203" s="51" t="s">
        <v>272</v>
      </c>
      <c r="E203" s="81">
        <v>38853</v>
      </c>
      <c r="F203" s="76">
        <v>600710</v>
      </c>
      <c r="G203" s="76">
        <v>1683363</v>
      </c>
      <c r="H203" s="76"/>
      <c r="I203" s="89">
        <f>Arboles!P204</f>
        <v>55.608460105090394</v>
      </c>
      <c r="J203" s="89">
        <f t="shared" si="9"/>
        <v>68.954490530312086</v>
      </c>
      <c r="K203" s="89">
        <f>Arbustos!M204</f>
        <v>0</v>
      </c>
      <c r="L203" s="89">
        <f t="shared" si="10"/>
        <v>0</v>
      </c>
      <c r="M203" s="93">
        <v>1</v>
      </c>
      <c r="N203" s="93">
        <v>2.8044871794871797</v>
      </c>
      <c r="O203" s="91">
        <v>30.2</v>
      </c>
      <c r="P203" s="69">
        <f t="shared" si="11"/>
        <v>102.95897770979927</v>
      </c>
    </row>
    <row r="204" spans="1:16" x14ac:dyDescent="0.25">
      <c r="A204" s="54">
        <v>202</v>
      </c>
      <c r="B204" s="76" t="s">
        <v>254</v>
      </c>
      <c r="C204" s="51" t="s">
        <v>273</v>
      </c>
      <c r="D204" s="51" t="s">
        <v>273</v>
      </c>
      <c r="E204" s="81">
        <v>38853</v>
      </c>
      <c r="F204" s="76">
        <v>600939</v>
      </c>
      <c r="G204" s="76">
        <v>1683694</v>
      </c>
      <c r="H204" s="76"/>
      <c r="I204" s="89">
        <f>Arboles!P205</f>
        <v>218.83159416283277</v>
      </c>
      <c r="J204" s="89">
        <f t="shared" si="9"/>
        <v>271.35117676191265</v>
      </c>
      <c r="K204" s="89">
        <f>Arbustos!M205</f>
        <v>5.5</v>
      </c>
      <c r="L204" s="89">
        <f t="shared" si="10"/>
        <v>6.82</v>
      </c>
      <c r="M204" s="93">
        <v>0.5</v>
      </c>
      <c r="N204" s="93">
        <v>2.8</v>
      </c>
      <c r="O204" s="91">
        <v>48.3</v>
      </c>
      <c r="P204" s="69">
        <f t="shared" si="11"/>
        <v>329.77117676191267</v>
      </c>
    </row>
    <row r="205" spans="1:16" x14ac:dyDescent="0.25">
      <c r="A205" s="54">
        <v>203</v>
      </c>
      <c r="B205" s="76" t="s">
        <v>254</v>
      </c>
      <c r="C205" s="51" t="s">
        <v>274</v>
      </c>
      <c r="D205" s="51" t="s">
        <v>274</v>
      </c>
      <c r="E205" s="81">
        <v>38853</v>
      </c>
      <c r="F205" s="76">
        <v>600737</v>
      </c>
      <c r="G205" s="76">
        <v>1683529</v>
      </c>
      <c r="H205" s="76"/>
      <c r="I205" s="89">
        <f>Arboles!P206</f>
        <v>210.68406253857626</v>
      </c>
      <c r="J205" s="89">
        <f t="shared" si="9"/>
        <v>261.24823754783455</v>
      </c>
      <c r="K205" s="89">
        <f>Arbustos!M206</f>
        <v>0</v>
      </c>
      <c r="L205" s="89">
        <f t="shared" si="10"/>
        <v>0</v>
      </c>
      <c r="M205" s="93">
        <v>0</v>
      </c>
      <c r="N205" s="93">
        <v>2.8</v>
      </c>
      <c r="O205" s="91">
        <v>10.7</v>
      </c>
      <c r="P205" s="69">
        <f t="shared" si="11"/>
        <v>274.74823754783455</v>
      </c>
    </row>
    <row r="206" spans="1:16" x14ac:dyDescent="0.25">
      <c r="A206" s="54">
        <v>204</v>
      </c>
      <c r="B206" s="76" t="s">
        <v>254</v>
      </c>
      <c r="C206" s="51" t="s">
        <v>275</v>
      </c>
      <c r="D206" s="51" t="s">
        <v>275</v>
      </c>
      <c r="E206" s="81">
        <v>38853</v>
      </c>
      <c r="F206" s="76">
        <v>600902</v>
      </c>
      <c r="G206" s="76">
        <v>1683577</v>
      </c>
      <c r="H206" s="76"/>
      <c r="I206" s="89">
        <f>Arboles!P207</f>
        <v>135.78423134366406</v>
      </c>
      <c r="J206" s="89">
        <f t="shared" si="9"/>
        <v>168.37244686614343</v>
      </c>
      <c r="K206" s="89">
        <f>Arbustos!M207</f>
        <v>0.1</v>
      </c>
      <c r="L206" s="89">
        <f t="shared" si="10"/>
        <v>0.124</v>
      </c>
      <c r="M206" s="93">
        <v>0.3</v>
      </c>
      <c r="N206" s="93">
        <v>3.6</v>
      </c>
      <c r="O206" s="91">
        <v>12.1</v>
      </c>
      <c r="P206" s="69">
        <f t="shared" si="11"/>
        <v>184.49644686614343</v>
      </c>
    </row>
    <row r="207" spans="1:16" x14ac:dyDescent="0.25">
      <c r="A207" s="54">
        <v>205</v>
      </c>
      <c r="B207" s="76" t="s">
        <v>254</v>
      </c>
      <c r="C207" s="51" t="s">
        <v>276</v>
      </c>
      <c r="D207" s="51" t="s">
        <v>276</v>
      </c>
      <c r="E207" s="81">
        <v>38853</v>
      </c>
      <c r="F207" s="76">
        <v>600794</v>
      </c>
      <c r="G207" s="76">
        <v>1683485</v>
      </c>
      <c r="H207" s="76"/>
      <c r="I207" s="89">
        <f>Arboles!P208</f>
        <v>19.440508342823527</v>
      </c>
      <c r="J207" s="89">
        <f t="shared" si="9"/>
        <v>24.106230345101174</v>
      </c>
      <c r="K207" s="89">
        <f>Arbustos!M208</f>
        <v>0</v>
      </c>
      <c r="L207" s="89">
        <f t="shared" si="10"/>
        <v>0</v>
      </c>
      <c r="M207" s="93">
        <v>0.6</v>
      </c>
      <c r="N207" s="93">
        <v>1.4</v>
      </c>
      <c r="O207" s="91">
        <v>24.8</v>
      </c>
      <c r="P207" s="69">
        <f t="shared" si="11"/>
        <v>50.906230345101179</v>
      </c>
    </row>
    <row r="208" spans="1:16" x14ac:dyDescent="0.25">
      <c r="A208" s="54">
        <v>206</v>
      </c>
      <c r="B208" s="76" t="s">
        <v>255</v>
      </c>
      <c r="C208" s="51" t="s">
        <v>277</v>
      </c>
      <c r="D208" s="51" t="s">
        <v>277</v>
      </c>
      <c r="E208" s="76" t="s">
        <v>348</v>
      </c>
      <c r="F208" s="76">
        <v>598886</v>
      </c>
      <c r="G208" s="76">
        <v>1678918</v>
      </c>
      <c r="H208" s="76"/>
      <c r="I208" s="89">
        <f>Arboles!P209</f>
        <v>73.892990863491036</v>
      </c>
      <c r="J208" s="89">
        <f t="shared" si="9"/>
        <v>91.62730867072888</v>
      </c>
      <c r="K208" s="89">
        <f>Arbustos!M209</f>
        <v>0</v>
      </c>
      <c r="L208" s="89">
        <f t="shared" si="10"/>
        <v>0</v>
      </c>
      <c r="M208" s="93">
        <v>0.78897058823529398</v>
      </c>
      <c r="N208" s="93">
        <v>0.1</v>
      </c>
      <c r="O208" s="91">
        <v>22.6</v>
      </c>
      <c r="P208" s="69">
        <f t="shared" si="11"/>
        <v>115.11627925896417</v>
      </c>
    </row>
    <row r="209" spans="1:16" x14ac:dyDescent="0.25">
      <c r="A209" s="54">
        <v>207</v>
      </c>
      <c r="B209" s="76" t="s">
        <v>255</v>
      </c>
      <c r="C209" s="51" t="s">
        <v>278</v>
      </c>
      <c r="D209" s="51" t="s">
        <v>278</v>
      </c>
      <c r="E209" s="76" t="s">
        <v>348</v>
      </c>
      <c r="F209" s="76">
        <v>598868</v>
      </c>
      <c r="G209" s="76">
        <v>1678186</v>
      </c>
      <c r="H209" s="76"/>
      <c r="I209" s="89">
        <f>Arboles!P210</f>
        <v>47.654720362676699</v>
      </c>
      <c r="J209" s="89">
        <f t="shared" si="9"/>
        <v>59.091853249719108</v>
      </c>
      <c r="K209" s="89">
        <f>Arbustos!M210</f>
        <v>0.3</v>
      </c>
      <c r="L209" s="89">
        <f t="shared" si="10"/>
        <v>0.372</v>
      </c>
      <c r="M209" s="93">
        <v>0.23571428571428571</v>
      </c>
      <c r="N209" s="93">
        <v>0.3</v>
      </c>
      <c r="O209" s="91">
        <v>40.200000000000003</v>
      </c>
      <c r="P209" s="69">
        <f t="shared" si="11"/>
        <v>100.1995675354334</v>
      </c>
    </row>
    <row r="210" spans="1:16" x14ac:dyDescent="0.25">
      <c r="A210" s="54">
        <v>208</v>
      </c>
      <c r="B210" s="76" t="s">
        <v>255</v>
      </c>
      <c r="C210" s="51" t="s">
        <v>279</v>
      </c>
      <c r="D210" s="51" t="s">
        <v>279</v>
      </c>
      <c r="E210" s="76" t="s">
        <v>348</v>
      </c>
      <c r="F210" s="76">
        <v>599036</v>
      </c>
      <c r="G210" s="76">
        <v>1678315</v>
      </c>
      <c r="H210" s="76"/>
      <c r="I210" s="89">
        <f>Arboles!P211</f>
        <v>46.689667090166608</v>
      </c>
      <c r="J210" s="89">
        <f t="shared" si="9"/>
        <v>57.895187191806592</v>
      </c>
      <c r="K210" s="89">
        <f>Arbustos!M211</f>
        <v>0.4</v>
      </c>
      <c r="L210" s="89">
        <f t="shared" si="10"/>
        <v>0.496</v>
      </c>
      <c r="M210" s="93">
        <v>1.0227272727272727</v>
      </c>
      <c r="N210" s="93">
        <v>1.2</v>
      </c>
      <c r="O210" s="91">
        <v>40.700000000000003</v>
      </c>
      <c r="P210" s="69">
        <f t="shared" si="11"/>
        <v>101.31391446453387</v>
      </c>
    </row>
    <row r="211" spans="1:16" x14ac:dyDescent="0.25">
      <c r="A211" s="54">
        <v>209</v>
      </c>
      <c r="B211" s="76" t="s">
        <v>255</v>
      </c>
      <c r="C211" s="51" t="s">
        <v>280</v>
      </c>
      <c r="D211" s="51" t="s">
        <v>280</v>
      </c>
      <c r="E211" s="76" t="s">
        <v>348</v>
      </c>
      <c r="F211" s="76">
        <v>598774</v>
      </c>
      <c r="G211" s="76">
        <v>1679353</v>
      </c>
      <c r="H211" s="76"/>
      <c r="I211" s="89">
        <f>Arboles!P212</f>
        <v>0</v>
      </c>
      <c r="J211" s="89">
        <f t="shared" si="9"/>
        <v>0</v>
      </c>
      <c r="K211" s="89">
        <f>Arbustos!M212</f>
        <v>0</v>
      </c>
      <c r="L211" s="89">
        <f t="shared" si="10"/>
        <v>0</v>
      </c>
      <c r="M211" s="93">
        <v>0.17122641509433961</v>
      </c>
      <c r="N211" s="93">
        <v>0.1</v>
      </c>
      <c r="O211" s="91">
        <v>28</v>
      </c>
      <c r="P211" s="69">
        <f t="shared" si="11"/>
        <v>28.27122641509434</v>
      </c>
    </row>
    <row r="212" spans="1:16" x14ac:dyDescent="0.25">
      <c r="A212" s="54">
        <v>210</v>
      </c>
      <c r="B212" s="76" t="s">
        <v>255</v>
      </c>
      <c r="C212" s="51" t="s">
        <v>281</v>
      </c>
      <c r="D212" s="51" t="s">
        <v>281</v>
      </c>
      <c r="E212" s="76" t="s">
        <v>348</v>
      </c>
      <c r="F212" s="76">
        <v>598800</v>
      </c>
      <c r="G212" s="76">
        <v>1679125</v>
      </c>
      <c r="H212" s="76"/>
      <c r="I212" s="89">
        <f>Arboles!P213</f>
        <v>38.249022450433905</v>
      </c>
      <c r="J212" s="89">
        <f t="shared" si="9"/>
        <v>47.428787838538042</v>
      </c>
      <c r="K212" s="89">
        <f>Arbustos!M213</f>
        <v>0.4</v>
      </c>
      <c r="L212" s="89">
        <f t="shared" si="10"/>
        <v>0.496</v>
      </c>
      <c r="M212" s="93">
        <v>1.3</v>
      </c>
      <c r="N212" s="93">
        <v>1.1000000000000001</v>
      </c>
      <c r="O212" s="91">
        <v>18.7</v>
      </c>
      <c r="P212" s="69">
        <f t="shared" si="11"/>
        <v>69.024787838538046</v>
      </c>
    </row>
    <row r="213" spans="1:16" x14ac:dyDescent="0.25">
      <c r="A213" s="54">
        <v>211</v>
      </c>
      <c r="B213" s="76" t="s">
        <v>255</v>
      </c>
      <c r="C213" s="51" t="s">
        <v>282</v>
      </c>
      <c r="D213" s="51" t="s">
        <v>282</v>
      </c>
      <c r="E213" s="76" t="s">
        <v>348</v>
      </c>
      <c r="F213" s="76">
        <v>599175</v>
      </c>
      <c r="G213" s="76">
        <v>1677967</v>
      </c>
      <c r="H213" s="76"/>
      <c r="I213" s="89">
        <f>Arboles!P214</f>
        <v>6.4510560485517559</v>
      </c>
      <c r="J213" s="89">
        <f t="shared" si="9"/>
        <v>7.999309500204177</v>
      </c>
      <c r="K213" s="89">
        <f>Arbustos!M214</f>
        <v>0.5</v>
      </c>
      <c r="L213" s="89">
        <f t="shared" si="10"/>
        <v>0.62</v>
      </c>
      <c r="M213" s="93">
        <v>1.25</v>
      </c>
      <c r="N213" s="93">
        <v>0.2</v>
      </c>
      <c r="O213" s="91">
        <v>8.4</v>
      </c>
      <c r="P213" s="69">
        <f t="shared" si="11"/>
        <v>18.469309500204176</v>
      </c>
    </row>
    <row r="214" spans="1:16" x14ac:dyDescent="0.25">
      <c r="A214" s="54">
        <v>212</v>
      </c>
      <c r="B214" s="76" t="s">
        <v>255</v>
      </c>
      <c r="C214" s="51" t="s">
        <v>283</v>
      </c>
      <c r="D214" s="51" t="s">
        <v>283</v>
      </c>
      <c r="E214" s="76" t="s">
        <v>348</v>
      </c>
      <c r="F214" s="76">
        <v>598828</v>
      </c>
      <c r="G214" s="76">
        <v>1678019</v>
      </c>
      <c r="H214" s="76"/>
      <c r="I214" s="89">
        <f>Arboles!P215</f>
        <v>377.3293075180037</v>
      </c>
      <c r="J214" s="89">
        <f t="shared" si="9"/>
        <v>467.88834132232461</v>
      </c>
      <c r="K214" s="89">
        <f>Arbustos!M215</f>
        <v>0.2</v>
      </c>
      <c r="L214" s="89">
        <f t="shared" si="10"/>
        <v>0.248</v>
      </c>
      <c r="M214" s="93">
        <v>1.3854166666666665</v>
      </c>
      <c r="N214" s="93">
        <v>0.3</v>
      </c>
      <c r="O214" s="91">
        <v>24.2</v>
      </c>
      <c r="P214" s="69">
        <f t="shared" si="11"/>
        <v>494.02175798899128</v>
      </c>
    </row>
    <row r="215" spans="1:16" x14ac:dyDescent="0.25">
      <c r="A215" s="54">
        <v>213</v>
      </c>
      <c r="B215" s="76" t="s">
        <v>255</v>
      </c>
      <c r="C215" s="51" t="s">
        <v>284</v>
      </c>
      <c r="D215" s="51" t="s">
        <v>284</v>
      </c>
      <c r="E215" s="76" t="s">
        <v>348</v>
      </c>
      <c r="F215" s="76">
        <v>598981</v>
      </c>
      <c r="G215" s="76">
        <v>1678298</v>
      </c>
      <c r="H215" s="76"/>
      <c r="I215" s="89">
        <f>Arboles!P216</f>
        <v>258.85295885698758</v>
      </c>
      <c r="J215" s="89">
        <f t="shared" si="9"/>
        <v>320.97766898266462</v>
      </c>
      <c r="K215" s="89">
        <f>Arbustos!M216</f>
        <v>0.4</v>
      </c>
      <c r="L215" s="89">
        <f t="shared" si="10"/>
        <v>0.496</v>
      </c>
      <c r="M215" s="93">
        <v>3.1818181818181817</v>
      </c>
      <c r="N215" s="93">
        <v>0.5</v>
      </c>
      <c r="O215" s="91">
        <v>6.4</v>
      </c>
      <c r="P215" s="69">
        <f t="shared" si="11"/>
        <v>331.55548716448277</v>
      </c>
    </row>
    <row r="216" spans="1:16" x14ac:dyDescent="0.25">
      <c r="A216" s="54">
        <v>214</v>
      </c>
      <c r="B216" s="76" t="s">
        <v>255</v>
      </c>
      <c r="C216" s="51" t="s">
        <v>285</v>
      </c>
      <c r="D216" s="51" t="s">
        <v>285</v>
      </c>
      <c r="E216" s="76" t="s">
        <v>348</v>
      </c>
      <c r="F216" s="76">
        <v>598691</v>
      </c>
      <c r="G216" s="76">
        <v>1678320</v>
      </c>
      <c r="H216" s="76"/>
      <c r="I216" s="89">
        <f>Arboles!P217</f>
        <v>803.40213238400656</v>
      </c>
      <c r="J216" s="89">
        <f t="shared" si="9"/>
        <v>996.21864415616812</v>
      </c>
      <c r="K216" s="89">
        <f>Arbustos!M217</f>
        <v>0.3</v>
      </c>
      <c r="L216" s="89">
        <f t="shared" si="10"/>
        <v>0.372</v>
      </c>
      <c r="M216" s="93">
        <v>1.1666666666666667</v>
      </c>
      <c r="N216" s="93">
        <v>0</v>
      </c>
      <c r="O216" s="124"/>
      <c r="P216" s="69">
        <f t="shared" si="11"/>
        <v>997.75731082283471</v>
      </c>
    </row>
    <row r="217" spans="1:16" x14ac:dyDescent="0.25">
      <c r="A217" s="54">
        <v>215</v>
      </c>
      <c r="B217" s="76" t="s">
        <v>255</v>
      </c>
      <c r="C217" s="51" t="s">
        <v>286</v>
      </c>
      <c r="D217" s="51" t="s">
        <v>286</v>
      </c>
      <c r="E217" s="76" t="s">
        <v>348</v>
      </c>
      <c r="F217" s="76">
        <v>599331</v>
      </c>
      <c r="G217" s="76">
        <v>1678257</v>
      </c>
      <c r="H217" s="76"/>
      <c r="I217" s="89">
        <f>Arboles!P218</f>
        <v>0</v>
      </c>
      <c r="J217" s="89">
        <f t="shared" si="9"/>
        <v>0</v>
      </c>
      <c r="K217" s="89">
        <f>Arbustos!M218</f>
        <v>0.9</v>
      </c>
      <c r="L217" s="89">
        <f t="shared" si="10"/>
        <v>1.1160000000000001</v>
      </c>
      <c r="M217" s="93">
        <v>0</v>
      </c>
      <c r="N217" s="93">
        <v>0</v>
      </c>
      <c r="O217" s="124"/>
      <c r="P217" s="69">
        <f t="shared" si="11"/>
        <v>1.1160000000000001</v>
      </c>
    </row>
    <row r="218" spans="1:16" x14ac:dyDescent="0.25">
      <c r="A218" s="54">
        <v>216</v>
      </c>
      <c r="B218" s="76" t="s">
        <v>255</v>
      </c>
      <c r="C218" s="51" t="s">
        <v>287</v>
      </c>
      <c r="D218" s="51" t="s">
        <v>287</v>
      </c>
      <c r="E218" s="76" t="s">
        <v>348</v>
      </c>
      <c r="F218" s="76">
        <v>599282</v>
      </c>
      <c r="G218" s="76">
        <v>1677904</v>
      </c>
      <c r="H218" s="76"/>
      <c r="I218" s="89">
        <f>Arboles!P219</f>
        <v>35.386861112872836</v>
      </c>
      <c r="J218" s="89">
        <f t="shared" si="9"/>
        <v>43.879707779962317</v>
      </c>
      <c r="K218" s="89">
        <f>Arbustos!M219</f>
        <v>1.8</v>
      </c>
      <c r="L218" s="89">
        <f t="shared" si="10"/>
        <v>2.2320000000000002</v>
      </c>
      <c r="M218" s="93">
        <v>0.18055555555555552</v>
      </c>
      <c r="N218" s="93">
        <v>0</v>
      </c>
      <c r="O218" s="124"/>
      <c r="P218" s="69">
        <f t="shared" si="11"/>
        <v>46.292263335517873</v>
      </c>
    </row>
    <row r="219" spans="1:16" x14ac:dyDescent="0.25">
      <c r="A219" s="54">
        <v>217</v>
      </c>
      <c r="B219" s="76" t="s">
        <v>255</v>
      </c>
      <c r="C219" s="51" t="s">
        <v>288</v>
      </c>
      <c r="D219" s="51" t="s">
        <v>288</v>
      </c>
      <c r="E219" s="76" t="s">
        <v>348</v>
      </c>
      <c r="F219" s="76">
        <v>599578</v>
      </c>
      <c r="G219" s="76">
        <v>1677794</v>
      </c>
      <c r="H219" s="76"/>
      <c r="I219" s="89">
        <f>Arboles!P220</f>
        <v>244.75803894716489</v>
      </c>
      <c r="J219" s="89">
        <f t="shared" si="9"/>
        <v>303.49996829448446</v>
      </c>
      <c r="K219" s="89">
        <f>Arbustos!M220</f>
        <v>0</v>
      </c>
      <c r="L219" s="89">
        <f t="shared" si="10"/>
        <v>0</v>
      </c>
      <c r="M219" s="93">
        <v>1.6885964912280704</v>
      </c>
      <c r="N219" s="93">
        <v>1.3</v>
      </c>
      <c r="O219" s="124"/>
      <c r="P219" s="69">
        <f t="shared" si="11"/>
        <v>306.48856478571253</v>
      </c>
    </row>
    <row r="220" spans="1:16" x14ac:dyDescent="0.25">
      <c r="A220" s="54">
        <v>218</v>
      </c>
      <c r="B220" s="76" t="s">
        <v>255</v>
      </c>
      <c r="C220" s="51" t="s">
        <v>289</v>
      </c>
      <c r="D220" s="51" t="s">
        <v>289</v>
      </c>
      <c r="E220" s="76" t="s">
        <v>348</v>
      </c>
      <c r="F220" s="76">
        <v>599324</v>
      </c>
      <c r="G220" s="76">
        <v>1678136</v>
      </c>
      <c r="H220" s="76"/>
      <c r="I220" s="89">
        <f>Arboles!P221</f>
        <v>0</v>
      </c>
      <c r="J220" s="89">
        <f t="shared" si="9"/>
        <v>0</v>
      </c>
      <c r="K220" s="89">
        <f>Arbustos!M221</f>
        <v>0</v>
      </c>
      <c r="L220" s="89">
        <f t="shared" si="10"/>
        <v>0</v>
      </c>
      <c r="M220" s="93">
        <v>4.7368421052631574E-2</v>
      </c>
      <c r="N220" s="93">
        <v>0.1</v>
      </c>
      <c r="O220" s="124"/>
      <c r="P220" s="69">
        <f t="shared" si="11"/>
        <v>0.14736842105263159</v>
      </c>
    </row>
    <row r="221" spans="1:16" x14ac:dyDescent="0.25">
      <c r="A221" s="54">
        <v>219</v>
      </c>
      <c r="B221" s="76" t="s">
        <v>255</v>
      </c>
      <c r="C221" s="51" t="s">
        <v>290</v>
      </c>
      <c r="D221" s="51" t="s">
        <v>290</v>
      </c>
      <c r="E221" s="76" t="s">
        <v>348</v>
      </c>
      <c r="F221" s="76">
        <v>599524</v>
      </c>
      <c r="G221" s="76">
        <v>1677964</v>
      </c>
      <c r="H221" s="76"/>
      <c r="I221" s="89">
        <f>Arboles!P222</f>
        <v>12.930370891794183</v>
      </c>
      <c r="J221" s="89">
        <f t="shared" si="9"/>
        <v>16.033659905824788</v>
      </c>
      <c r="K221" s="89">
        <f>Arbustos!M222</f>
        <v>0</v>
      </c>
      <c r="L221" s="89">
        <f t="shared" si="10"/>
        <v>0</v>
      </c>
      <c r="M221" s="93">
        <v>2.0865384615384612</v>
      </c>
      <c r="N221" s="93">
        <v>0.1</v>
      </c>
      <c r="O221" s="124"/>
      <c r="P221" s="69">
        <f t="shared" si="11"/>
        <v>18.220198367363249</v>
      </c>
    </row>
    <row r="222" spans="1:16" x14ac:dyDescent="0.25">
      <c r="A222" s="54">
        <v>220</v>
      </c>
      <c r="B222" s="76" t="s">
        <v>255</v>
      </c>
      <c r="C222" s="51" t="s">
        <v>291</v>
      </c>
      <c r="D222" s="51" t="s">
        <v>291</v>
      </c>
      <c r="E222" s="76" t="s">
        <v>348</v>
      </c>
      <c r="F222" s="76">
        <v>599624</v>
      </c>
      <c r="G222" s="76">
        <v>1677554</v>
      </c>
      <c r="H222" s="76"/>
      <c r="I222" s="89">
        <f>Arboles!P223</f>
        <v>0</v>
      </c>
      <c r="J222" s="89">
        <f t="shared" si="9"/>
        <v>0</v>
      </c>
      <c r="K222" s="89">
        <f>Arbustos!M223</f>
        <v>0</v>
      </c>
      <c r="L222" s="89">
        <f t="shared" si="10"/>
        <v>0</v>
      </c>
      <c r="M222" s="93">
        <v>0.79285714285714282</v>
      </c>
      <c r="N222" s="93">
        <v>0.2</v>
      </c>
      <c r="O222" s="124"/>
      <c r="P222" s="69">
        <f t="shared" si="11"/>
        <v>0.99285714285714288</v>
      </c>
    </row>
    <row r="223" spans="1:16" x14ac:dyDescent="0.25">
      <c r="A223" s="54">
        <v>221</v>
      </c>
      <c r="B223" s="76" t="s">
        <v>255</v>
      </c>
      <c r="C223" s="51" t="s">
        <v>292</v>
      </c>
      <c r="D223" s="51" t="s">
        <v>292</v>
      </c>
      <c r="E223" s="76" t="s">
        <v>348</v>
      </c>
      <c r="F223" s="76">
        <v>599422</v>
      </c>
      <c r="G223" s="76">
        <v>1677605</v>
      </c>
      <c r="H223" s="76"/>
      <c r="I223" s="89">
        <f>Arboles!P224</f>
        <v>14.062379694332867</v>
      </c>
      <c r="J223" s="89">
        <f t="shared" si="9"/>
        <v>17.437350820972753</v>
      </c>
      <c r="K223" s="89">
        <f>Arbustos!M224</f>
        <v>0.2</v>
      </c>
      <c r="L223" s="89">
        <f t="shared" si="10"/>
        <v>0.248</v>
      </c>
      <c r="M223" s="93">
        <v>0.29078947368421054</v>
      </c>
      <c r="N223" s="93">
        <v>0</v>
      </c>
      <c r="O223" s="124"/>
      <c r="P223" s="69">
        <f t="shared" si="11"/>
        <v>17.976140294656965</v>
      </c>
    </row>
    <row r="224" spans="1:16" x14ac:dyDescent="0.25">
      <c r="A224" s="54">
        <v>222</v>
      </c>
      <c r="B224" s="76" t="s">
        <v>255</v>
      </c>
      <c r="C224" s="51" t="s">
        <v>293</v>
      </c>
      <c r="D224" s="51" t="s">
        <v>293</v>
      </c>
      <c r="E224" s="76" t="s">
        <v>348</v>
      </c>
      <c r="F224" s="76">
        <v>599408</v>
      </c>
      <c r="G224" s="76">
        <v>1677832</v>
      </c>
      <c r="H224" s="76"/>
      <c r="I224" s="89">
        <f>Arboles!P225</f>
        <v>4.5775498947309972</v>
      </c>
      <c r="J224" s="89">
        <f t="shared" si="9"/>
        <v>5.6761618694664362</v>
      </c>
      <c r="K224" s="89">
        <f>Arbustos!M225</f>
        <v>0</v>
      </c>
      <c r="L224" s="89">
        <f t="shared" si="10"/>
        <v>0</v>
      </c>
      <c r="M224" s="93">
        <v>0</v>
      </c>
      <c r="N224" s="93">
        <v>1.5</v>
      </c>
      <c r="O224" s="124"/>
      <c r="P224" s="69">
        <f t="shared" si="11"/>
        <v>7.1761618694664362</v>
      </c>
    </row>
    <row r="225" spans="1:16" x14ac:dyDescent="0.25">
      <c r="A225" s="54">
        <v>223</v>
      </c>
      <c r="B225" s="76" t="s">
        <v>255</v>
      </c>
      <c r="C225" s="51" t="s">
        <v>294</v>
      </c>
      <c r="D225" s="51" t="s">
        <v>294</v>
      </c>
      <c r="E225" s="76" t="s">
        <v>348</v>
      </c>
      <c r="F225" s="76">
        <v>599310</v>
      </c>
      <c r="G225" s="76">
        <v>1678451</v>
      </c>
      <c r="H225" s="76"/>
      <c r="I225" s="89">
        <f>Arboles!P226</f>
        <v>27.127229404941843</v>
      </c>
      <c r="J225" s="89">
        <f t="shared" si="9"/>
        <v>33.637764462127883</v>
      </c>
      <c r="K225" s="89">
        <f>Arbustos!M226</f>
        <v>0</v>
      </c>
      <c r="L225" s="89">
        <f t="shared" si="10"/>
        <v>0</v>
      </c>
      <c r="M225" s="93">
        <v>0</v>
      </c>
      <c r="N225" s="93">
        <v>0</v>
      </c>
      <c r="O225" s="91">
        <v>2</v>
      </c>
      <c r="P225" s="69">
        <f t="shared" si="11"/>
        <v>35.637764462127883</v>
      </c>
    </row>
    <row r="226" spans="1:16" x14ac:dyDescent="0.25">
      <c r="A226" s="54">
        <v>224</v>
      </c>
      <c r="B226" s="76" t="s">
        <v>255</v>
      </c>
      <c r="C226" s="51" t="s">
        <v>295</v>
      </c>
      <c r="D226" s="51" t="s">
        <v>295</v>
      </c>
      <c r="E226" s="76" t="s">
        <v>348</v>
      </c>
      <c r="F226" s="76">
        <v>598886</v>
      </c>
      <c r="G226" s="76">
        <v>1679618</v>
      </c>
      <c r="H226" s="76"/>
      <c r="I226" s="89">
        <f>Arboles!P227</f>
        <v>17.048008123559015</v>
      </c>
      <c r="J226" s="89">
        <f t="shared" si="9"/>
        <v>21.139530073213177</v>
      </c>
      <c r="K226" s="89">
        <f>Arbustos!M227</f>
        <v>0.8</v>
      </c>
      <c r="L226" s="89">
        <f t="shared" si="10"/>
        <v>0.99199999999999999</v>
      </c>
      <c r="M226" s="93">
        <v>0.19090909090909089</v>
      </c>
      <c r="N226" s="93">
        <v>6.4</v>
      </c>
      <c r="O226" s="91">
        <v>1.9</v>
      </c>
      <c r="P226" s="69">
        <f t="shared" si="11"/>
        <v>30.62243916412227</v>
      </c>
    </row>
    <row r="227" spans="1:16" x14ac:dyDescent="0.25">
      <c r="A227" s="54">
        <v>225</v>
      </c>
      <c r="B227" s="76" t="s">
        <v>255</v>
      </c>
      <c r="C227" s="51" t="s">
        <v>296</v>
      </c>
      <c r="D227" s="51" t="s">
        <v>296</v>
      </c>
      <c r="E227" s="76" t="s">
        <v>348</v>
      </c>
      <c r="F227" s="76">
        <v>598966</v>
      </c>
      <c r="G227" s="76">
        <v>1679180</v>
      </c>
      <c r="H227" s="76"/>
      <c r="I227" s="89">
        <f>Arboles!P228</f>
        <v>45.985748600552284</v>
      </c>
      <c r="J227" s="89">
        <f t="shared" si="9"/>
        <v>57.02232826468483</v>
      </c>
      <c r="K227" s="89">
        <f>Arbustos!M228</f>
        <v>0</v>
      </c>
      <c r="L227" s="89">
        <f t="shared" si="10"/>
        <v>0</v>
      </c>
      <c r="M227" s="93">
        <v>0</v>
      </c>
      <c r="N227" s="93">
        <v>1.4</v>
      </c>
      <c r="O227" s="91">
        <v>4.2</v>
      </c>
      <c r="P227" s="69">
        <f t="shared" si="11"/>
        <v>62.622328264684832</v>
      </c>
    </row>
    <row r="228" spans="1:16" x14ac:dyDescent="0.25">
      <c r="A228" s="54">
        <v>226</v>
      </c>
      <c r="B228" s="76" t="s">
        <v>255</v>
      </c>
      <c r="C228" s="51" t="s">
        <v>297</v>
      </c>
      <c r="D228" s="51" t="s">
        <v>297</v>
      </c>
      <c r="E228" s="76" t="s">
        <v>348</v>
      </c>
      <c r="F228" s="76">
        <v>599208</v>
      </c>
      <c r="G228" s="76">
        <v>1678361</v>
      </c>
      <c r="H228" s="76"/>
      <c r="I228" s="89">
        <f>Arboles!P229</f>
        <v>33.383104229176062</v>
      </c>
      <c r="J228" s="89">
        <f t="shared" si="9"/>
        <v>41.395049244178317</v>
      </c>
      <c r="K228" s="89">
        <f>Arbustos!M229</f>
        <v>0</v>
      </c>
      <c r="L228" s="89">
        <f t="shared" si="10"/>
        <v>0</v>
      </c>
      <c r="M228" s="93">
        <v>0.6</v>
      </c>
      <c r="N228" s="93">
        <v>1.4</v>
      </c>
      <c r="O228" s="91">
        <v>13.4</v>
      </c>
      <c r="P228" s="69">
        <f t="shared" si="11"/>
        <v>56.795049244178315</v>
      </c>
    </row>
    <row r="229" spans="1:16" x14ac:dyDescent="0.25">
      <c r="A229" s="54">
        <v>227</v>
      </c>
      <c r="B229" s="76" t="s">
        <v>255</v>
      </c>
      <c r="C229" s="51" t="s">
        <v>298</v>
      </c>
      <c r="D229" s="51" t="s">
        <v>298</v>
      </c>
      <c r="E229" s="76" t="s">
        <v>348</v>
      </c>
      <c r="F229" s="76">
        <v>599199</v>
      </c>
      <c r="G229" s="76">
        <v>1678703</v>
      </c>
      <c r="H229" s="76"/>
      <c r="I229" s="89">
        <f>Arboles!P230</f>
        <v>0.82725647461866825</v>
      </c>
      <c r="J229" s="89">
        <f t="shared" si="9"/>
        <v>1.0257980285271486</v>
      </c>
      <c r="K229" s="89">
        <f>Arbustos!M230</f>
        <v>0</v>
      </c>
      <c r="L229" s="89">
        <f t="shared" si="10"/>
        <v>0</v>
      </c>
      <c r="M229" s="93">
        <v>0</v>
      </c>
      <c r="N229" s="93">
        <v>0</v>
      </c>
      <c r="O229" s="91">
        <v>24.6</v>
      </c>
      <c r="P229" s="69">
        <f t="shared" si="11"/>
        <v>25.62579802852715</v>
      </c>
    </row>
    <row r="230" spans="1:16" x14ac:dyDescent="0.25">
      <c r="A230" s="54">
        <v>228</v>
      </c>
      <c r="B230" s="76" t="s">
        <v>255</v>
      </c>
      <c r="C230" s="51" t="s">
        <v>299</v>
      </c>
      <c r="D230" s="51" t="s">
        <v>299</v>
      </c>
      <c r="E230" s="76" t="s">
        <v>348</v>
      </c>
      <c r="F230" s="76">
        <v>599087</v>
      </c>
      <c r="G230" s="76">
        <v>1678932</v>
      </c>
      <c r="H230" s="76"/>
      <c r="I230" s="89">
        <f>Arboles!P231</f>
        <v>9.1862975322913929</v>
      </c>
      <c r="J230" s="89">
        <f t="shared" si="9"/>
        <v>11.391008940041328</v>
      </c>
      <c r="K230" s="89">
        <f>Arbustos!M231</f>
        <v>7.1</v>
      </c>
      <c r="L230" s="89">
        <f t="shared" si="10"/>
        <v>8.8040000000000003</v>
      </c>
      <c r="M230" s="93">
        <v>0.2</v>
      </c>
      <c r="N230" s="93">
        <v>0</v>
      </c>
      <c r="O230" s="91">
        <v>19.3</v>
      </c>
      <c r="P230" s="69">
        <f t="shared" si="11"/>
        <v>39.695008940041326</v>
      </c>
    </row>
    <row r="231" spans="1:16" x14ac:dyDescent="0.25">
      <c r="A231" s="54">
        <v>229</v>
      </c>
      <c r="B231" s="76" t="s">
        <v>255</v>
      </c>
      <c r="C231" s="51" t="s">
        <v>300</v>
      </c>
      <c r="D231" s="51" t="s">
        <v>300</v>
      </c>
      <c r="E231" s="76" t="s">
        <v>348</v>
      </c>
      <c r="F231" s="76">
        <v>5991121</v>
      </c>
      <c r="G231" s="76">
        <v>1678594</v>
      </c>
      <c r="H231" s="76"/>
      <c r="I231" s="89">
        <f>Arboles!P232</f>
        <v>27.069451209046509</v>
      </c>
      <c r="J231" s="89">
        <f t="shared" si="9"/>
        <v>33.56611949921767</v>
      </c>
      <c r="K231" s="89">
        <f>Arbustos!M232</f>
        <v>0</v>
      </c>
      <c r="L231" s="89">
        <f t="shared" si="10"/>
        <v>0</v>
      </c>
      <c r="M231" s="93">
        <v>0</v>
      </c>
      <c r="N231" s="93">
        <v>3.3513513513513518</v>
      </c>
      <c r="O231" s="91">
        <v>16.899999999999999</v>
      </c>
      <c r="P231" s="69">
        <f t="shared" si="11"/>
        <v>53.817470850569023</v>
      </c>
    </row>
    <row r="232" spans="1:16" x14ac:dyDescent="0.25">
      <c r="A232" s="54">
        <v>230</v>
      </c>
      <c r="B232" s="76" t="s">
        <v>256</v>
      </c>
      <c r="C232" s="51" t="s">
        <v>301</v>
      </c>
      <c r="D232" s="51" t="s">
        <v>301</v>
      </c>
      <c r="E232" s="81">
        <v>38847</v>
      </c>
      <c r="F232" s="76">
        <v>598436</v>
      </c>
      <c r="G232" s="76">
        <v>1678182</v>
      </c>
      <c r="H232" s="76"/>
      <c r="I232" s="89">
        <f>Arboles!P233</f>
        <v>22.158714162275828</v>
      </c>
      <c r="J232" s="89">
        <f t="shared" si="9"/>
        <v>27.476805561222026</v>
      </c>
      <c r="K232" s="89">
        <f>Arbustos!M233</f>
        <v>2.1</v>
      </c>
      <c r="L232" s="89">
        <f t="shared" si="10"/>
        <v>2.6040000000000001</v>
      </c>
      <c r="M232" s="93">
        <v>1</v>
      </c>
      <c r="N232" s="93">
        <v>1.1000000000000001</v>
      </c>
      <c r="O232" s="91">
        <v>19.3</v>
      </c>
      <c r="P232" s="69">
        <f t="shared" si="11"/>
        <v>51.480805561222027</v>
      </c>
    </row>
    <row r="233" spans="1:16" x14ac:dyDescent="0.25">
      <c r="A233" s="54">
        <v>231</v>
      </c>
      <c r="B233" s="76" t="s">
        <v>256</v>
      </c>
      <c r="C233" s="51" t="s">
        <v>302</v>
      </c>
      <c r="D233" s="51" t="s">
        <v>302</v>
      </c>
      <c r="E233" s="81">
        <v>38848</v>
      </c>
      <c r="F233" s="76">
        <v>598379</v>
      </c>
      <c r="G233" s="76">
        <v>1678366</v>
      </c>
      <c r="H233" s="76"/>
      <c r="I233" s="89">
        <f>Arboles!P234</f>
        <v>22.640390568757578</v>
      </c>
      <c r="J233" s="89">
        <f t="shared" si="9"/>
        <v>28.074084305259397</v>
      </c>
      <c r="K233" s="89">
        <f>Arbustos!M234</f>
        <v>0.9</v>
      </c>
      <c r="L233" s="89">
        <f t="shared" si="10"/>
        <v>1.1160000000000001</v>
      </c>
      <c r="M233" s="93">
        <v>2.2000000000000002</v>
      </c>
      <c r="N233" s="93">
        <v>1.3</v>
      </c>
      <c r="O233" s="91">
        <v>18.7</v>
      </c>
      <c r="P233" s="69">
        <f t="shared" si="11"/>
        <v>51.390084305259393</v>
      </c>
    </row>
    <row r="234" spans="1:16" x14ac:dyDescent="0.25">
      <c r="A234" s="54">
        <v>232</v>
      </c>
      <c r="B234" s="76" t="s">
        <v>256</v>
      </c>
      <c r="C234" s="51" t="s">
        <v>303</v>
      </c>
      <c r="D234" s="51" t="s">
        <v>303</v>
      </c>
      <c r="E234" s="81">
        <v>38849</v>
      </c>
      <c r="F234" s="76">
        <v>598110</v>
      </c>
      <c r="G234" s="76">
        <v>1678331</v>
      </c>
      <c r="H234" s="76"/>
      <c r="I234" s="89">
        <f>Arboles!P235</f>
        <v>60.196524636628226</v>
      </c>
      <c r="J234" s="89">
        <f t="shared" si="9"/>
        <v>74.643690549419006</v>
      </c>
      <c r="K234" s="89">
        <f>Arbustos!M235</f>
        <v>0</v>
      </c>
      <c r="L234" s="89">
        <f t="shared" si="10"/>
        <v>0</v>
      </c>
      <c r="M234" s="93">
        <v>1.4</v>
      </c>
      <c r="N234" s="93">
        <v>0.3</v>
      </c>
      <c r="O234" s="91">
        <v>37</v>
      </c>
      <c r="P234" s="69">
        <f t="shared" si="11"/>
        <v>113.34369054941901</v>
      </c>
    </row>
    <row r="235" spans="1:16" x14ac:dyDescent="0.25">
      <c r="A235" s="54">
        <v>233</v>
      </c>
      <c r="B235" s="76" t="s">
        <v>256</v>
      </c>
      <c r="C235" s="51" t="s">
        <v>304</v>
      </c>
      <c r="D235" s="51" t="s">
        <v>304</v>
      </c>
      <c r="E235" s="81">
        <v>38850</v>
      </c>
      <c r="F235" s="76">
        <v>598678</v>
      </c>
      <c r="G235" s="76">
        <v>1678635</v>
      </c>
      <c r="H235" s="76"/>
      <c r="I235" s="89">
        <f>Arboles!P236</f>
        <v>49.89691063040285</v>
      </c>
      <c r="J235" s="89">
        <f t="shared" si="9"/>
        <v>61.872169181699533</v>
      </c>
      <c r="K235" s="89">
        <f>Arbustos!M236</f>
        <v>0</v>
      </c>
      <c r="L235" s="89">
        <f t="shared" si="10"/>
        <v>0</v>
      </c>
      <c r="M235" s="93">
        <v>0</v>
      </c>
      <c r="N235" s="93">
        <v>2</v>
      </c>
      <c r="O235" s="91">
        <v>23.4</v>
      </c>
      <c r="P235" s="69">
        <f t="shared" si="11"/>
        <v>87.272169181699525</v>
      </c>
    </row>
    <row r="236" spans="1:16" x14ac:dyDescent="0.25">
      <c r="A236" s="54">
        <v>234</v>
      </c>
      <c r="B236" s="76" t="s">
        <v>256</v>
      </c>
      <c r="C236" s="51" t="s">
        <v>305</v>
      </c>
      <c r="D236" s="51" t="s">
        <v>305</v>
      </c>
      <c r="E236" s="81">
        <v>38851</v>
      </c>
      <c r="F236" s="76">
        <v>598640</v>
      </c>
      <c r="G236" s="76">
        <v>1678809</v>
      </c>
      <c r="H236" s="76"/>
      <c r="I236" s="89">
        <f>Arboles!P237</f>
        <v>25.092242505529565</v>
      </c>
      <c r="J236" s="89">
        <f t="shared" si="9"/>
        <v>31.114380706856661</v>
      </c>
      <c r="K236" s="89">
        <f>Arbustos!M237</f>
        <v>0</v>
      </c>
      <c r="L236" s="89">
        <f t="shared" si="10"/>
        <v>0</v>
      </c>
      <c r="M236" s="93">
        <v>0.9</v>
      </c>
      <c r="N236" s="93">
        <v>2.7</v>
      </c>
      <c r="O236" s="91">
        <v>18.8</v>
      </c>
      <c r="P236" s="69">
        <f t="shared" si="11"/>
        <v>53.51438070685667</v>
      </c>
    </row>
    <row r="237" spans="1:16" x14ac:dyDescent="0.25">
      <c r="A237" s="54">
        <v>235</v>
      </c>
      <c r="B237" s="76" t="s">
        <v>256</v>
      </c>
      <c r="C237" s="51" t="s">
        <v>306</v>
      </c>
      <c r="D237" s="51" t="s">
        <v>306</v>
      </c>
      <c r="E237" s="81">
        <v>38852</v>
      </c>
      <c r="F237" s="76">
        <v>598435</v>
      </c>
      <c r="G237" s="76">
        <v>1678632</v>
      </c>
      <c r="H237" s="76"/>
      <c r="I237" s="89">
        <f>Arboles!P238</f>
        <v>10.127198081154756</v>
      </c>
      <c r="J237" s="89">
        <f t="shared" si="9"/>
        <v>12.557725620631897</v>
      </c>
      <c r="K237" s="89">
        <f>Arbustos!M238</f>
        <v>5.4</v>
      </c>
      <c r="L237" s="89">
        <f t="shared" si="10"/>
        <v>6.6960000000000006</v>
      </c>
      <c r="M237" s="93">
        <v>1.5</v>
      </c>
      <c r="N237" s="93">
        <v>1.8</v>
      </c>
      <c r="O237" s="91">
        <v>21.7</v>
      </c>
      <c r="P237" s="69">
        <f t="shared" si="11"/>
        <v>44.253725620631897</v>
      </c>
    </row>
    <row r="238" spans="1:16" x14ac:dyDescent="0.25">
      <c r="A238" s="54">
        <v>236</v>
      </c>
      <c r="B238" s="76" t="s">
        <v>256</v>
      </c>
      <c r="C238" s="51" t="s">
        <v>307</v>
      </c>
      <c r="D238" s="51" t="s">
        <v>307</v>
      </c>
      <c r="E238" s="81">
        <v>38853</v>
      </c>
      <c r="F238" s="76">
        <v>598208</v>
      </c>
      <c r="G238" s="76">
        <v>1678505</v>
      </c>
      <c r="H238" s="76"/>
      <c r="I238" s="89">
        <f>Arboles!P239</f>
        <v>0</v>
      </c>
      <c r="J238" s="89">
        <f t="shared" si="9"/>
        <v>0</v>
      </c>
      <c r="K238" s="89">
        <f>Arbustos!M239</f>
        <v>0.9</v>
      </c>
      <c r="L238" s="89">
        <f t="shared" si="10"/>
        <v>1.1160000000000001</v>
      </c>
      <c r="M238" s="93">
        <v>1.1000000000000001</v>
      </c>
      <c r="N238" s="93">
        <v>1.9</v>
      </c>
      <c r="O238" s="91">
        <v>37.599887782114514</v>
      </c>
      <c r="P238" s="69">
        <f t="shared" si="11"/>
        <v>41.715887782114514</v>
      </c>
    </row>
    <row r="239" spans="1:16" x14ac:dyDescent="0.25">
      <c r="A239" s="54">
        <v>237</v>
      </c>
      <c r="B239" s="76" t="s">
        <v>256</v>
      </c>
      <c r="C239" s="51" t="s">
        <v>308</v>
      </c>
      <c r="D239" s="51" t="s">
        <v>308</v>
      </c>
      <c r="E239" s="81">
        <v>38854</v>
      </c>
      <c r="F239" s="76">
        <v>598182</v>
      </c>
      <c r="G239" s="76">
        <v>1678415</v>
      </c>
      <c r="H239" s="76"/>
      <c r="I239" s="89">
        <f>Arboles!P240</f>
        <v>35.456216913535833</v>
      </c>
      <c r="J239" s="89">
        <f t="shared" si="9"/>
        <v>43.965708972784434</v>
      </c>
      <c r="K239" s="89">
        <f>Arbustos!M240</f>
        <v>0.2</v>
      </c>
      <c r="L239" s="89">
        <f t="shared" si="10"/>
        <v>0.248</v>
      </c>
      <c r="M239" s="93">
        <v>2</v>
      </c>
      <c r="N239" s="93">
        <v>1.8</v>
      </c>
      <c r="O239" s="91">
        <v>18.2</v>
      </c>
      <c r="P239" s="69">
        <f t="shared" si="11"/>
        <v>66.213708972784431</v>
      </c>
    </row>
    <row r="240" spans="1:16" x14ac:dyDescent="0.25">
      <c r="A240" s="54">
        <v>238</v>
      </c>
      <c r="B240" s="76" t="s">
        <v>256</v>
      </c>
      <c r="C240" s="51" t="s">
        <v>309</v>
      </c>
      <c r="D240" s="51" t="s">
        <v>309</v>
      </c>
      <c r="E240" s="81">
        <v>38855</v>
      </c>
      <c r="F240" s="76">
        <v>598168</v>
      </c>
      <c r="G240" s="76">
        <v>1678596</v>
      </c>
      <c r="H240" s="76"/>
      <c r="I240" s="89">
        <f>Arboles!P241</f>
        <v>2.0983869098723451</v>
      </c>
      <c r="J240" s="89">
        <f t="shared" si="9"/>
        <v>2.6019997682417078</v>
      </c>
      <c r="K240" s="89">
        <f>Arbustos!M241</f>
        <v>1.8</v>
      </c>
      <c r="L240" s="89">
        <f t="shared" si="10"/>
        <v>2.2320000000000002</v>
      </c>
      <c r="M240" s="93">
        <v>0.9</v>
      </c>
      <c r="N240" s="93">
        <v>1.2</v>
      </c>
      <c r="O240" s="91">
        <v>35.700000000000003</v>
      </c>
      <c r="P240" s="69">
        <f t="shared" si="11"/>
        <v>42.633999768241708</v>
      </c>
    </row>
    <row r="241" spans="1:16" x14ac:dyDescent="0.25">
      <c r="A241" s="54">
        <v>239</v>
      </c>
      <c r="B241" s="76" t="s">
        <v>256</v>
      </c>
      <c r="C241" s="51" t="s">
        <v>310</v>
      </c>
      <c r="D241" s="51" t="s">
        <v>310</v>
      </c>
      <c r="E241" s="81">
        <v>38856</v>
      </c>
      <c r="F241" s="76">
        <v>597981</v>
      </c>
      <c r="G241" s="76">
        <v>1678345</v>
      </c>
      <c r="H241" s="76"/>
      <c r="I241" s="89">
        <f>Arboles!P242</f>
        <v>76.504860467430234</v>
      </c>
      <c r="J241" s="89">
        <f t="shared" si="9"/>
        <v>94.866026979613494</v>
      </c>
      <c r="K241" s="89">
        <f>Arbustos!M242</f>
        <v>3</v>
      </c>
      <c r="L241" s="89">
        <f t="shared" si="10"/>
        <v>3.7199999999999998</v>
      </c>
      <c r="M241" s="93">
        <v>1.5</v>
      </c>
      <c r="N241" s="93">
        <v>2.5</v>
      </c>
      <c r="O241" s="91">
        <v>14</v>
      </c>
      <c r="P241" s="69">
        <f t="shared" si="11"/>
        <v>116.58602697961349</v>
      </c>
    </row>
    <row r="242" spans="1:16" x14ac:dyDescent="0.25">
      <c r="A242" s="54">
        <v>240</v>
      </c>
      <c r="B242" s="76" t="s">
        <v>256</v>
      </c>
      <c r="C242" s="51" t="s">
        <v>311</v>
      </c>
      <c r="D242" s="51" t="s">
        <v>311</v>
      </c>
      <c r="E242" s="81">
        <v>38857</v>
      </c>
      <c r="F242" s="76">
        <v>597983</v>
      </c>
      <c r="G242" s="76">
        <v>1678632</v>
      </c>
      <c r="H242" s="76"/>
      <c r="I242" s="89">
        <f>Arboles!P243</f>
        <v>63.766364585258337</v>
      </c>
      <c r="J242" s="89">
        <f t="shared" si="9"/>
        <v>79.07029208572034</v>
      </c>
      <c r="K242" s="89">
        <f>Arbustos!M243</f>
        <v>0</v>
      </c>
      <c r="L242" s="89">
        <f t="shared" si="10"/>
        <v>0</v>
      </c>
      <c r="M242" s="93">
        <v>0</v>
      </c>
      <c r="N242" s="93">
        <v>3.7</v>
      </c>
      <c r="O242" s="91">
        <v>12.2</v>
      </c>
      <c r="P242" s="69">
        <f t="shared" si="11"/>
        <v>94.970292085720345</v>
      </c>
    </row>
    <row r="243" spans="1:16" x14ac:dyDescent="0.25">
      <c r="A243" s="54">
        <v>241</v>
      </c>
      <c r="B243" s="76" t="s">
        <v>256</v>
      </c>
      <c r="C243" s="51" t="s">
        <v>312</v>
      </c>
      <c r="D243" s="51" t="s">
        <v>312</v>
      </c>
      <c r="E243" s="81">
        <v>38858</v>
      </c>
      <c r="F243" s="76">
        <v>597904</v>
      </c>
      <c r="G243" s="76">
        <v>1678888</v>
      </c>
      <c r="H243" s="76"/>
      <c r="I243" s="89">
        <f>Arboles!P244</f>
        <v>135.8031340206972</v>
      </c>
      <c r="J243" s="89">
        <f t="shared" si="9"/>
        <v>168.39588618566452</v>
      </c>
      <c r="K243" s="89">
        <f>Arbustos!M244</f>
        <v>0</v>
      </c>
      <c r="L243" s="89">
        <f t="shared" si="10"/>
        <v>0</v>
      </c>
      <c r="M243" s="93">
        <v>0.6</v>
      </c>
      <c r="N243" s="93">
        <v>0.3</v>
      </c>
      <c r="O243" s="91">
        <v>18.7</v>
      </c>
      <c r="P243" s="69">
        <f t="shared" si="11"/>
        <v>187.99588618566452</v>
      </c>
    </row>
    <row r="244" spans="1:16" x14ac:dyDescent="0.25">
      <c r="A244" s="54">
        <v>242</v>
      </c>
      <c r="B244" s="76" t="s">
        <v>256</v>
      </c>
      <c r="C244" s="51" t="s">
        <v>313</v>
      </c>
      <c r="D244" s="51" t="s">
        <v>313</v>
      </c>
      <c r="E244" s="81">
        <v>38859</v>
      </c>
      <c r="F244" s="76">
        <v>597972</v>
      </c>
      <c r="G244" s="76">
        <v>1678490</v>
      </c>
      <c r="H244" s="76"/>
      <c r="I244" s="89">
        <f>Arboles!P245</f>
        <v>160.34573915560952</v>
      </c>
      <c r="J244" s="89">
        <f t="shared" si="9"/>
        <v>198.8287165529558</v>
      </c>
      <c r="K244" s="89">
        <f>Arbustos!M245</f>
        <v>1.1000000000000001</v>
      </c>
      <c r="L244" s="89">
        <f t="shared" si="10"/>
        <v>1.3640000000000001</v>
      </c>
      <c r="M244" s="93">
        <v>0</v>
      </c>
      <c r="N244" s="93">
        <v>10.87</v>
      </c>
      <c r="O244" s="91">
        <v>24.4</v>
      </c>
      <c r="P244" s="69">
        <f t="shared" si="11"/>
        <v>235.46271655295581</v>
      </c>
    </row>
    <row r="245" spans="1:16" x14ac:dyDescent="0.25">
      <c r="A245" s="54">
        <v>243</v>
      </c>
      <c r="B245" s="76" t="s">
        <v>256</v>
      </c>
      <c r="C245" s="51" t="s">
        <v>314</v>
      </c>
      <c r="D245" s="51" t="s">
        <v>314</v>
      </c>
      <c r="E245" s="81">
        <v>38860</v>
      </c>
      <c r="F245" s="76">
        <v>597897</v>
      </c>
      <c r="G245" s="76">
        <v>1678387</v>
      </c>
      <c r="H245" s="76"/>
      <c r="I245" s="89">
        <f>Arboles!P246</f>
        <v>68.94839736355847</v>
      </c>
      <c r="J245" s="89">
        <f t="shared" si="9"/>
        <v>85.49601273081251</v>
      </c>
      <c r="K245" s="89">
        <f>Arbustos!M246</f>
        <v>1.4</v>
      </c>
      <c r="L245" s="89">
        <f t="shared" si="10"/>
        <v>1.736</v>
      </c>
      <c r="M245" s="93">
        <v>0</v>
      </c>
      <c r="N245" s="93">
        <v>6.9</v>
      </c>
      <c r="O245" s="91">
        <v>20.399999999999999</v>
      </c>
      <c r="P245" s="69">
        <f t="shared" si="11"/>
        <v>114.53201273081251</v>
      </c>
    </row>
    <row r="246" spans="1:16" x14ac:dyDescent="0.25">
      <c r="A246" s="54">
        <v>244</v>
      </c>
      <c r="B246" s="76" t="s">
        <v>256</v>
      </c>
      <c r="C246" s="51" t="s">
        <v>315</v>
      </c>
      <c r="D246" s="51" t="s">
        <v>315</v>
      </c>
      <c r="E246" s="81">
        <v>38861</v>
      </c>
      <c r="F246" s="76">
        <v>597983</v>
      </c>
      <c r="G246" s="76">
        <v>1678731</v>
      </c>
      <c r="H246" s="76"/>
      <c r="I246" s="89">
        <f>Arboles!P247</f>
        <v>101.01920454267409</v>
      </c>
      <c r="J246" s="89">
        <f t="shared" si="9"/>
        <v>125.26381363291587</v>
      </c>
      <c r="K246" s="89">
        <f>Arbustos!M247</f>
        <v>0</v>
      </c>
      <c r="L246" s="89">
        <f t="shared" si="10"/>
        <v>0</v>
      </c>
      <c r="M246" s="93">
        <v>0</v>
      </c>
      <c r="N246" s="93">
        <v>9.1999999999999993</v>
      </c>
      <c r="O246" s="91">
        <v>19.100000000000001</v>
      </c>
      <c r="P246" s="69">
        <f t="shared" si="11"/>
        <v>153.56381363291587</v>
      </c>
    </row>
    <row r="247" spans="1:16" x14ac:dyDescent="0.25">
      <c r="A247" s="54">
        <v>245</v>
      </c>
      <c r="B247" s="76" t="s">
        <v>256</v>
      </c>
      <c r="C247" s="51" t="s">
        <v>316</v>
      </c>
      <c r="D247" s="51" t="s">
        <v>316</v>
      </c>
      <c r="E247" s="81">
        <v>38862</v>
      </c>
      <c r="F247" s="76">
        <v>597844</v>
      </c>
      <c r="G247" s="76">
        <v>1678513</v>
      </c>
      <c r="H247" s="76"/>
      <c r="I247" s="89">
        <f>Arboles!P248</f>
        <v>121.91433235811249</v>
      </c>
      <c r="J247" s="89">
        <f t="shared" si="9"/>
        <v>151.1737721240595</v>
      </c>
      <c r="K247" s="89">
        <f>Arbustos!M248</f>
        <v>0</v>
      </c>
      <c r="L247" s="89">
        <f t="shared" si="10"/>
        <v>0</v>
      </c>
      <c r="M247" s="93">
        <v>0.8</v>
      </c>
      <c r="N247" s="93">
        <v>0</v>
      </c>
      <c r="O247" s="91">
        <v>26.7</v>
      </c>
      <c r="P247" s="69">
        <f t="shared" si="11"/>
        <v>178.6737721240595</v>
      </c>
    </row>
    <row r="248" spans="1:16" x14ac:dyDescent="0.25">
      <c r="A248" s="54">
        <v>246</v>
      </c>
      <c r="B248" s="76" t="s">
        <v>256</v>
      </c>
      <c r="C248" s="51" t="s">
        <v>317</v>
      </c>
      <c r="D248" s="51" t="s">
        <v>317</v>
      </c>
      <c r="E248" s="81">
        <v>38863</v>
      </c>
      <c r="F248" s="76">
        <v>597650</v>
      </c>
      <c r="G248" s="76">
        <v>1678686</v>
      </c>
      <c r="H248" s="76"/>
      <c r="I248" s="89">
        <f>Arboles!P249</f>
        <v>88.957111509106582</v>
      </c>
      <c r="J248" s="89">
        <f t="shared" si="9"/>
        <v>110.30681827129216</v>
      </c>
      <c r="K248" s="89">
        <f>Arbustos!M249</f>
        <v>0.7</v>
      </c>
      <c r="L248" s="89">
        <f t="shared" si="10"/>
        <v>0.86799999999999999</v>
      </c>
      <c r="M248" s="93">
        <v>0</v>
      </c>
      <c r="N248" s="93">
        <v>8.1</v>
      </c>
      <c r="O248" s="91">
        <v>31.7</v>
      </c>
      <c r="P248" s="69">
        <f t="shared" si="11"/>
        <v>150.97481827129215</v>
      </c>
    </row>
    <row r="249" spans="1:16" x14ac:dyDescent="0.25">
      <c r="A249" s="54">
        <v>247</v>
      </c>
      <c r="B249" s="76" t="s">
        <v>256</v>
      </c>
      <c r="C249" s="51" t="s">
        <v>318</v>
      </c>
      <c r="D249" s="51" t="s">
        <v>318</v>
      </c>
      <c r="E249" s="81">
        <v>38864</v>
      </c>
      <c r="F249" s="76">
        <v>597810</v>
      </c>
      <c r="G249" s="76">
        <v>1678900</v>
      </c>
      <c r="H249" s="76"/>
      <c r="I249" s="89">
        <f>Arboles!P250</f>
        <v>134.29527044614284</v>
      </c>
      <c r="J249" s="89">
        <f t="shared" si="9"/>
        <v>166.52613535321711</v>
      </c>
      <c r="K249" s="89">
        <f>Arbustos!M250</f>
        <v>0</v>
      </c>
      <c r="L249" s="89">
        <f t="shared" si="10"/>
        <v>0</v>
      </c>
      <c r="M249" s="93">
        <v>9.8000000000000007</v>
      </c>
      <c r="N249" s="93">
        <v>0</v>
      </c>
      <c r="O249" s="91">
        <v>15.4</v>
      </c>
      <c r="P249" s="69">
        <f t="shared" si="11"/>
        <v>191.72613535321713</v>
      </c>
    </row>
    <row r="250" spans="1:16" x14ac:dyDescent="0.25">
      <c r="A250" s="54">
        <v>248</v>
      </c>
      <c r="B250" s="76" t="s">
        <v>256</v>
      </c>
      <c r="C250" s="51" t="s">
        <v>319</v>
      </c>
      <c r="D250" s="51" t="s">
        <v>319</v>
      </c>
      <c r="E250" s="81">
        <v>38865</v>
      </c>
      <c r="F250" s="76">
        <v>597772</v>
      </c>
      <c r="G250" s="76">
        <v>1678594</v>
      </c>
      <c r="H250" s="76"/>
      <c r="I250" s="89">
        <f>Arboles!P251</f>
        <v>38.89467621660809</v>
      </c>
      <c r="J250" s="89">
        <f t="shared" si="9"/>
        <v>48.229398508594031</v>
      </c>
      <c r="K250" s="89">
        <f>Arbustos!M251</f>
        <v>0</v>
      </c>
      <c r="L250" s="89">
        <f t="shared" si="10"/>
        <v>0</v>
      </c>
      <c r="M250" s="93">
        <v>0.2</v>
      </c>
      <c r="N250" s="93">
        <v>0</v>
      </c>
      <c r="O250" s="91">
        <v>24.1</v>
      </c>
      <c r="P250" s="69">
        <f t="shared" si="11"/>
        <v>72.529398508594028</v>
      </c>
    </row>
    <row r="251" spans="1:16" x14ac:dyDescent="0.25">
      <c r="A251" s="54">
        <v>249</v>
      </c>
      <c r="B251" s="76" t="s">
        <v>256</v>
      </c>
      <c r="C251" s="51" t="s">
        <v>320</v>
      </c>
      <c r="D251" s="51" t="s">
        <v>320</v>
      </c>
      <c r="E251" s="81">
        <v>38866</v>
      </c>
      <c r="F251" s="76">
        <v>597739</v>
      </c>
      <c r="G251" s="76">
        <v>1678828</v>
      </c>
      <c r="H251" s="76"/>
      <c r="I251" s="89">
        <f>Arboles!P252</f>
        <v>80.533448494421378</v>
      </c>
      <c r="J251" s="89">
        <f t="shared" si="9"/>
        <v>99.861476133082505</v>
      </c>
      <c r="K251" s="89">
        <f>Arbustos!M252</f>
        <v>0.4</v>
      </c>
      <c r="L251" s="89">
        <f t="shared" si="10"/>
        <v>0.496</v>
      </c>
      <c r="M251" s="93">
        <v>0.4</v>
      </c>
      <c r="N251" s="93">
        <v>7.2</v>
      </c>
      <c r="O251" s="91">
        <v>27.5</v>
      </c>
      <c r="P251" s="69">
        <f t="shared" si="11"/>
        <v>135.45747613308251</v>
      </c>
    </row>
    <row r="252" spans="1:16" x14ac:dyDescent="0.25">
      <c r="A252" s="54">
        <v>250</v>
      </c>
      <c r="B252" s="76" t="s">
        <v>257</v>
      </c>
      <c r="C252" s="51" t="s">
        <v>321</v>
      </c>
      <c r="D252" s="51" t="s">
        <v>321</v>
      </c>
      <c r="E252" s="81">
        <v>38846</v>
      </c>
      <c r="F252" s="76">
        <v>595164</v>
      </c>
      <c r="G252" s="76">
        <v>1678841</v>
      </c>
      <c r="H252" s="76"/>
      <c r="I252" s="89">
        <f>Arboles!P253</f>
        <v>62.754202389297753</v>
      </c>
      <c r="J252" s="89">
        <f t="shared" si="9"/>
        <v>77.815210962729211</v>
      </c>
      <c r="K252" s="89">
        <f>Arbustos!M253</f>
        <v>0.8</v>
      </c>
      <c r="L252" s="89">
        <f t="shared" si="10"/>
        <v>0.99199999999999999</v>
      </c>
      <c r="M252" s="93">
        <v>0.9</v>
      </c>
      <c r="N252" s="93">
        <v>0.7</v>
      </c>
      <c r="O252" s="91">
        <v>42.4</v>
      </c>
      <c r="P252" s="69">
        <f t="shared" si="11"/>
        <v>122.80721096272921</v>
      </c>
    </row>
    <row r="253" spans="1:16" x14ac:dyDescent="0.25">
      <c r="A253" s="54">
        <v>251</v>
      </c>
      <c r="B253" s="76" t="s">
        <v>257</v>
      </c>
      <c r="C253" s="51" t="s">
        <v>322</v>
      </c>
      <c r="D253" s="51" t="s">
        <v>322</v>
      </c>
      <c r="E253" s="81">
        <v>38846</v>
      </c>
      <c r="F253" s="76">
        <v>595464</v>
      </c>
      <c r="G253" s="76">
        <v>1678702</v>
      </c>
      <c r="H253" s="76"/>
      <c r="I253" s="89">
        <f>Arboles!P254</f>
        <v>86.995876561987089</v>
      </c>
      <c r="J253" s="89">
        <f t="shared" si="9"/>
        <v>107.87488693686399</v>
      </c>
      <c r="K253" s="89">
        <f>Arbustos!M254</f>
        <v>0</v>
      </c>
      <c r="L253" s="89">
        <f t="shared" si="10"/>
        <v>0</v>
      </c>
      <c r="M253" s="93">
        <v>0.8</v>
      </c>
      <c r="N253" s="93">
        <v>1.5</v>
      </c>
      <c r="O253" s="91">
        <v>37.4</v>
      </c>
      <c r="P253" s="69">
        <f t="shared" si="11"/>
        <v>147.57488693686398</v>
      </c>
    </row>
    <row r="254" spans="1:16" x14ac:dyDescent="0.25">
      <c r="A254" s="54">
        <v>252</v>
      </c>
      <c r="B254" s="76" t="s">
        <v>257</v>
      </c>
      <c r="C254" s="51" t="s">
        <v>323</v>
      </c>
      <c r="D254" s="51" t="s">
        <v>323</v>
      </c>
      <c r="E254" s="81">
        <v>38846</v>
      </c>
      <c r="F254" s="76">
        <v>595067</v>
      </c>
      <c r="G254" s="76">
        <v>1679047</v>
      </c>
      <c r="H254" s="76"/>
      <c r="I254" s="89">
        <f>Arboles!P255</f>
        <v>381.79724855842886</v>
      </c>
      <c r="J254" s="89">
        <f t="shared" si="9"/>
        <v>473.42858821245181</v>
      </c>
      <c r="K254" s="89">
        <f>Arbustos!M255</f>
        <v>0</v>
      </c>
      <c r="L254" s="89">
        <f t="shared" si="10"/>
        <v>0</v>
      </c>
      <c r="M254" s="93">
        <v>0.4</v>
      </c>
      <c r="N254" s="93">
        <v>1</v>
      </c>
      <c r="O254" s="91">
        <v>48.9</v>
      </c>
      <c r="P254" s="69">
        <f t="shared" si="11"/>
        <v>523.72858821245177</v>
      </c>
    </row>
    <row r="255" spans="1:16" x14ac:dyDescent="0.25">
      <c r="A255" s="54">
        <v>253</v>
      </c>
      <c r="B255" s="76" t="s">
        <v>257</v>
      </c>
      <c r="C255" s="51" t="s">
        <v>324</v>
      </c>
      <c r="D255" s="51" t="s">
        <v>324</v>
      </c>
      <c r="E255" s="81">
        <v>38846</v>
      </c>
      <c r="F255" s="76">
        <v>595005</v>
      </c>
      <c r="G255" s="76">
        <v>1678882</v>
      </c>
      <c r="H255" s="76"/>
      <c r="I255" s="89">
        <f>Arboles!P256</f>
        <v>12.388972507802812</v>
      </c>
      <c r="J255" s="89">
        <f t="shared" si="9"/>
        <v>15.362325909675487</v>
      </c>
      <c r="K255" s="89">
        <f>Arbustos!M256</f>
        <v>0.4</v>
      </c>
      <c r="L255" s="89">
        <f t="shared" si="10"/>
        <v>0.496</v>
      </c>
      <c r="M255" s="93">
        <v>1</v>
      </c>
      <c r="N255" s="93">
        <v>1.5</v>
      </c>
      <c r="O255" s="91">
        <v>34.6</v>
      </c>
      <c r="P255" s="69">
        <f t="shared" si="11"/>
        <v>52.958325909675487</v>
      </c>
    </row>
    <row r="256" spans="1:16" x14ac:dyDescent="0.25">
      <c r="A256" s="54">
        <v>254</v>
      </c>
      <c r="B256" s="76" t="s">
        <v>257</v>
      </c>
      <c r="C256" s="51" t="s">
        <v>325</v>
      </c>
      <c r="D256" s="51" t="s">
        <v>325</v>
      </c>
      <c r="E256" s="81">
        <v>38846</v>
      </c>
      <c r="F256" s="76">
        <v>595290</v>
      </c>
      <c r="G256" s="76">
        <v>1678933</v>
      </c>
      <c r="H256" s="76"/>
      <c r="I256" s="89">
        <f>Arboles!P257</f>
        <v>79.23148503104909</v>
      </c>
      <c r="J256" s="89">
        <f t="shared" si="9"/>
        <v>98.247041438500872</v>
      </c>
      <c r="K256" s="89">
        <f>Arbustos!M257</f>
        <v>0</v>
      </c>
      <c r="L256" s="89">
        <f t="shared" si="10"/>
        <v>0</v>
      </c>
      <c r="M256" s="93">
        <v>1.1000000000000001</v>
      </c>
      <c r="N256" s="93">
        <v>0.7</v>
      </c>
      <c r="O256" s="91">
        <v>40</v>
      </c>
      <c r="P256" s="69">
        <f t="shared" si="11"/>
        <v>140.04704143850086</v>
      </c>
    </row>
    <row r="257" spans="1:16" x14ac:dyDescent="0.25">
      <c r="A257" s="54">
        <v>255</v>
      </c>
      <c r="B257" s="76" t="s">
        <v>257</v>
      </c>
      <c r="C257" s="51" t="s">
        <v>326</v>
      </c>
      <c r="D257" s="51" t="s">
        <v>326</v>
      </c>
      <c r="E257" s="81">
        <v>38846</v>
      </c>
      <c r="F257" s="76">
        <v>594923</v>
      </c>
      <c r="G257" s="76">
        <v>1679564</v>
      </c>
      <c r="H257" s="76"/>
      <c r="I257" s="89">
        <f>Arboles!P258</f>
        <v>62.125866128114566</v>
      </c>
      <c r="J257" s="89">
        <f t="shared" si="9"/>
        <v>77.036073998862065</v>
      </c>
      <c r="K257" s="89">
        <f>Arbustos!M258</f>
        <v>0.4</v>
      </c>
      <c r="L257" s="89">
        <f t="shared" si="10"/>
        <v>0.496</v>
      </c>
      <c r="M257" s="93">
        <v>0</v>
      </c>
      <c r="N257" s="93">
        <v>5.3</v>
      </c>
      <c r="O257" s="91">
        <v>27.4</v>
      </c>
      <c r="P257" s="69">
        <f t="shared" si="11"/>
        <v>110.23207399886206</v>
      </c>
    </row>
    <row r="258" spans="1:16" x14ac:dyDescent="0.25">
      <c r="A258" s="54">
        <v>256</v>
      </c>
      <c r="B258" s="76" t="s">
        <v>257</v>
      </c>
      <c r="C258" s="51" t="s">
        <v>327</v>
      </c>
      <c r="D258" s="51" t="s">
        <v>327</v>
      </c>
      <c r="E258" s="81">
        <v>38846</v>
      </c>
      <c r="F258" s="76">
        <v>594859</v>
      </c>
      <c r="G258" s="76">
        <v>1679719</v>
      </c>
      <c r="H258" s="76"/>
      <c r="I258" s="89">
        <f>Arboles!P259</f>
        <v>475.47471128952503</v>
      </c>
      <c r="J258" s="89">
        <f t="shared" si="9"/>
        <v>589.58864199901109</v>
      </c>
      <c r="K258" s="89">
        <f>Arbustos!M259</f>
        <v>0</v>
      </c>
      <c r="L258" s="89">
        <f t="shared" si="10"/>
        <v>0</v>
      </c>
      <c r="M258" s="93">
        <v>0</v>
      </c>
      <c r="N258" s="93">
        <v>1.6</v>
      </c>
      <c r="O258" s="91">
        <v>56.9</v>
      </c>
      <c r="P258" s="69">
        <f t="shared" si="11"/>
        <v>648.08864199901109</v>
      </c>
    </row>
    <row r="259" spans="1:16" x14ac:dyDescent="0.25">
      <c r="A259" s="54">
        <v>257</v>
      </c>
      <c r="B259" s="76" t="s">
        <v>257</v>
      </c>
      <c r="C259" s="51" t="s">
        <v>328</v>
      </c>
      <c r="D259" s="51" t="s">
        <v>328</v>
      </c>
      <c r="E259" s="81">
        <v>38846</v>
      </c>
      <c r="F259" s="76">
        <v>594894</v>
      </c>
      <c r="G259" s="76">
        <v>1679905</v>
      </c>
      <c r="H259" s="76"/>
      <c r="I259" s="89">
        <f>Arboles!P260</f>
        <v>237.28787975592272</v>
      </c>
      <c r="J259" s="89">
        <f t="shared" si="9"/>
        <v>294.23697089734418</v>
      </c>
      <c r="K259" s="89">
        <f>Arbustos!M260</f>
        <v>0</v>
      </c>
      <c r="L259" s="89">
        <f t="shared" si="10"/>
        <v>0</v>
      </c>
      <c r="M259" s="93">
        <v>0.4</v>
      </c>
      <c r="N259" s="93">
        <v>3.5</v>
      </c>
      <c r="O259" s="91">
        <v>33.299999999999997</v>
      </c>
      <c r="P259" s="69">
        <f t="shared" si="11"/>
        <v>331.43697089734417</v>
      </c>
    </row>
    <row r="260" spans="1:16" x14ac:dyDescent="0.25">
      <c r="A260" s="54">
        <v>258</v>
      </c>
      <c r="B260" s="76" t="s">
        <v>257</v>
      </c>
      <c r="C260" s="51" t="s">
        <v>329</v>
      </c>
      <c r="D260" s="51" t="s">
        <v>329</v>
      </c>
      <c r="E260" s="81">
        <v>38846</v>
      </c>
      <c r="F260" s="76">
        <v>594874</v>
      </c>
      <c r="G260" s="76">
        <v>1680066</v>
      </c>
      <c r="H260" s="76"/>
      <c r="I260" s="89">
        <f>Arboles!P261</f>
        <v>373.69984264726924</v>
      </c>
      <c r="J260" s="89">
        <f t="shared" ref="J260:J323" si="12">I260*1.24</f>
        <v>463.38780488261386</v>
      </c>
      <c r="K260" s="89">
        <f>Arbustos!M261</f>
        <v>0.7</v>
      </c>
      <c r="L260" s="89">
        <f t="shared" ref="L260:L323" si="13">K260*1.24</f>
        <v>0.86799999999999999</v>
      </c>
      <c r="M260" s="93">
        <v>0.9</v>
      </c>
      <c r="N260" s="93">
        <v>5.3</v>
      </c>
      <c r="O260" s="91">
        <v>43.9</v>
      </c>
      <c r="P260" s="69">
        <f t="shared" ref="P260:P323" si="14">J260+L260+M260+N260+O260</f>
        <v>514.35580488261382</v>
      </c>
    </row>
    <row r="261" spans="1:16" x14ac:dyDescent="0.25">
      <c r="A261" s="54">
        <v>259</v>
      </c>
      <c r="B261" s="76" t="s">
        <v>257</v>
      </c>
      <c r="C261" s="51" t="s">
        <v>330</v>
      </c>
      <c r="D261" s="51" t="s">
        <v>330</v>
      </c>
      <c r="E261" s="81">
        <v>38846</v>
      </c>
      <c r="F261" s="76">
        <v>595022</v>
      </c>
      <c r="G261" s="76">
        <v>1679725</v>
      </c>
      <c r="H261" s="76"/>
      <c r="I261" s="89">
        <f>Arboles!P262</f>
        <v>477.89205377444949</v>
      </c>
      <c r="J261" s="89">
        <f t="shared" si="12"/>
        <v>592.58614668031737</v>
      </c>
      <c r="K261" s="89">
        <f>Arbustos!M262</f>
        <v>1.2</v>
      </c>
      <c r="L261" s="89">
        <f t="shared" si="13"/>
        <v>1.488</v>
      </c>
      <c r="M261" s="93">
        <v>0.3</v>
      </c>
      <c r="N261" s="93">
        <v>4.3</v>
      </c>
      <c r="O261" s="91">
        <v>32.5</v>
      </c>
      <c r="P261" s="69">
        <f t="shared" si="14"/>
        <v>631.17414668031734</v>
      </c>
    </row>
    <row r="262" spans="1:16" x14ac:dyDescent="0.25">
      <c r="A262" s="54">
        <v>260</v>
      </c>
      <c r="B262" s="76" t="s">
        <v>257</v>
      </c>
      <c r="C262" s="51" t="s">
        <v>331</v>
      </c>
      <c r="D262" s="51" t="s">
        <v>331</v>
      </c>
      <c r="E262" s="81">
        <v>38846</v>
      </c>
      <c r="F262" s="76">
        <v>594969</v>
      </c>
      <c r="G262" s="76">
        <v>1679148</v>
      </c>
      <c r="H262" s="76"/>
      <c r="I262" s="89">
        <f>Arboles!P263</f>
        <v>626.67103100115833</v>
      </c>
      <c r="J262" s="89">
        <f t="shared" si="12"/>
        <v>777.07207844143636</v>
      </c>
      <c r="K262" s="89">
        <f>Arbustos!M263</f>
        <v>0.4</v>
      </c>
      <c r="L262" s="89">
        <f t="shared" si="13"/>
        <v>0.496</v>
      </c>
      <c r="M262" s="93">
        <v>0.8</v>
      </c>
      <c r="N262" s="93">
        <v>1.2</v>
      </c>
      <c r="O262" s="91">
        <v>27.6</v>
      </c>
      <c r="P262" s="69">
        <f t="shared" si="14"/>
        <v>807.16807844143636</v>
      </c>
    </row>
    <row r="263" spans="1:16" x14ac:dyDescent="0.25">
      <c r="A263" s="54">
        <v>261</v>
      </c>
      <c r="B263" s="76" t="s">
        <v>257</v>
      </c>
      <c r="C263" s="51" t="s">
        <v>332</v>
      </c>
      <c r="D263" s="51" t="s">
        <v>332</v>
      </c>
      <c r="E263" s="81">
        <v>38846</v>
      </c>
      <c r="F263" s="76">
        <v>595231</v>
      </c>
      <c r="G263" s="76">
        <v>1679761</v>
      </c>
      <c r="H263" s="76"/>
      <c r="I263" s="89">
        <f>Arboles!P264</f>
        <v>156.28398772311081</v>
      </c>
      <c r="J263" s="89">
        <f t="shared" si="12"/>
        <v>193.79214477665741</v>
      </c>
      <c r="K263" s="89">
        <f>Arbustos!M264</f>
        <v>0.8</v>
      </c>
      <c r="L263" s="89">
        <f t="shared" si="13"/>
        <v>0.99199999999999999</v>
      </c>
      <c r="M263" s="93">
        <v>0.5</v>
      </c>
      <c r="N263" s="93">
        <v>2.5</v>
      </c>
      <c r="O263" s="91">
        <v>22.6</v>
      </c>
      <c r="P263" s="69">
        <f t="shared" si="14"/>
        <v>220.38414477665739</v>
      </c>
    </row>
    <row r="264" spans="1:16" x14ac:dyDescent="0.25">
      <c r="A264" s="54">
        <v>262</v>
      </c>
      <c r="B264" s="76" t="s">
        <v>257</v>
      </c>
      <c r="C264" s="51" t="s">
        <v>333</v>
      </c>
      <c r="D264" s="51" t="s">
        <v>333</v>
      </c>
      <c r="E264" s="81">
        <v>38846</v>
      </c>
      <c r="F264" s="76">
        <v>594984</v>
      </c>
      <c r="G264" s="76">
        <v>1679385</v>
      </c>
      <c r="H264" s="76"/>
      <c r="I264" s="89">
        <f>Arboles!P265</f>
        <v>93.500524605126202</v>
      </c>
      <c r="J264" s="89">
        <f t="shared" si="12"/>
        <v>115.94065051035649</v>
      </c>
      <c r="K264" s="89">
        <f>Arbustos!M265</f>
        <v>0</v>
      </c>
      <c r="L264" s="89">
        <f t="shared" si="13"/>
        <v>0</v>
      </c>
      <c r="M264" s="93">
        <v>0.8</v>
      </c>
      <c r="N264" s="93">
        <v>2</v>
      </c>
      <c r="O264" s="91">
        <v>6.1</v>
      </c>
      <c r="P264" s="69">
        <f t="shared" si="14"/>
        <v>124.84065051035648</v>
      </c>
    </row>
    <row r="265" spans="1:16" x14ac:dyDescent="0.25">
      <c r="A265" s="54">
        <v>263</v>
      </c>
      <c r="B265" s="76" t="s">
        <v>257</v>
      </c>
      <c r="C265" s="51" t="s">
        <v>334</v>
      </c>
      <c r="D265" s="51" t="s">
        <v>334</v>
      </c>
      <c r="E265" s="81">
        <v>38846</v>
      </c>
      <c r="F265" s="76">
        <v>595317</v>
      </c>
      <c r="G265" s="76">
        <v>1679498</v>
      </c>
      <c r="H265" s="76"/>
      <c r="I265" s="89">
        <f>Arboles!P266</f>
        <v>7.7363366697128342</v>
      </c>
      <c r="J265" s="89">
        <f t="shared" si="12"/>
        <v>9.5930574704439149</v>
      </c>
      <c r="K265" s="89">
        <f>Arbustos!M266</f>
        <v>0.7</v>
      </c>
      <c r="L265" s="89">
        <f t="shared" si="13"/>
        <v>0.86799999999999999</v>
      </c>
      <c r="M265" s="93">
        <v>0</v>
      </c>
      <c r="N265" s="93">
        <v>0</v>
      </c>
      <c r="O265" s="91">
        <v>36.1</v>
      </c>
      <c r="P265" s="69">
        <f t="shared" si="14"/>
        <v>46.561057470443913</v>
      </c>
    </row>
    <row r="266" spans="1:16" x14ac:dyDescent="0.25">
      <c r="A266" s="54">
        <v>264</v>
      </c>
      <c r="B266" s="76" t="s">
        <v>257</v>
      </c>
      <c r="C266" s="51" t="s">
        <v>335</v>
      </c>
      <c r="D266" s="51" t="s">
        <v>335</v>
      </c>
      <c r="E266" s="81">
        <v>38846</v>
      </c>
      <c r="F266" s="76">
        <v>595646</v>
      </c>
      <c r="G266" s="76">
        <v>1678900</v>
      </c>
      <c r="H266" s="76"/>
      <c r="I266" s="89">
        <f>Arboles!P267</f>
        <v>388.12899745682188</v>
      </c>
      <c r="J266" s="89">
        <f t="shared" si="12"/>
        <v>481.27995684645913</v>
      </c>
      <c r="K266" s="89">
        <f>Arbustos!M267</f>
        <v>0</v>
      </c>
      <c r="L266" s="89">
        <f t="shared" si="13"/>
        <v>0</v>
      </c>
      <c r="M266" s="93">
        <v>1.1000000000000001</v>
      </c>
      <c r="N266" s="93">
        <v>2.2000000000000002</v>
      </c>
      <c r="O266" s="91">
        <v>31</v>
      </c>
      <c r="P266" s="69">
        <f t="shared" si="14"/>
        <v>515.57995684645914</v>
      </c>
    </row>
    <row r="267" spans="1:16" x14ac:dyDescent="0.25">
      <c r="A267" s="54">
        <v>265</v>
      </c>
      <c r="B267" s="76" t="s">
        <v>257</v>
      </c>
      <c r="C267" s="51" t="s">
        <v>336</v>
      </c>
      <c r="D267" s="51" t="s">
        <v>336</v>
      </c>
      <c r="E267" s="81">
        <v>38846</v>
      </c>
      <c r="F267" s="76">
        <v>595437</v>
      </c>
      <c r="G267" s="76">
        <v>1679313</v>
      </c>
      <c r="H267" s="76"/>
      <c r="I267" s="89">
        <f>Arboles!P268</f>
        <v>141.52022540430397</v>
      </c>
      <c r="J267" s="89">
        <f t="shared" si="12"/>
        <v>175.48507950133691</v>
      </c>
      <c r="K267" s="89">
        <f>Arbustos!M268</f>
        <v>0</v>
      </c>
      <c r="L267" s="89">
        <f t="shared" si="13"/>
        <v>0</v>
      </c>
      <c r="M267" s="93">
        <v>0</v>
      </c>
      <c r="N267" s="93">
        <v>3</v>
      </c>
      <c r="O267" s="91">
        <v>34.200000000000003</v>
      </c>
      <c r="P267" s="69">
        <f t="shared" si="14"/>
        <v>212.68507950133693</v>
      </c>
    </row>
    <row r="268" spans="1:16" x14ac:dyDescent="0.25">
      <c r="A268" s="54">
        <v>266</v>
      </c>
      <c r="B268" s="76" t="s">
        <v>257</v>
      </c>
      <c r="C268" s="51" t="s">
        <v>337</v>
      </c>
      <c r="D268" s="51" t="s">
        <v>337</v>
      </c>
      <c r="E268" s="81">
        <v>38846</v>
      </c>
      <c r="F268" s="76">
        <v>595498</v>
      </c>
      <c r="G268" s="76">
        <v>1679111</v>
      </c>
      <c r="H268" s="76"/>
      <c r="I268" s="89">
        <f>Arboles!P269</f>
        <v>411.2394697021316</v>
      </c>
      <c r="J268" s="89">
        <f t="shared" si="12"/>
        <v>509.93694243064317</v>
      </c>
      <c r="K268" s="89">
        <f>Arbustos!M269</f>
        <v>0</v>
      </c>
      <c r="L268" s="89">
        <f t="shared" si="13"/>
        <v>0</v>
      </c>
      <c r="M268" s="93">
        <v>0.8</v>
      </c>
      <c r="N268" s="93">
        <v>1.6</v>
      </c>
      <c r="O268" s="91">
        <v>11.5</v>
      </c>
      <c r="P268" s="69">
        <f t="shared" si="14"/>
        <v>523.83694243064315</v>
      </c>
    </row>
    <row r="269" spans="1:16" x14ac:dyDescent="0.25">
      <c r="A269" s="54">
        <v>267</v>
      </c>
      <c r="B269" s="76" t="s">
        <v>257</v>
      </c>
      <c r="C269" s="51" t="s">
        <v>338</v>
      </c>
      <c r="D269" s="51" t="s">
        <v>338</v>
      </c>
      <c r="E269" s="81">
        <v>38846</v>
      </c>
      <c r="F269" s="76">
        <v>595215</v>
      </c>
      <c r="G269" s="76">
        <v>1679268</v>
      </c>
      <c r="H269" s="76"/>
      <c r="I269" s="89">
        <f>Arboles!P270</f>
        <v>40.377057080428301</v>
      </c>
      <c r="J269" s="89">
        <f t="shared" si="12"/>
        <v>50.067550779731093</v>
      </c>
      <c r="K269" s="89">
        <f>Arbustos!M270</f>
        <v>0.4</v>
      </c>
      <c r="L269" s="89">
        <f t="shared" si="13"/>
        <v>0.496</v>
      </c>
      <c r="M269" s="93">
        <v>0.8</v>
      </c>
      <c r="N269" s="93">
        <v>1.4</v>
      </c>
      <c r="O269" s="91">
        <v>2.5</v>
      </c>
      <c r="P269" s="69">
        <f t="shared" si="14"/>
        <v>55.263550779731091</v>
      </c>
    </row>
    <row r="270" spans="1:16" x14ac:dyDescent="0.25">
      <c r="A270" s="54">
        <v>268</v>
      </c>
      <c r="B270" s="76" t="s">
        <v>257</v>
      </c>
      <c r="C270" s="51" t="s">
        <v>339</v>
      </c>
      <c r="D270" s="51" t="s">
        <v>339</v>
      </c>
      <c r="E270" s="81">
        <v>38846</v>
      </c>
      <c r="F270" s="76">
        <v>595517</v>
      </c>
      <c r="G270" s="76">
        <v>1679373</v>
      </c>
      <c r="H270" s="76"/>
      <c r="I270" s="89">
        <f>Arboles!P271</f>
        <v>88.996612754154441</v>
      </c>
      <c r="J270" s="89">
        <f t="shared" si="12"/>
        <v>110.3557998151515</v>
      </c>
      <c r="K270" s="89">
        <f>Arbustos!M271</f>
        <v>0.5</v>
      </c>
      <c r="L270" s="89">
        <f t="shared" si="13"/>
        <v>0.62</v>
      </c>
      <c r="M270" s="93">
        <v>0.4</v>
      </c>
      <c r="N270" s="93">
        <v>6.3</v>
      </c>
      <c r="O270" s="91">
        <v>19.2</v>
      </c>
      <c r="P270" s="69">
        <f t="shared" si="14"/>
        <v>136.87579981515151</v>
      </c>
    </row>
    <row r="271" spans="1:16" x14ac:dyDescent="0.25">
      <c r="A271" s="54">
        <v>269</v>
      </c>
      <c r="B271" s="76" t="s">
        <v>257</v>
      </c>
      <c r="C271" s="51" t="s">
        <v>340</v>
      </c>
      <c r="D271" s="51" t="s">
        <v>340</v>
      </c>
      <c r="E271" s="81">
        <v>38846</v>
      </c>
      <c r="F271" s="76">
        <v>595064</v>
      </c>
      <c r="G271" s="76">
        <v>1680048</v>
      </c>
      <c r="H271" s="76"/>
      <c r="I271" s="89">
        <f>Arboles!P272</f>
        <v>86.48634473014944</v>
      </c>
      <c r="J271" s="89">
        <f t="shared" si="12"/>
        <v>107.24306746538531</v>
      </c>
      <c r="K271" s="89">
        <f>Arbustos!M272</f>
        <v>0.1</v>
      </c>
      <c r="L271" s="89">
        <f t="shared" si="13"/>
        <v>0.124</v>
      </c>
      <c r="M271" s="93">
        <v>1.9</v>
      </c>
      <c r="N271" s="93">
        <v>0</v>
      </c>
      <c r="O271" s="91">
        <v>46.7</v>
      </c>
      <c r="P271" s="69">
        <f t="shared" si="14"/>
        <v>155.9670674653853</v>
      </c>
    </row>
    <row r="272" spans="1:16" x14ac:dyDescent="0.25">
      <c r="A272" s="54">
        <v>270</v>
      </c>
      <c r="B272" s="76" t="s">
        <v>257</v>
      </c>
      <c r="C272" s="51" t="s">
        <v>341</v>
      </c>
      <c r="D272" s="51" t="s">
        <v>341</v>
      </c>
      <c r="E272" s="81">
        <v>38846</v>
      </c>
      <c r="F272" s="76">
        <v>595328</v>
      </c>
      <c r="G272" s="76">
        <v>1679661</v>
      </c>
      <c r="H272" s="76"/>
      <c r="I272" s="89">
        <f>Arboles!P273</f>
        <v>248.55934736557151</v>
      </c>
      <c r="J272" s="89">
        <f t="shared" si="12"/>
        <v>308.21359073330865</v>
      </c>
      <c r="K272" s="89">
        <f>Arbustos!M273</f>
        <v>0</v>
      </c>
      <c r="L272" s="89">
        <f t="shared" si="13"/>
        <v>0</v>
      </c>
      <c r="M272" s="93">
        <v>0.4</v>
      </c>
      <c r="N272" s="93">
        <v>2.2999999999999998</v>
      </c>
      <c r="O272" s="91">
        <v>39.299999999999997</v>
      </c>
      <c r="P272" s="69">
        <f t="shared" si="14"/>
        <v>350.21359073330865</v>
      </c>
    </row>
    <row r="273" spans="1:16" x14ac:dyDescent="0.25">
      <c r="A273" s="54">
        <v>271</v>
      </c>
      <c r="B273" s="76" t="s">
        <v>257</v>
      </c>
      <c r="C273" s="51" t="s">
        <v>342</v>
      </c>
      <c r="D273" s="51" t="s">
        <v>342</v>
      </c>
      <c r="E273" s="81">
        <v>38846</v>
      </c>
      <c r="F273" s="76">
        <v>595646</v>
      </c>
      <c r="G273" s="76">
        <v>1679203</v>
      </c>
      <c r="H273" s="76"/>
      <c r="I273" s="89">
        <f>Arboles!P274</f>
        <v>202.0508454436501</v>
      </c>
      <c r="J273" s="89">
        <f t="shared" si="12"/>
        <v>250.54304835012613</v>
      </c>
      <c r="K273" s="89">
        <f>Arbustos!M274</f>
        <v>0</v>
      </c>
      <c r="L273" s="89">
        <f t="shared" si="13"/>
        <v>0</v>
      </c>
      <c r="M273" s="93">
        <v>0.9</v>
      </c>
      <c r="N273" s="93">
        <v>1.4</v>
      </c>
      <c r="O273" s="91">
        <v>53.8</v>
      </c>
      <c r="P273" s="69">
        <f t="shared" si="14"/>
        <v>306.64304835012615</v>
      </c>
    </row>
    <row r="274" spans="1:16" x14ac:dyDescent="0.25">
      <c r="A274" s="54">
        <v>272</v>
      </c>
      <c r="B274" s="76" t="s">
        <v>257</v>
      </c>
      <c r="C274" s="51" t="s">
        <v>343</v>
      </c>
      <c r="D274" s="51" t="s">
        <v>343</v>
      </c>
      <c r="E274" s="81">
        <v>38846</v>
      </c>
      <c r="F274" s="76">
        <v>595663</v>
      </c>
      <c r="G274" s="76">
        <v>1678636</v>
      </c>
      <c r="H274" s="76"/>
      <c r="I274" s="89">
        <f>Arboles!P275</f>
        <v>198.88803901487279</v>
      </c>
      <c r="J274" s="89">
        <f t="shared" si="12"/>
        <v>246.62116837844226</v>
      </c>
      <c r="K274" s="89">
        <f>Arbustos!M275</f>
        <v>1.5</v>
      </c>
      <c r="L274" s="89">
        <f t="shared" si="13"/>
        <v>1.8599999999999999</v>
      </c>
      <c r="M274" s="93">
        <v>0.7</v>
      </c>
      <c r="N274" s="93">
        <v>0.6</v>
      </c>
      <c r="O274" s="91">
        <v>49.6</v>
      </c>
      <c r="P274" s="69">
        <f t="shared" si="14"/>
        <v>299.38116837844228</v>
      </c>
    </row>
    <row r="275" spans="1:16" x14ac:dyDescent="0.25">
      <c r="A275" s="54">
        <v>273</v>
      </c>
      <c r="B275" s="76" t="s">
        <v>257</v>
      </c>
      <c r="C275" s="51" t="s">
        <v>344</v>
      </c>
      <c r="D275" s="51" t="s">
        <v>344</v>
      </c>
      <c r="E275" s="81">
        <v>38846</v>
      </c>
      <c r="F275" s="76">
        <v>595586</v>
      </c>
      <c r="G275" s="76">
        <v>1679585</v>
      </c>
      <c r="H275" s="76"/>
      <c r="I275" s="89">
        <f>Arboles!P276</f>
        <v>311.35864846836296</v>
      </c>
      <c r="J275" s="89">
        <f t="shared" si="12"/>
        <v>386.08472410077007</v>
      </c>
      <c r="K275" s="89">
        <f>Arbustos!M276</f>
        <v>0</v>
      </c>
      <c r="L275" s="89">
        <f t="shared" si="13"/>
        <v>0</v>
      </c>
      <c r="M275" s="93">
        <v>1.2</v>
      </c>
      <c r="N275" s="93">
        <v>1.5</v>
      </c>
      <c r="O275" s="91">
        <v>34.799999999999997</v>
      </c>
      <c r="P275" s="69">
        <f t="shared" si="14"/>
        <v>423.58472410077007</v>
      </c>
    </row>
    <row r="276" spans="1:16" x14ac:dyDescent="0.25">
      <c r="A276" s="54">
        <v>274</v>
      </c>
      <c r="B276" s="76" t="s">
        <v>257</v>
      </c>
      <c r="C276" s="51" t="s">
        <v>345</v>
      </c>
      <c r="D276" s="51" t="s">
        <v>345</v>
      </c>
      <c r="E276" s="81">
        <v>38846</v>
      </c>
      <c r="F276" s="76">
        <v>595348</v>
      </c>
      <c r="G276" s="76">
        <v>1679893</v>
      </c>
      <c r="H276" s="76"/>
      <c r="I276" s="89">
        <f>Arboles!P277</f>
        <v>28.082771441646528</v>
      </c>
      <c r="J276" s="89">
        <f t="shared" si="12"/>
        <v>34.822636587641696</v>
      </c>
      <c r="K276" s="89">
        <f>Arbustos!M277</f>
        <v>0</v>
      </c>
      <c r="L276" s="89">
        <f t="shared" si="13"/>
        <v>0</v>
      </c>
      <c r="M276" s="93">
        <v>0</v>
      </c>
      <c r="N276" s="93">
        <v>4.5</v>
      </c>
      <c r="O276" s="91">
        <v>24.6</v>
      </c>
      <c r="P276" s="69">
        <f t="shared" si="14"/>
        <v>63.922636587641698</v>
      </c>
    </row>
    <row r="277" spans="1:16" x14ac:dyDescent="0.25">
      <c r="A277" s="54">
        <v>275</v>
      </c>
      <c r="B277" s="76" t="s">
        <v>257</v>
      </c>
      <c r="C277" s="51" t="s">
        <v>346</v>
      </c>
      <c r="D277" s="51" t="s">
        <v>346</v>
      </c>
      <c r="E277" s="81">
        <v>38846</v>
      </c>
      <c r="F277" s="76">
        <v>595892</v>
      </c>
      <c r="G277" s="76">
        <v>1678899</v>
      </c>
      <c r="H277" s="76"/>
      <c r="I277" s="89">
        <f>Arboles!P278</f>
        <v>558.28642044905257</v>
      </c>
      <c r="J277" s="89">
        <f t="shared" si="12"/>
        <v>692.27516135682515</v>
      </c>
      <c r="K277" s="89">
        <f>Arbustos!M278</f>
        <v>0</v>
      </c>
      <c r="L277" s="89">
        <f t="shared" si="13"/>
        <v>0</v>
      </c>
      <c r="M277" s="93">
        <v>0.4</v>
      </c>
      <c r="N277" s="93">
        <v>0</v>
      </c>
      <c r="O277" s="91">
        <v>32.6</v>
      </c>
      <c r="P277" s="69">
        <f t="shared" si="14"/>
        <v>725.27516135682515</v>
      </c>
    </row>
    <row r="278" spans="1:16" x14ac:dyDescent="0.25">
      <c r="A278" s="54">
        <v>276</v>
      </c>
      <c r="B278" s="121" t="s">
        <v>448</v>
      </c>
      <c r="C278" s="51" t="s">
        <v>455</v>
      </c>
      <c r="D278" s="51" t="s">
        <v>455</v>
      </c>
      <c r="E278" s="76">
        <v>2006</v>
      </c>
      <c r="F278" s="76"/>
      <c r="G278" s="76"/>
      <c r="H278" s="76"/>
      <c r="I278" s="89">
        <f>Arboles!P279</f>
        <v>0</v>
      </c>
      <c r="J278" s="89">
        <f t="shared" si="12"/>
        <v>0</v>
      </c>
      <c r="K278" s="89">
        <f>Arbustos!M279</f>
        <v>0</v>
      </c>
      <c r="L278" s="89">
        <f t="shared" si="13"/>
        <v>0</v>
      </c>
      <c r="M278" s="94">
        <v>0.3</v>
      </c>
      <c r="N278" s="94">
        <v>0.18759499490261078</v>
      </c>
      <c r="O278" s="94">
        <v>26.283300399780273</v>
      </c>
      <c r="P278" s="69">
        <f t="shared" si="14"/>
        <v>26.770895394682885</v>
      </c>
    </row>
    <row r="279" spans="1:16" x14ac:dyDescent="0.25">
      <c r="A279" s="54">
        <v>277</v>
      </c>
      <c r="B279" s="121" t="s">
        <v>448</v>
      </c>
      <c r="C279" s="51" t="s">
        <v>456</v>
      </c>
      <c r="D279" s="51" t="s">
        <v>456</v>
      </c>
      <c r="E279" s="76">
        <v>2006</v>
      </c>
      <c r="F279" s="76"/>
      <c r="G279" s="76"/>
      <c r="H279" s="76"/>
      <c r="I279" s="89">
        <f>Arboles!P280</f>
        <v>0</v>
      </c>
      <c r="J279" s="89">
        <f t="shared" si="12"/>
        <v>0</v>
      </c>
      <c r="K279" s="89">
        <f>Arbustos!M280</f>
        <v>0</v>
      </c>
      <c r="L279" s="89">
        <f t="shared" si="13"/>
        <v>0</v>
      </c>
      <c r="M279" s="94">
        <v>0</v>
      </c>
      <c r="N279" s="94">
        <v>1.3114000558853149</v>
      </c>
      <c r="O279" s="94">
        <v>15.82289981842041</v>
      </c>
      <c r="P279" s="69">
        <f t="shared" si="14"/>
        <v>17.134299874305725</v>
      </c>
    </row>
    <row r="280" spans="1:16" x14ac:dyDescent="0.25">
      <c r="A280" s="54">
        <v>278</v>
      </c>
      <c r="B280" s="121" t="s">
        <v>448</v>
      </c>
      <c r="C280" s="51" t="s">
        <v>457</v>
      </c>
      <c r="D280" s="51" t="s">
        <v>457</v>
      </c>
      <c r="E280" s="76">
        <v>2006</v>
      </c>
      <c r="F280" s="76"/>
      <c r="G280" s="76"/>
      <c r="H280" s="76"/>
      <c r="I280" s="89">
        <f>Arboles!P281</f>
        <v>0</v>
      </c>
      <c r="J280" s="89">
        <f t="shared" si="12"/>
        <v>0</v>
      </c>
      <c r="K280" s="89">
        <f>Arbustos!M281</f>
        <v>0</v>
      </c>
      <c r="L280" s="89">
        <f t="shared" si="13"/>
        <v>0</v>
      </c>
      <c r="M280" s="94">
        <v>2</v>
      </c>
      <c r="N280" s="94">
        <v>1.1052700281143188</v>
      </c>
      <c r="O280" s="94">
        <v>23.989099502563477</v>
      </c>
      <c r="P280" s="69">
        <f t="shared" si="14"/>
        <v>27.094369530677795</v>
      </c>
    </row>
    <row r="281" spans="1:16" x14ac:dyDescent="0.25">
      <c r="A281" s="54">
        <v>279</v>
      </c>
      <c r="B281" s="121" t="s">
        <v>448</v>
      </c>
      <c r="C281" s="51" t="s">
        <v>458</v>
      </c>
      <c r="D281" s="51" t="s">
        <v>458</v>
      </c>
      <c r="E281" s="76">
        <v>2006</v>
      </c>
      <c r="F281" s="76"/>
      <c r="G281" s="76"/>
      <c r="H281" s="76"/>
      <c r="I281" s="89">
        <f>Arboles!P282</f>
        <v>0</v>
      </c>
      <c r="J281" s="89">
        <f t="shared" si="12"/>
        <v>0</v>
      </c>
      <c r="K281" s="89">
        <f>Arbustos!M282</f>
        <v>0</v>
      </c>
      <c r="L281" s="89">
        <f t="shared" si="13"/>
        <v>0</v>
      </c>
      <c r="M281" s="94">
        <v>0</v>
      </c>
      <c r="N281" s="94">
        <v>3</v>
      </c>
      <c r="O281" s="94">
        <v>34.173301696777344</v>
      </c>
      <c r="P281" s="69">
        <f t="shared" si="14"/>
        <v>37.173301696777344</v>
      </c>
    </row>
    <row r="282" spans="1:16" x14ac:dyDescent="0.25">
      <c r="A282" s="54">
        <v>280</v>
      </c>
      <c r="B282" s="121" t="s">
        <v>448</v>
      </c>
      <c r="C282" s="51" t="s">
        <v>459</v>
      </c>
      <c r="D282" s="51" t="s">
        <v>459</v>
      </c>
      <c r="E282" s="76">
        <v>2006</v>
      </c>
      <c r="F282" s="76"/>
      <c r="G282" s="76"/>
      <c r="H282" s="76"/>
      <c r="I282" s="89">
        <f>Arboles!P283</f>
        <v>0</v>
      </c>
      <c r="J282" s="89">
        <f t="shared" si="12"/>
        <v>0</v>
      </c>
      <c r="K282" s="89">
        <f>Arbustos!M283</f>
        <v>0.7</v>
      </c>
      <c r="L282" s="89">
        <f t="shared" si="13"/>
        <v>0.86799999999999999</v>
      </c>
      <c r="M282" s="124"/>
      <c r="N282" s="94">
        <v>4.819270133972168</v>
      </c>
      <c r="O282" s="94">
        <v>41.723899841308594</v>
      </c>
      <c r="P282" s="69">
        <f t="shared" si="14"/>
        <v>47.411169975280764</v>
      </c>
    </row>
    <row r="283" spans="1:16" x14ac:dyDescent="0.25">
      <c r="A283" s="54">
        <v>281</v>
      </c>
      <c r="B283" s="121" t="s">
        <v>448</v>
      </c>
      <c r="C283" s="51" t="s">
        <v>460</v>
      </c>
      <c r="D283" s="51" t="s">
        <v>460</v>
      </c>
      <c r="E283" s="76">
        <v>2006</v>
      </c>
      <c r="F283" s="76"/>
      <c r="G283" s="76"/>
      <c r="H283" s="76"/>
      <c r="I283" s="89">
        <f>Arboles!P284</f>
        <v>0</v>
      </c>
      <c r="J283" s="89">
        <f t="shared" si="12"/>
        <v>0</v>
      </c>
      <c r="K283" s="89">
        <f>Arbustos!M284</f>
        <v>0</v>
      </c>
      <c r="L283" s="89">
        <f t="shared" si="13"/>
        <v>0</v>
      </c>
      <c r="M283" s="94">
        <v>0.25581398606300354</v>
      </c>
      <c r="N283" s="94">
        <v>2.4418599605560303</v>
      </c>
      <c r="O283" s="94">
        <v>41.330001831054688</v>
      </c>
      <c r="P283" s="69">
        <f t="shared" si="14"/>
        <v>44.027675777673721</v>
      </c>
    </row>
    <row r="284" spans="1:16" x14ac:dyDescent="0.25">
      <c r="A284" s="54">
        <v>282</v>
      </c>
      <c r="B284" s="121" t="s">
        <v>448</v>
      </c>
      <c r="C284" s="51" t="s">
        <v>461</v>
      </c>
      <c r="D284" s="51" t="s">
        <v>461</v>
      </c>
      <c r="E284" s="76">
        <v>2006</v>
      </c>
      <c r="F284" s="76"/>
      <c r="G284" s="76"/>
      <c r="H284" s="76"/>
      <c r="I284" s="89">
        <f>Arboles!P285</f>
        <v>0</v>
      </c>
      <c r="J284" s="89">
        <f t="shared" si="12"/>
        <v>0</v>
      </c>
      <c r="K284" s="89">
        <f>Arbustos!M285</f>
        <v>0</v>
      </c>
      <c r="L284" s="89">
        <f t="shared" si="13"/>
        <v>0</v>
      </c>
      <c r="M284" s="94">
        <v>0.69545501470565796</v>
      </c>
      <c r="N284" s="94">
        <v>0.33962199091911316</v>
      </c>
      <c r="O284" s="94">
        <v>36.205501556396484</v>
      </c>
      <c r="P284" s="69">
        <f t="shared" si="14"/>
        <v>37.240578562021255</v>
      </c>
    </row>
    <row r="285" spans="1:16" x14ac:dyDescent="0.25">
      <c r="A285" s="54">
        <v>283</v>
      </c>
      <c r="B285" s="121" t="s">
        <v>448</v>
      </c>
      <c r="C285" s="51" t="s">
        <v>462</v>
      </c>
      <c r="D285" s="51" t="s">
        <v>462</v>
      </c>
      <c r="E285" s="76">
        <v>2006</v>
      </c>
      <c r="F285" s="76"/>
      <c r="G285" s="76"/>
      <c r="H285" s="76"/>
      <c r="I285" s="89">
        <f>Arboles!P286</f>
        <v>0</v>
      </c>
      <c r="J285" s="89">
        <f t="shared" si="12"/>
        <v>0</v>
      </c>
      <c r="K285" s="89">
        <f>Arbustos!M286</f>
        <v>0</v>
      </c>
      <c r="L285" s="89">
        <f t="shared" si="13"/>
        <v>0</v>
      </c>
      <c r="M285" s="94">
        <v>0</v>
      </c>
      <c r="N285" s="94">
        <v>2.3456799983978271</v>
      </c>
      <c r="O285" s="94">
        <v>30.106500625610352</v>
      </c>
      <c r="P285" s="69">
        <f t="shared" si="14"/>
        <v>32.452180624008179</v>
      </c>
    </row>
    <row r="286" spans="1:16" x14ac:dyDescent="0.25">
      <c r="A286" s="54">
        <v>284</v>
      </c>
      <c r="B286" s="121" t="s">
        <v>448</v>
      </c>
      <c r="C286" s="51" t="s">
        <v>463</v>
      </c>
      <c r="D286" s="51" t="s">
        <v>463</v>
      </c>
      <c r="E286" s="76">
        <v>2006</v>
      </c>
      <c r="F286" s="76"/>
      <c r="G286" s="76"/>
      <c r="H286" s="76"/>
      <c r="I286" s="89">
        <f>Arboles!P287</f>
        <v>0</v>
      </c>
      <c r="J286" s="89">
        <f t="shared" si="12"/>
        <v>0</v>
      </c>
      <c r="K286" s="89">
        <f>Arbustos!M287</f>
        <v>0</v>
      </c>
      <c r="L286" s="89">
        <f t="shared" si="13"/>
        <v>0</v>
      </c>
      <c r="M286" s="94">
        <v>0.93437498807907104</v>
      </c>
      <c r="N286" s="94">
        <v>1.7846200466156006</v>
      </c>
      <c r="O286" s="94">
        <v>35.376701354980469</v>
      </c>
      <c r="P286" s="69">
        <f t="shared" si="14"/>
        <v>38.09569638967514</v>
      </c>
    </row>
    <row r="287" spans="1:16" x14ac:dyDescent="0.25">
      <c r="A287" s="54">
        <v>285</v>
      </c>
      <c r="B287" s="121" t="s">
        <v>448</v>
      </c>
      <c r="C287" s="51" t="s">
        <v>464</v>
      </c>
      <c r="D287" s="51" t="s">
        <v>464</v>
      </c>
      <c r="E287" s="76">
        <v>2006</v>
      </c>
      <c r="F287" s="76"/>
      <c r="G287" s="76"/>
      <c r="H287" s="76"/>
      <c r="I287" s="89">
        <f>Arboles!P288</f>
        <v>0</v>
      </c>
      <c r="J287" s="89">
        <f t="shared" si="12"/>
        <v>0</v>
      </c>
      <c r="K287" s="89">
        <f>Arbustos!M288</f>
        <v>0</v>
      </c>
      <c r="L287" s="89">
        <f t="shared" si="13"/>
        <v>0</v>
      </c>
      <c r="M287" s="94">
        <v>1.2440500259399414</v>
      </c>
      <c r="N287" s="94">
        <v>0</v>
      </c>
      <c r="O287" s="94">
        <v>32.635501861572266</v>
      </c>
      <c r="P287" s="69">
        <f t="shared" si="14"/>
        <v>33.879551887512207</v>
      </c>
    </row>
    <row r="288" spans="1:16" x14ac:dyDescent="0.25">
      <c r="A288" s="54">
        <v>286</v>
      </c>
      <c r="B288" s="121" t="s">
        <v>448</v>
      </c>
      <c r="C288" s="51" t="s">
        <v>465</v>
      </c>
      <c r="D288" s="51" t="s">
        <v>465</v>
      </c>
      <c r="E288" s="76">
        <v>2006</v>
      </c>
      <c r="F288" s="76"/>
      <c r="G288" s="76"/>
      <c r="H288" s="76"/>
      <c r="I288" s="89">
        <f>Arboles!P289</f>
        <v>0</v>
      </c>
      <c r="J288" s="89">
        <f t="shared" si="12"/>
        <v>0</v>
      </c>
      <c r="K288" s="89">
        <f>Arbustos!M289</f>
        <v>10</v>
      </c>
      <c r="L288" s="89">
        <f t="shared" si="13"/>
        <v>12.4</v>
      </c>
      <c r="M288" s="94">
        <v>2.0849099159240723</v>
      </c>
      <c r="N288" s="94">
        <v>0</v>
      </c>
      <c r="O288" s="94">
        <v>34.183700561523438</v>
      </c>
      <c r="P288" s="69">
        <f t="shared" si="14"/>
        <v>48.668610477447508</v>
      </c>
    </row>
    <row r="289" spans="1:16" x14ac:dyDescent="0.25">
      <c r="A289" s="54">
        <v>287</v>
      </c>
      <c r="B289" s="121" t="s">
        <v>448</v>
      </c>
      <c r="C289" s="51" t="s">
        <v>466</v>
      </c>
      <c r="D289" s="51" t="s">
        <v>466</v>
      </c>
      <c r="E289" s="76">
        <v>2006</v>
      </c>
      <c r="F289" s="76"/>
      <c r="G289" s="76"/>
      <c r="H289" s="76"/>
      <c r="I289" s="89">
        <f>Arboles!P290</f>
        <v>0</v>
      </c>
      <c r="J289" s="89">
        <f t="shared" si="12"/>
        <v>0</v>
      </c>
      <c r="K289" s="89">
        <f>Arbustos!M290</f>
        <v>0</v>
      </c>
      <c r="L289" s="89">
        <f t="shared" si="13"/>
        <v>0</v>
      </c>
      <c r="M289" s="94">
        <v>0.9533349871635437</v>
      </c>
      <c r="N289" s="94">
        <v>1.2272800207138062</v>
      </c>
      <c r="O289" s="94">
        <v>26.041500091552734</v>
      </c>
      <c r="P289" s="69">
        <f t="shared" si="14"/>
        <v>28.222115099430084</v>
      </c>
    </row>
    <row r="290" spans="1:16" x14ac:dyDescent="0.25">
      <c r="A290" s="54">
        <v>288</v>
      </c>
      <c r="B290" s="121" t="s">
        <v>448</v>
      </c>
      <c r="C290" s="51" t="s">
        <v>467</v>
      </c>
      <c r="D290" s="51" t="s">
        <v>467</v>
      </c>
      <c r="E290" s="76">
        <v>2006</v>
      </c>
      <c r="F290" s="76"/>
      <c r="G290" s="76"/>
      <c r="H290" s="76"/>
      <c r="I290" s="89">
        <f>Arboles!P291</f>
        <v>0</v>
      </c>
      <c r="J290" s="89">
        <f t="shared" si="12"/>
        <v>0</v>
      </c>
      <c r="K290" s="89">
        <f>Arbustos!M291</f>
        <v>0</v>
      </c>
      <c r="L290" s="89">
        <f t="shared" si="13"/>
        <v>0</v>
      </c>
      <c r="M290" s="94">
        <v>1.7142900228500366</v>
      </c>
      <c r="N290" s="94">
        <v>1.9298199415206909</v>
      </c>
      <c r="O290" s="97">
        <v>17.94219970703125</v>
      </c>
      <c r="P290" s="69">
        <f t="shared" si="14"/>
        <v>21.586309671401978</v>
      </c>
    </row>
    <row r="291" spans="1:16" x14ac:dyDescent="0.25">
      <c r="A291" s="54">
        <v>289</v>
      </c>
      <c r="B291" s="121" t="s">
        <v>448</v>
      </c>
      <c r="C291" s="51" t="s">
        <v>468</v>
      </c>
      <c r="D291" s="51" t="s">
        <v>468</v>
      </c>
      <c r="E291" s="76">
        <v>2006</v>
      </c>
      <c r="F291" s="76"/>
      <c r="G291" s="76"/>
      <c r="H291" s="76"/>
      <c r="I291" s="89">
        <f>Arboles!P292</f>
        <v>0</v>
      </c>
      <c r="J291" s="89">
        <f t="shared" si="12"/>
        <v>0</v>
      </c>
      <c r="K291" s="89">
        <f>Arbustos!M292</f>
        <v>0</v>
      </c>
      <c r="L291" s="89">
        <f t="shared" si="13"/>
        <v>0</v>
      </c>
      <c r="M291" s="94">
        <v>5.7500001043081284E-2</v>
      </c>
      <c r="N291" s="94">
        <v>9.620250016450882E-2</v>
      </c>
      <c r="O291" s="97">
        <v>14.197600364685059</v>
      </c>
      <c r="P291" s="69">
        <f t="shared" si="14"/>
        <v>14.351302865892649</v>
      </c>
    </row>
    <row r="292" spans="1:16" x14ac:dyDescent="0.25">
      <c r="A292" s="54">
        <v>290</v>
      </c>
      <c r="B292" s="121" t="s">
        <v>448</v>
      </c>
      <c r="C292" s="51" t="s">
        <v>469</v>
      </c>
      <c r="D292" s="51" t="s">
        <v>469</v>
      </c>
      <c r="E292" s="76">
        <v>2006</v>
      </c>
      <c r="F292" s="76"/>
      <c r="G292" s="76"/>
      <c r="H292" s="76"/>
      <c r="I292" s="89">
        <f>Arboles!P293</f>
        <v>0</v>
      </c>
      <c r="J292" s="89">
        <f t="shared" si="12"/>
        <v>0</v>
      </c>
      <c r="K292" s="89">
        <f>Arbustos!M293</f>
        <v>0</v>
      </c>
      <c r="L292" s="89">
        <f t="shared" si="13"/>
        <v>0</v>
      </c>
      <c r="M292" s="94">
        <v>0.68823498487472534</v>
      </c>
      <c r="N292" s="94">
        <v>0.98607498407363892</v>
      </c>
      <c r="O292" s="97">
        <v>37.9</v>
      </c>
      <c r="P292" s="69">
        <f t="shared" si="14"/>
        <v>39.574309968948363</v>
      </c>
    </row>
    <row r="293" spans="1:16" x14ac:dyDescent="0.25">
      <c r="A293" s="54">
        <v>291</v>
      </c>
      <c r="B293" s="121" t="s">
        <v>448</v>
      </c>
      <c r="C293" s="51" t="s">
        <v>470</v>
      </c>
      <c r="D293" s="51" t="s">
        <v>470</v>
      </c>
      <c r="E293" s="76">
        <v>2006</v>
      </c>
      <c r="F293" s="76"/>
      <c r="G293" s="76"/>
      <c r="H293" s="76"/>
      <c r="I293" s="89">
        <f>Arboles!P294</f>
        <v>0</v>
      </c>
      <c r="J293" s="89">
        <f t="shared" si="12"/>
        <v>0</v>
      </c>
      <c r="K293" s="89">
        <f>Arbustos!M294</f>
        <v>0</v>
      </c>
      <c r="L293" s="89">
        <f t="shared" si="13"/>
        <v>0</v>
      </c>
      <c r="M293" s="94">
        <v>0</v>
      </c>
      <c r="N293" s="94">
        <v>1.4249999523162842</v>
      </c>
      <c r="O293" s="97">
        <v>13.474900245666504</v>
      </c>
      <c r="P293" s="69">
        <f t="shared" si="14"/>
        <v>14.899900197982788</v>
      </c>
    </row>
    <row r="294" spans="1:16" x14ac:dyDescent="0.25">
      <c r="A294" s="54">
        <v>292</v>
      </c>
      <c r="B294" s="121" t="s">
        <v>448</v>
      </c>
      <c r="C294" s="51" t="s">
        <v>471</v>
      </c>
      <c r="D294" s="51" t="s">
        <v>471</v>
      </c>
      <c r="E294" s="76">
        <v>2006</v>
      </c>
      <c r="F294" s="76"/>
      <c r="G294" s="76"/>
      <c r="H294" s="76"/>
      <c r="I294" s="89">
        <f>Arboles!P295</f>
        <v>0</v>
      </c>
      <c r="J294" s="89">
        <f t="shared" si="12"/>
        <v>0</v>
      </c>
      <c r="K294" s="89">
        <f>Arbustos!M295</f>
        <v>0</v>
      </c>
      <c r="L294" s="89">
        <f t="shared" si="13"/>
        <v>0</v>
      </c>
      <c r="M294" s="94">
        <v>1.0214300155639648</v>
      </c>
      <c r="N294" s="94">
        <v>1.2537300586700439</v>
      </c>
      <c r="O294" s="97">
        <v>46.8760986328125</v>
      </c>
      <c r="P294" s="69">
        <f t="shared" si="14"/>
        <v>49.151258707046509</v>
      </c>
    </row>
    <row r="295" spans="1:16" x14ac:dyDescent="0.25">
      <c r="A295" s="54">
        <v>293</v>
      </c>
      <c r="B295" s="121" t="s">
        <v>448</v>
      </c>
      <c r="C295" s="51" t="s">
        <v>472</v>
      </c>
      <c r="D295" s="51" t="s">
        <v>472</v>
      </c>
      <c r="E295" s="76">
        <v>2006</v>
      </c>
      <c r="F295" s="76"/>
      <c r="G295" s="76"/>
      <c r="H295" s="76"/>
      <c r="I295" s="89">
        <f>Arboles!P296</f>
        <v>0</v>
      </c>
      <c r="J295" s="89">
        <f t="shared" si="12"/>
        <v>0</v>
      </c>
      <c r="K295" s="89">
        <f>Arbustos!M296</f>
        <v>4</v>
      </c>
      <c r="L295" s="89">
        <f t="shared" si="13"/>
        <v>4.96</v>
      </c>
      <c r="M295" s="94">
        <v>0</v>
      </c>
      <c r="N295" s="94">
        <v>1.3563799858093262</v>
      </c>
      <c r="O295" s="97">
        <v>37.319499969482422</v>
      </c>
      <c r="P295" s="69">
        <f t="shared" si="14"/>
        <v>43.635879955291749</v>
      </c>
    </row>
    <row r="296" spans="1:16" x14ac:dyDescent="0.25">
      <c r="A296" s="54">
        <v>294</v>
      </c>
      <c r="B296" s="121" t="s">
        <v>448</v>
      </c>
      <c r="C296" s="51" t="s">
        <v>473</v>
      </c>
      <c r="D296" s="51" t="s">
        <v>473</v>
      </c>
      <c r="E296" s="76">
        <v>2006</v>
      </c>
      <c r="F296" s="76"/>
      <c r="G296" s="76"/>
      <c r="H296" s="76"/>
      <c r="I296" s="89">
        <f>Arboles!P297</f>
        <v>0</v>
      </c>
      <c r="J296" s="89">
        <f t="shared" si="12"/>
        <v>0</v>
      </c>
      <c r="K296" s="89">
        <f>Arbustos!M297</f>
        <v>0</v>
      </c>
      <c r="L296" s="89">
        <f t="shared" si="13"/>
        <v>0</v>
      </c>
      <c r="M296" s="94">
        <v>0.92646998167037964</v>
      </c>
      <c r="N296" s="94">
        <v>1.2040599584579468</v>
      </c>
      <c r="O296" s="97">
        <v>100.44599914550781</v>
      </c>
      <c r="P296" s="69">
        <f t="shared" si="14"/>
        <v>102.57652908563614</v>
      </c>
    </row>
    <row r="297" spans="1:16" x14ac:dyDescent="0.25">
      <c r="A297" s="54">
        <v>295</v>
      </c>
      <c r="B297" s="121" t="s">
        <v>448</v>
      </c>
      <c r="C297" s="51" t="s">
        <v>474</v>
      </c>
      <c r="D297" s="51" t="s">
        <v>474</v>
      </c>
      <c r="E297" s="76">
        <v>2006</v>
      </c>
      <c r="F297" s="76"/>
      <c r="G297" s="76"/>
      <c r="H297" s="76"/>
      <c r="I297" s="89">
        <f>Arboles!P298</f>
        <v>0</v>
      </c>
      <c r="J297" s="89">
        <f t="shared" si="12"/>
        <v>0</v>
      </c>
      <c r="K297" s="89">
        <f>Arbustos!M298</f>
        <v>0</v>
      </c>
      <c r="L297" s="89">
        <f t="shared" si="13"/>
        <v>0</v>
      </c>
      <c r="M297" s="94">
        <v>1.0470099449157715</v>
      </c>
      <c r="N297" s="94">
        <v>1.7181799411773682</v>
      </c>
      <c r="O297" s="97">
        <v>19.176399230957031</v>
      </c>
      <c r="P297" s="69">
        <f t="shared" si="14"/>
        <v>21.941589117050171</v>
      </c>
    </row>
    <row r="298" spans="1:16" x14ac:dyDescent="0.25">
      <c r="A298" s="54">
        <v>296</v>
      </c>
      <c r="B298" s="121" t="s">
        <v>448</v>
      </c>
      <c r="C298" s="51" t="s">
        <v>475</v>
      </c>
      <c r="D298" s="51" t="s">
        <v>475</v>
      </c>
      <c r="E298" s="76">
        <v>2006</v>
      </c>
      <c r="F298" s="76"/>
      <c r="G298" s="76"/>
      <c r="H298" s="76"/>
      <c r="I298" s="89">
        <f>Arboles!P299</f>
        <v>0</v>
      </c>
      <c r="J298" s="89">
        <f t="shared" si="12"/>
        <v>0</v>
      </c>
      <c r="K298" s="89">
        <f>Arbustos!M299</f>
        <v>0</v>
      </c>
      <c r="L298" s="89">
        <f t="shared" si="13"/>
        <v>0</v>
      </c>
      <c r="M298" s="94">
        <v>1.1857099533081055</v>
      </c>
      <c r="N298" s="94">
        <v>0.62848997116088867</v>
      </c>
      <c r="O298" s="97">
        <v>30.329299926757813</v>
      </c>
      <c r="P298" s="69">
        <f t="shared" si="14"/>
        <v>32.143499851226807</v>
      </c>
    </row>
    <row r="299" spans="1:16" x14ac:dyDescent="0.25">
      <c r="A299" s="54">
        <v>297</v>
      </c>
      <c r="B299" s="121" t="s">
        <v>448</v>
      </c>
      <c r="C299" s="51" t="s">
        <v>476</v>
      </c>
      <c r="D299" s="51" t="s">
        <v>476</v>
      </c>
      <c r="E299" s="76">
        <v>2006</v>
      </c>
      <c r="F299" s="76"/>
      <c r="G299" s="76"/>
      <c r="H299" s="76"/>
      <c r="I299" s="89">
        <f>Arboles!P300</f>
        <v>0</v>
      </c>
      <c r="J299" s="89">
        <f t="shared" si="12"/>
        <v>0</v>
      </c>
      <c r="K299" s="89">
        <f>Arbustos!M300</f>
        <v>0</v>
      </c>
      <c r="L299" s="89">
        <f t="shared" si="13"/>
        <v>0</v>
      </c>
      <c r="M299" s="94">
        <v>0</v>
      </c>
      <c r="N299" s="94">
        <v>1.88919997215271</v>
      </c>
      <c r="O299" s="97">
        <v>26.498300552368164</v>
      </c>
      <c r="P299" s="69">
        <f t="shared" si="14"/>
        <v>28.387500524520874</v>
      </c>
    </row>
    <row r="300" spans="1:16" x14ac:dyDescent="0.25">
      <c r="A300" s="54">
        <v>298</v>
      </c>
      <c r="B300" s="121" t="s">
        <v>448</v>
      </c>
      <c r="C300" s="51" t="s">
        <v>477</v>
      </c>
      <c r="D300" s="51" t="s">
        <v>477</v>
      </c>
      <c r="E300" s="76">
        <v>2006</v>
      </c>
      <c r="F300" s="76"/>
      <c r="G300" s="76"/>
      <c r="H300" s="76"/>
      <c r="I300" s="89">
        <f>Arboles!P301</f>
        <v>0</v>
      </c>
      <c r="J300" s="89">
        <f t="shared" si="12"/>
        <v>0</v>
      </c>
      <c r="K300" s="89">
        <f>Arbustos!M301</f>
        <v>0</v>
      </c>
      <c r="L300" s="89">
        <f t="shared" si="13"/>
        <v>0</v>
      </c>
      <c r="M300" s="94">
        <v>0</v>
      </c>
      <c r="N300" s="94">
        <v>2.4719400405883789</v>
      </c>
      <c r="O300" s="97">
        <v>109.44599914550781</v>
      </c>
      <c r="P300" s="69">
        <f t="shared" si="14"/>
        <v>111.91793918609619</v>
      </c>
    </row>
    <row r="301" spans="1:16" x14ac:dyDescent="0.25">
      <c r="A301" s="54">
        <v>299</v>
      </c>
      <c r="B301" s="121" t="s">
        <v>448</v>
      </c>
      <c r="C301" s="51" t="s">
        <v>478</v>
      </c>
      <c r="D301" s="51" t="s">
        <v>478</v>
      </c>
      <c r="E301" s="76">
        <v>2006</v>
      </c>
      <c r="F301" s="76"/>
      <c r="G301" s="76"/>
      <c r="H301" s="76"/>
      <c r="I301" s="89">
        <f>Arboles!P302</f>
        <v>0</v>
      </c>
      <c r="J301" s="89">
        <f t="shared" si="12"/>
        <v>0</v>
      </c>
      <c r="K301" s="89">
        <f>Arbustos!M302</f>
        <v>0</v>
      </c>
      <c r="L301" s="89">
        <f t="shared" si="13"/>
        <v>0</v>
      </c>
      <c r="M301" s="94">
        <v>0.73610997200012207</v>
      </c>
      <c r="N301" s="94">
        <v>1.0062500238418579</v>
      </c>
      <c r="O301" s="97">
        <v>7.8900198936462402</v>
      </c>
      <c r="P301" s="69">
        <f t="shared" si="14"/>
        <v>9.6323798894882202</v>
      </c>
    </row>
    <row r="302" spans="1:16" x14ac:dyDescent="0.25">
      <c r="A302" s="54">
        <v>300</v>
      </c>
      <c r="B302" s="121" t="s">
        <v>448</v>
      </c>
      <c r="C302" s="51" t="s">
        <v>479</v>
      </c>
      <c r="D302" s="51" t="s">
        <v>479</v>
      </c>
      <c r="E302" s="76">
        <v>2006</v>
      </c>
      <c r="F302" s="76"/>
      <c r="G302" s="76"/>
      <c r="H302" s="76"/>
      <c r="I302" s="89">
        <f>Arboles!P303</f>
        <v>0</v>
      </c>
      <c r="J302" s="89">
        <f t="shared" si="12"/>
        <v>0</v>
      </c>
      <c r="K302" s="89">
        <f>Arbustos!M303</f>
        <v>0</v>
      </c>
      <c r="L302" s="89">
        <f t="shared" si="13"/>
        <v>0</v>
      </c>
      <c r="M302" s="94">
        <v>0</v>
      </c>
      <c r="N302" s="94">
        <v>0.4225350022315979</v>
      </c>
      <c r="O302" s="97">
        <v>40.324699401855469</v>
      </c>
      <c r="P302" s="69">
        <f t="shared" si="14"/>
        <v>40.747234404087067</v>
      </c>
    </row>
    <row r="303" spans="1:16" x14ac:dyDescent="0.25">
      <c r="A303" s="54">
        <v>301</v>
      </c>
      <c r="B303" s="121" t="s">
        <v>448</v>
      </c>
      <c r="C303" s="51" t="s">
        <v>480</v>
      </c>
      <c r="D303" s="51" t="s">
        <v>480</v>
      </c>
      <c r="E303" s="76">
        <v>2006</v>
      </c>
      <c r="F303" s="76"/>
      <c r="G303" s="76"/>
      <c r="H303" s="76"/>
      <c r="I303" s="89">
        <f>Arboles!P304</f>
        <v>0</v>
      </c>
      <c r="J303" s="89">
        <f t="shared" si="12"/>
        <v>0</v>
      </c>
      <c r="K303" s="89">
        <f>Arbustos!M304</f>
        <v>0</v>
      </c>
      <c r="L303" s="89">
        <f t="shared" si="13"/>
        <v>0</v>
      </c>
      <c r="M303" s="94">
        <v>1.3125</v>
      </c>
      <c r="N303" s="94">
        <v>9.166649729013443E-2</v>
      </c>
      <c r="O303" s="97">
        <v>47.435600280761719</v>
      </c>
      <c r="P303" s="69">
        <f t="shared" si="14"/>
        <v>48.839766778051853</v>
      </c>
    </row>
    <row r="304" spans="1:16" x14ac:dyDescent="0.25">
      <c r="A304" s="54">
        <v>302</v>
      </c>
      <c r="B304" s="121" t="s">
        <v>448</v>
      </c>
      <c r="C304" s="51" t="s">
        <v>481</v>
      </c>
      <c r="D304" s="51" t="s">
        <v>481</v>
      </c>
      <c r="E304" s="76">
        <v>2006</v>
      </c>
      <c r="F304" s="76"/>
      <c r="G304" s="76"/>
      <c r="H304" s="76"/>
      <c r="I304" s="89">
        <f>Arboles!P305</f>
        <v>0</v>
      </c>
      <c r="J304" s="89">
        <f t="shared" si="12"/>
        <v>0</v>
      </c>
      <c r="K304" s="89">
        <f>Arbustos!M305</f>
        <v>0</v>
      </c>
      <c r="L304" s="89">
        <f t="shared" si="13"/>
        <v>0</v>
      </c>
      <c r="M304" s="94">
        <v>0.21311500668525696</v>
      </c>
      <c r="N304" s="94">
        <v>0</v>
      </c>
      <c r="O304" s="97">
        <v>37.85</v>
      </c>
      <c r="P304" s="69">
        <f t="shared" si="14"/>
        <v>38.063115006685258</v>
      </c>
    </row>
    <row r="305" spans="1:16" x14ac:dyDescent="0.25">
      <c r="A305" s="54">
        <v>303</v>
      </c>
      <c r="B305" s="121" t="s">
        <v>448</v>
      </c>
      <c r="C305" s="51" t="s">
        <v>482</v>
      </c>
      <c r="D305" s="51" t="s">
        <v>482</v>
      </c>
      <c r="E305" s="76">
        <v>2006</v>
      </c>
      <c r="F305" s="76"/>
      <c r="G305" s="76"/>
      <c r="H305" s="76"/>
      <c r="I305" s="89">
        <f>Arboles!P306</f>
        <v>0</v>
      </c>
      <c r="J305" s="89">
        <f t="shared" si="12"/>
        <v>0</v>
      </c>
      <c r="K305" s="89">
        <f>Arbustos!M306</f>
        <v>0</v>
      </c>
      <c r="L305" s="89">
        <f t="shared" si="13"/>
        <v>0</v>
      </c>
      <c r="M305" s="94">
        <v>0</v>
      </c>
      <c r="N305" s="94">
        <v>4.1891899108886719</v>
      </c>
      <c r="O305" s="94">
        <v>37.288600921630859</v>
      </c>
      <c r="P305" s="69">
        <f t="shared" si="14"/>
        <v>41.477790832519531</v>
      </c>
    </row>
    <row r="306" spans="1:16" x14ac:dyDescent="0.25">
      <c r="A306" s="54">
        <v>304</v>
      </c>
      <c r="B306" s="121" t="s">
        <v>448</v>
      </c>
      <c r="C306" s="51" t="s">
        <v>483</v>
      </c>
      <c r="D306" s="51" t="s">
        <v>483</v>
      </c>
      <c r="E306" s="76">
        <v>2006</v>
      </c>
      <c r="F306" s="76"/>
      <c r="G306" s="76"/>
      <c r="H306" s="76"/>
      <c r="I306" s="89">
        <f>Arboles!P307</f>
        <v>0</v>
      </c>
      <c r="J306" s="89">
        <f t="shared" si="12"/>
        <v>0</v>
      </c>
      <c r="K306" s="89">
        <f>Arbustos!M307</f>
        <v>0</v>
      </c>
      <c r="L306" s="89">
        <f t="shared" si="13"/>
        <v>0</v>
      </c>
      <c r="M306" s="94">
        <v>0</v>
      </c>
      <c r="N306" s="94">
        <v>3.5789499282836914</v>
      </c>
      <c r="O306" s="94">
        <v>28.189399719238281</v>
      </c>
      <c r="P306" s="69">
        <f t="shared" si="14"/>
        <v>31.768349647521973</v>
      </c>
    </row>
    <row r="307" spans="1:16" x14ac:dyDescent="0.25">
      <c r="A307" s="54">
        <v>305</v>
      </c>
      <c r="B307" s="121" t="s">
        <v>448</v>
      </c>
      <c r="C307" s="51" t="s">
        <v>484</v>
      </c>
      <c r="D307" s="51" t="s">
        <v>484</v>
      </c>
      <c r="E307" s="76">
        <v>2006</v>
      </c>
      <c r="F307" s="76"/>
      <c r="G307" s="76"/>
      <c r="H307" s="76"/>
      <c r="I307" s="89">
        <f>Arboles!P308</f>
        <v>0</v>
      </c>
      <c r="J307" s="89">
        <f t="shared" si="12"/>
        <v>0</v>
      </c>
      <c r="K307" s="89">
        <f>Arbustos!M308</f>
        <v>0</v>
      </c>
      <c r="L307" s="89">
        <f t="shared" si="13"/>
        <v>0</v>
      </c>
      <c r="M307" s="94">
        <v>0</v>
      </c>
      <c r="N307" s="94">
        <v>1.2105300426483154</v>
      </c>
      <c r="O307" s="94">
        <v>3.2139101028442383</v>
      </c>
      <c r="P307" s="69">
        <f t="shared" si="14"/>
        <v>4.4244401454925537</v>
      </c>
    </row>
    <row r="308" spans="1:16" x14ac:dyDescent="0.25">
      <c r="A308" s="54">
        <v>306</v>
      </c>
      <c r="B308" s="121" t="s">
        <v>448</v>
      </c>
      <c r="C308" s="51" t="s">
        <v>485</v>
      </c>
      <c r="D308" s="51" t="s">
        <v>485</v>
      </c>
      <c r="E308" s="76">
        <v>2006</v>
      </c>
      <c r="F308" s="76"/>
      <c r="G308" s="76"/>
      <c r="H308" s="76"/>
      <c r="I308" s="89">
        <f>Arboles!P309</f>
        <v>0</v>
      </c>
      <c r="J308" s="89">
        <f t="shared" si="12"/>
        <v>0</v>
      </c>
      <c r="K308" s="89">
        <f>Arbustos!M309</f>
        <v>0</v>
      </c>
      <c r="L308" s="89">
        <f t="shared" si="13"/>
        <v>0</v>
      </c>
      <c r="M308" s="94">
        <v>0</v>
      </c>
      <c r="N308" s="94">
        <v>7.1111001968383789</v>
      </c>
      <c r="O308" s="94">
        <v>41.874599456787109</v>
      </c>
      <c r="P308" s="69">
        <f t="shared" si="14"/>
        <v>48.985699653625488</v>
      </c>
    </row>
    <row r="309" spans="1:16" x14ac:dyDescent="0.25">
      <c r="A309" s="54">
        <v>307</v>
      </c>
      <c r="B309" s="121" t="s">
        <v>448</v>
      </c>
      <c r="C309" s="51" t="s">
        <v>486</v>
      </c>
      <c r="D309" s="51" t="s">
        <v>486</v>
      </c>
      <c r="E309" s="76">
        <v>2006</v>
      </c>
      <c r="F309" s="76"/>
      <c r="G309" s="76"/>
      <c r="H309" s="76"/>
      <c r="I309" s="89">
        <f>Arboles!P310</f>
        <v>0</v>
      </c>
      <c r="J309" s="89">
        <f t="shared" si="12"/>
        <v>0</v>
      </c>
      <c r="K309" s="89">
        <f>Arbustos!M310</f>
        <v>0</v>
      </c>
      <c r="L309" s="89">
        <f t="shared" si="13"/>
        <v>0</v>
      </c>
      <c r="M309" s="94">
        <v>0</v>
      </c>
      <c r="N309" s="94">
        <v>2.3809499740600586</v>
      </c>
      <c r="O309" s="94">
        <v>50.282798767089844</v>
      </c>
      <c r="P309" s="69">
        <f t="shared" si="14"/>
        <v>52.663748741149902</v>
      </c>
    </row>
    <row r="310" spans="1:16" x14ac:dyDescent="0.25">
      <c r="A310" s="54">
        <v>308</v>
      </c>
      <c r="B310" s="121" t="s">
        <v>448</v>
      </c>
      <c r="C310" s="51" t="s">
        <v>487</v>
      </c>
      <c r="D310" s="51" t="s">
        <v>487</v>
      </c>
      <c r="E310" s="76">
        <v>2006</v>
      </c>
      <c r="F310" s="76"/>
      <c r="G310" s="76"/>
      <c r="H310" s="76"/>
      <c r="I310" s="89">
        <f>Arboles!P311</f>
        <v>0</v>
      </c>
      <c r="J310" s="89">
        <f t="shared" si="12"/>
        <v>0</v>
      </c>
      <c r="K310" s="89">
        <f>Arbustos!M311</f>
        <v>1.2</v>
      </c>
      <c r="L310" s="89">
        <f t="shared" si="13"/>
        <v>1.488</v>
      </c>
      <c r="M310" s="94">
        <v>1.5</v>
      </c>
      <c r="N310" s="94">
        <v>2.6538400650024414</v>
      </c>
      <c r="O310" s="94">
        <v>50.466999053955078</v>
      </c>
      <c r="P310" s="69">
        <f t="shared" si="14"/>
        <v>56.108839118957519</v>
      </c>
    </row>
    <row r="311" spans="1:16" x14ac:dyDescent="0.25">
      <c r="A311" s="54">
        <v>309</v>
      </c>
      <c r="B311" s="121" t="s">
        <v>448</v>
      </c>
      <c r="C311" s="51" t="s">
        <v>488</v>
      </c>
      <c r="D311" s="51" t="s">
        <v>488</v>
      </c>
      <c r="E311" s="76">
        <v>2006</v>
      </c>
      <c r="F311" s="76"/>
      <c r="G311" s="76"/>
      <c r="H311" s="86"/>
      <c r="I311" s="89">
        <f>Arboles!P312</f>
        <v>0</v>
      </c>
      <c r="J311" s="89">
        <f t="shared" si="12"/>
        <v>0</v>
      </c>
      <c r="K311" s="89">
        <f>Arbustos!M312</f>
        <v>2.1</v>
      </c>
      <c r="L311" s="89">
        <f t="shared" si="13"/>
        <v>2.6040000000000001</v>
      </c>
      <c r="M311" s="94">
        <v>0</v>
      </c>
      <c r="N311" s="94">
        <v>1.0505000352859497</v>
      </c>
      <c r="O311" s="94">
        <v>41.262901306152344</v>
      </c>
      <c r="P311" s="69">
        <f t="shared" si="14"/>
        <v>44.917401341438293</v>
      </c>
    </row>
    <row r="312" spans="1:16" x14ac:dyDescent="0.25">
      <c r="A312" s="54">
        <v>310</v>
      </c>
      <c r="B312" s="121" t="s">
        <v>448</v>
      </c>
      <c r="C312" s="51" t="s">
        <v>489</v>
      </c>
      <c r="D312" s="51" t="s">
        <v>489</v>
      </c>
      <c r="E312" s="76">
        <v>2006</v>
      </c>
      <c r="F312" s="76"/>
      <c r="G312" s="76"/>
      <c r="H312" s="86"/>
      <c r="I312" s="89">
        <f>Arboles!P313</f>
        <v>0</v>
      </c>
      <c r="J312" s="89">
        <f t="shared" si="12"/>
        <v>0</v>
      </c>
      <c r="K312" s="89">
        <f>Arbustos!M313</f>
        <v>0.1</v>
      </c>
      <c r="L312" s="89">
        <f t="shared" si="13"/>
        <v>0.124</v>
      </c>
      <c r="M312" s="94">
        <v>9.4696998596191406E-2</v>
      </c>
      <c r="N312" s="94">
        <v>0</v>
      </c>
      <c r="O312" s="94">
        <v>36.570899963378906</v>
      </c>
      <c r="P312" s="69">
        <f t="shared" si="14"/>
        <v>36.7895969619751</v>
      </c>
    </row>
    <row r="313" spans="1:16" x14ac:dyDescent="0.25">
      <c r="A313" s="54">
        <v>311</v>
      </c>
      <c r="B313" s="121" t="s">
        <v>448</v>
      </c>
      <c r="C313" s="51" t="s">
        <v>490</v>
      </c>
      <c r="D313" s="51" t="s">
        <v>490</v>
      </c>
      <c r="E313" s="76">
        <v>2006</v>
      </c>
      <c r="F313" s="76"/>
      <c r="G313" s="76"/>
      <c r="H313" s="86"/>
      <c r="I313" s="89">
        <f>Arboles!P314</f>
        <v>0</v>
      </c>
      <c r="J313" s="89">
        <f t="shared" si="12"/>
        <v>0</v>
      </c>
      <c r="K313" s="89">
        <f>Arbustos!M314</f>
        <v>0</v>
      </c>
      <c r="L313" s="89">
        <f t="shared" si="13"/>
        <v>0</v>
      </c>
      <c r="M313" s="94">
        <v>2.5909099578857422</v>
      </c>
      <c r="N313" s="94">
        <v>3.315000057220459</v>
      </c>
      <c r="O313" s="94">
        <v>34.059600830078125</v>
      </c>
      <c r="P313" s="69">
        <f t="shared" si="14"/>
        <v>39.965510845184326</v>
      </c>
    </row>
    <row r="314" spans="1:16" x14ac:dyDescent="0.25">
      <c r="A314" s="54">
        <v>312</v>
      </c>
      <c r="B314" s="121" t="s">
        <v>448</v>
      </c>
      <c r="C314" s="51" t="s">
        <v>491</v>
      </c>
      <c r="D314" s="51" t="s">
        <v>491</v>
      </c>
      <c r="E314" s="76">
        <v>2006</v>
      </c>
      <c r="F314" s="76"/>
      <c r="G314" s="76"/>
      <c r="H314" s="86"/>
      <c r="I314" s="89">
        <f>Arboles!P315</f>
        <v>0</v>
      </c>
      <c r="J314" s="89">
        <f t="shared" si="12"/>
        <v>0</v>
      </c>
      <c r="K314" s="89">
        <f>Arbustos!M315</f>
        <v>2.9</v>
      </c>
      <c r="L314" s="89">
        <f t="shared" si="13"/>
        <v>3.5960000000000001</v>
      </c>
      <c r="M314" s="94">
        <v>0.51136499643325806</v>
      </c>
      <c r="N314" s="94">
        <v>1.190000057220459</v>
      </c>
      <c r="O314" s="94">
        <v>36.583698272705078</v>
      </c>
      <c r="P314" s="69">
        <f t="shared" si="14"/>
        <v>41.881063326358799</v>
      </c>
    </row>
    <row r="315" spans="1:16" x14ac:dyDescent="0.25">
      <c r="A315" s="54">
        <v>313</v>
      </c>
      <c r="B315" s="121" t="s">
        <v>448</v>
      </c>
      <c r="C315" s="51" t="s">
        <v>492</v>
      </c>
      <c r="D315" s="51" t="s">
        <v>492</v>
      </c>
      <c r="E315" s="76">
        <v>2006</v>
      </c>
      <c r="F315" s="76"/>
      <c r="G315" s="76"/>
      <c r="H315" s="86"/>
      <c r="I315" s="89">
        <f>Arboles!P316</f>
        <v>0</v>
      </c>
      <c r="J315" s="89">
        <f t="shared" si="12"/>
        <v>0</v>
      </c>
      <c r="K315" s="89">
        <f>Arbustos!M316</f>
        <v>0</v>
      </c>
      <c r="L315" s="89">
        <f t="shared" si="13"/>
        <v>0</v>
      </c>
      <c r="M315" s="94">
        <v>0</v>
      </c>
      <c r="N315" s="94">
        <v>2.3888900279998779</v>
      </c>
      <c r="O315" s="94">
        <v>25.087600708007813</v>
      </c>
      <c r="P315" s="69">
        <f t="shared" si="14"/>
        <v>27.47649073600769</v>
      </c>
    </row>
    <row r="316" spans="1:16" x14ac:dyDescent="0.25">
      <c r="A316" s="54">
        <v>314</v>
      </c>
      <c r="B316" s="121" t="s">
        <v>448</v>
      </c>
      <c r="C316" s="51" t="s">
        <v>493</v>
      </c>
      <c r="D316" s="51" t="s">
        <v>493</v>
      </c>
      <c r="E316" s="76">
        <v>2006</v>
      </c>
      <c r="F316" s="76"/>
      <c r="G316" s="76"/>
      <c r="H316" s="86"/>
      <c r="I316" s="89">
        <f>Arboles!P317</f>
        <v>0</v>
      </c>
      <c r="J316" s="89">
        <f t="shared" si="12"/>
        <v>0</v>
      </c>
      <c r="K316" s="89">
        <f>Arbustos!M317</f>
        <v>0.2</v>
      </c>
      <c r="L316" s="89">
        <f t="shared" si="13"/>
        <v>0.248</v>
      </c>
      <c r="M316" s="94">
        <v>0</v>
      </c>
      <c r="N316" s="94">
        <v>9.5587997436523438</v>
      </c>
      <c r="O316" s="94">
        <v>46.91619873046875</v>
      </c>
      <c r="P316" s="69">
        <f t="shared" si="14"/>
        <v>56.722998474121091</v>
      </c>
    </row>
    <row r="317" spans="1:16" x14ac:dyDescent="0.25">
      <c r="A317" s="54">
        <v>315</v>
      </c>
      <c r="B317" s="121" t="s">
        <v>448</v>
      </c>
      <c r="C317" s="51" t="s">
        <v>494</v>
      </c>
      <c r="D317" s="51" t="s">
        <v>494</v>
      </c>
      <c r="E317" s="76">
        <v>2006</v>
      </c>
      <c r="F317" s="76"/>
      <c r="G317" s="76"/>
      <c r="H317" s="86"/>
      <c r="I317" s="89">
        <f>Arboles!P318</f>
        <v>0</v>
      </c>
      <c r="J317" s="89">
        <f t="shared" si="12"/>
        <v>0</v>
      </c>
      <c r="K317" s="89">
        <f>Arbustos!M318</f>
        <v>1.6</v>
      </c>
      <c r="L317" s="89">
        <f t="shared" si="13"/>
        <v>1.984</v>
      </c>
      <c r="M317" s="94">
        <v>0.73276001214981079</v>
      </c>
      <c r="N317" s="94">
        <v>1.571429967880249</v>
      </c>
      <c r="O317" s="94">
        <v>28.077299118041992</v>
      </c>
      <c r="P317" s="69">
        <f t="shared" si="14"/>
        <v>32.365489098072054</v>
      </c>
    </row>
    <row r="318" spans="1:16" x14ac:dyDescent="0.25">
      <c r="A318" s="54">
        <v>316</v>
      </c>
      <c r="B318" s="76" t="s">
        <v>353</v>
      </c>
      <c r="C318" s="51" t="s">
        <v>360</v>
      </c>
      <c r="D318" s="51" t="s">
        <v>360</v>
      </c>
      <c r="E318" s="84" t="s">
        <v>495</v>
      </c>
      <c r="F318" s="85">
        <v>599256</v>
      </c>
      <c r="G318" s="85">
        <v>1698567</v>
      </c>
      <c r="H318" s="86"/>
      <c r="I318" s="89">
        <f>Arboles!P319</f>
        <v>42.865643219960639</v>
      </c>
      <c r="J318" s="89">
        <f t="shared" si="12"/>
        <v>53.15339759275119</v>
      </c>
      <c r="K318" s="89">
        <f>Arbustos!M319</f>
        <v>0</v>
      </c>
      <c r="L318" s="89">
        <f t="shared" si="13"/>
        <v>0</v>
      </c>
      <c r="M318" s="96">
        <v>0.1</v>
      </c>
      <c r="N318" s="96">
        <v>2.9</v>
      </c>
      <c r="O318" s="91">
        <v>12.2</v>
      </c>
      <c r="P318" s="69">
        <f t="shared" si="14"/>
        <v>68.353397592751193</v>
      </c>
    </row>
    <row r="319" spans="1:16" x14ac:dyDescent="0.25">
      <c r="A319" s="54">
        <v>317</v>
      </c>
      <c r="B319" s="76" t="s">
        <v>353</v>
      </c>
      <c r="C319" s="51" t="s">
        <v>361</v>
      </c>
      <c r="D319" s="51" t="s">
        <v>361</v>
      </c>
      <c r="E319" s="84" t="s">
        <v>495</v>
      </c>
      <c r="F319" s="85">
        <v>599216</v>
      </c>
      <c r="G319" s="85">
        <v>1698416</v>
      </c>
      <c r="H319" s="86"/>
      <c r="I319" s="89">
        <f>Arboles!P320</f>
        <v>12.994106187797843</v>
      </c>
      <c r="J319" s="89">
        <f t="shared" si="12"/>
        <v>16.112691672869325</v>
      </c>
      <c r="K319" s="89">
        <f>Arbustos!M320</f>
        <v>0</v>
      </c>
      <c r="L319" s="89">
        <f t="shared" si="13"/>
        <v>0</v>
      </c>
      <c r="M319" s="96">
        <v>0</v>
      </c>
      <c r="N319" s="96">
        <v>2.8</v>
      </c>
      <c r="O319" s="91">
        <v>0.9</v>
      </c>
      <c r="P319" s="69">
        <f t="shared" si="14"/>
        <v>19.812691672869324</v>
      </c>
    </row>
    <row r="320" spans="1:16" x14ac:dyDescent="0.25">
      <c r="A320" s="54">
        <v>318</v>
      </c>
      <c r="B320" s="76" t="s">
        <v>353</v>
      </c>
      <c r="C320" s="51" t="s">
        <v>362</v>
      </c>
      <c r="D320" s="51" t="s">
        <v>362</v>
      </c>
      <c r="E320" s="84" t="s">
        <v>495</v>
      </c>
      <c r="F320" s="85">
        <v>599156</v>
      </c>
      <c r="G320" s="85">
        <v>1698216</v>
      </c>
      <c r="H320" s="86"/>
      <c r="I320" s="89">
        <f>Arboles!P321</f>
        <v>108.67258751611885</v>
      </c>
      <c r="J320" s="89">
        <f t="shared" si="12"/>
        <v>134.75400851998737</v>
      </c>
      <c r="K320" s="89">
        <f>Arbustos!M321</f>
        <v>0</v>
      </c>
      <c r="L320" s="89">
        <f t="shared" si="13"/>
        <v>0</v>
      </c>
      <c r="M320" s="96">
        <v>0</v>
      </c>
      <c r="N320" s="96">
        <v>0.7</v>
      </c>
      <c r="O320" s="91">
        <v>4.8</v>
      </c>
      <c r="P320" s="69">
        <f t="shared" si="14"/>
        <v>140.25400851998737</v>
      </c>
    </row>
    <row r="321" spans="1:16" x14ac:dyDescent="0.25">
      <c r="A321" s="54">
        <v>319</v>
      </c>
      <c r="B321" s="76" t="s">
        <v>353</v>
      </c>
      <c r="C321" s="51" t="s">
        <v>363</v>
      </c>
      <c r="D321" s="51" t="s">
        <v>363</v>
      </c>
      <c r="E321" s="84" t="s">
        <v>495</v>
      </c>
      <c r="F321" s="85">
        <v>599171</v>
      </c>
      <c r="G321" s="85">
        <v>1698391</v>
      </c>
      <c r="H321" s="86"/>
      <c r="I321" s="89">
        <f>Arboles!P322</f>
        <v>79.446730248891228</v>
      </c>
      <c r="J321" s="89">
        <f t="shared" si="12"/>
        <v>98.513945508625127</v>
      </c>
      <c r="K321" s="89">
        <f>Arbustos!M322</f>
        <v>0</v>
      </c>
      <c r="L321" s="89">
        <f t="shared" si="13"/>
        <v>0</v>
      </c>
      <c r="M321" s="96">
        <v>0.3</v>
      </c>
      <c r="N321" s="96">
        <v>1.8</v>
      </c>
      <c r="O321" s="91">
        <v>2.2999999999999998</v>
      </c>
      <c r="P321" s="69">
        <f t="shared" si="14"/>
        <v>102.91394550862512</v>
      </c>
    </row>
    <row r="322" spans="1:16" x14ac:dyDescent="0.25">
      <c r="A322" s="54">
        <v>320</v>
      </c>
      <c r="B322" s="76" t="s">
        <v>354</v>
      </c>
      <c r="C322" s="51" t="s">
        <v>364</v>
      </c>
      <c r="D322" s="51" t="s">
        <v>364</v>
      </c>
      <c r="E322" s="88" t="s">
        <v>495</v>
      </c>
      <c r="F322" s="85">
        <v>599599</v>
      </c>
      <c r="G322" s="85">
        <v>16977811</v>
      </c>
      <c r="H322" s="86"/>
      <c r="I322" s="89">
        <f>Arboles!P323</f>
        <v>0</v>
      </c>
      <c r="J322" s="89">
        <f t="shared" si="12"/>
        <v>0</v>
      </c>
      <c r="K322" s="89">
        <f>Arbustos!M323</f>
        <v>0</v>
      </c>
      <c r="L322" s="89">
        <f t="shared" si="13"/>
        <v>0</v>
      </c>
      <c r="M322" s="96">
        <v>0.2</v>
      </c>
      <c r="N322" s="96">
        <v>0.6</v>
      </c>
      <c r="O322" s="91">
        <v>6.5</v>
      </c>
      <c r="P322" s="69">
        <f t="shared" si="14"/>
        <v>7.3</v>
      </c>
    </row>
    <row r="323" spans="1:16" x14ac:dyDescent="0.25">
      <c r="A323" s="54">
        <v>321</v>
      </c>
      <c r="B323" s="76" t="s">
        <v>354</v>
      </c>
      <c r="C323" s="51" t="s">
        <v>365</v>
      </c>
      <c r="D323" s="51" t="s">
        <v>365</v>
      </c>
      <c r="E323" s="84" t="s">
        <v>495</v>
      </c>
      <c r="F323" s="85">
        <v>599690</v>
      </c>
      <c r="G323" s="85">
        <v>1697881</v>
      </c>
      <c r="H323" s="86"/>
      <c r="I323" s="89">
        <f>Arboles!P324</f>
        <v>0</v>
      </c>
      <c r="J323" s="89">
        <f t="shared" si="12"/>
        <v>0</v>
      </c>
      <c r="K323" s="89">
        <f>Arbustos!M324</f>
        <v>0</v>
      </c>
      <c r="L323" s="89">
        <f t="shared" si="13"/>
        <v>0</v>
      </c>
      <c r="M323" s="96">
        <v>0.1</v>
      </c>
      <c r="N323" s="96">
        <v>1.1000000000000001</v>
      </c>
      <c r="O323" s="91">
        <v>4.4000000000000004</v>
      </c>
      <c r="P323" s="69">
        <f t="shared" si="14"/>
        <v>5.6000000000000005</v>
      </c>
    </row>
    <row r="324" spans="1:16" x14ac:dyDescent="0.25">
      <c r="A324" s="54">
        <v>322</v>
      </c>
      <c r="B324" s="76" t="s">
        <v>354</v>
      </c>
      <c r="C324" s="51" t="s">
        <v>366</v>
      </c>
      <c r="D324" s="51" t="s">
        <v>366</v>
      </c>
      <c r="E324" s="84" t="s">
        <v>495</v>
      </c>
      <c r="F324" s="85">
        <v>599790</v>
      </c>
      <c r="G324" s="85">
        <v>1697900</v>
      </c>
      <c r="H324" s="86"/>
      <c r="I324" s="89">
        <f>Arboles!P325</f>
        <v>0</v>
      </c>
      <c r="J324" s="89">
        <f t="shared" ref="J324:J387" si="15">I324*1.24</f>
        <v>0</v>
      </c>
      <c r="K324" s="89">
        <f>Arbustos!M325</f>
        <v>0</v>
      </c>
      <c r="L324" s="89">
        <f t="shared" ref="L324:L387" si="16">K324*1.24</f>
        <v>0</v>
      </c>
      <c r="M324" s="96">
        <v>0.3</v>
      </c>
      <c r="N324" s="96">
        <v>2.6</v>
      </c>
      <c r="O324" s="91">
        <v>6.5</v>
      </c>
      <c r="P324" s="69">
        <f t="shared" ref="P324:P387" si="17">J324+L324+M324+N324+O324</f>
        <v>9.4</v>
      </c>
    </row>
    <row r="325" spans="1:16" x14ac:dyDescent="0.25">
      <c r="A325" s="54">
        <v>323</v>
      </c>
      <c r="B325" s="76" t="s">
        <v>354</v>
      </c>
      <c r="C325" s="51" t="s">
        <v>367</v>
      </c>
      <c r="D325" s="51" t="s">
        <v>367</v>
      </c>
      <c r="E325" s="84" t="s">
        <v>495</v>
      </c>
      <c r="F325" s="85">
        <v>599849</v>
      </c>
      <c r="G325" s="85">
        <v>1697980</v>
      </c>
      <c r="H325" s="86"/>
      <c r="I325" s="89">
        <f>Arboles!P326</f>
        <v>0</v>
      </c>
      <c r="J325" s="89">
        <f t="shared" si="15"/>
        <v>0</v>
      </c>
      <c r="K325" s="89">
        <f>Arbustos!M326</f>
        <v>0</v>
      </c>
      <c r="L325" s="89">
        <f t="shared" si="16"/>
        <v>0</v>
      </c>
      <c r="M325" s="96">
        <v>1.5</v>
      </c>
      <c r="N325" s="96">
        <v>0.5</v>
      </c>
      <c r="O325" s="91">
        <v>6.6</v>
      </c>
      <c r="P325" s="69">
        <f t="shared" si="17"/>
        <v>8.6</v>
      </c>
    </row>
    <row r="326" spans="1:16" x14ac:dyDescent="0.25">
      <c r="A326" s="54">
        <v>324</v>
      </c>
      <c r="B326" s="76" t="s">
        <v>354</v>
      </c>
      <c r="C326" s="51" t="s">
        <v>368</v>
      </c>
      <c r="D326" s="51" t="s">
        <v>368</v>
      </c>
      <c r="E326" s="84" t="s">
        <v>495</v>
      </c>
      <c r="F326" s="85">
        <v>599802</v>
      </c>
      <c r="G326" s="85">
        <v>1698099</v>
      </c>
      <c r="H326" s="86"/>
      <c r="I326" s="89">
        <f>Arboles!P327</f>
        <v>0</v>
      </c>
      <c r="J326" s="89">
        <f t="shared" si="15"/>
        <v>0</v>
      </c>
      <c r="K326" s="89">
        <f>Arbustos!M327</f>
        <v>0</v>
      </c>
      <c r="L326" s="89">
        <f t="shared" si="16"/>
        <v>0</v>
      </c>
      <c r="M326" s="96">
        <v>1.1000000000000001</v>
      </c>
      <c r="N326" s="96">
        <v>0.5</v>
      </c>
      <c r="O326" s="91">
        <v>13.7</v>
      </c>
      <c r="P326" s="69">
        <f t="shared" si="17"/>
        <v>15.299999999999999</v>
      </c>
    </row>
    <row r="327" spans="1:16" x14ac:dyDescent="0.25">
      <c r="A327" s="54">
        <v>325</v>
      </c>
      <c r="B327" s="76" t="s">
        <v>354</v>
      </c>
      <c r="C327" s="51" t="s">
        <v>369</v>
      </c>
      <c r="D327" s="51" t="s">
        <v>369</v>
      </c>
      <c r="E327" s="84" t="s">
        <v>495</v>
      </c>
      <c r="F327" s="85">
        <v>599643</v>
      </c>
      <c r="G327" s="85">
        <v>1698192</v>
      </c>
      <c r="H327" s="86"/>
      <c r="I327" s="89">
        <f>Arboles!P328</f>
        <v>0</v>
      </c>
      <c r="J327" s="89">
        <f t="shared" si="15"/>
        <v>0</v>
      </c>
      <c r="K327" s="89">
        <f>Arbustos!M328</f>
        <v>0</v>
      </c>
      <c r="L327" s="89">
        <f t="shared" si="16"/>
        <v>0</v>
      </c>
      <c r="M327" s="96">
        <v>0.3</v>
      </c>
      <c r="N327" s="96">
        <v>1.2</v>
      </c>
      <c r="O327" s="91">
        <v>4.9000000000000004</v>
      </c>
      <c r="P327" s="69">
        <f t="shared" si="17"/>
        <v>6.4</v>
      </c>
    </row>
    <row r="328" spans="1:16" x14ac:dyDescent="0.25">
      <c r="A328" s="54">
        <v>326</v>
      </c>
      <c r="B328" s="76" t="s">
        <v>354</v>
      </c>
      <c r="C328" s="51" t="s">
        <v>370</v>
      </c>
      <c r="D328" s="51" t="s">
        <v>370</v>
      </c>
      <c r="E328" s="84" t="s">
        <v>495</v>
      </c>
      <c r="F328" s="85">
        <v>599641</v>
      </c>
      <c r="G328" s="85">
        <v>1697973</v>
      </c>
      <c r="H328" s="86"/>
      <c r="I328" s="89">
        <f>Arboles!P329</f>
        <v>0</v>
      </c>
      <c r="J328" s="89">
        <f t="shared" si="15"/>
        <v>0</v>
      </c>
      <c r="K328" s="89">
        <f>Arbustos!M329</f>
        <v>0</v>
      </c>
      <c r="L328" s="89">
        <f t="shared" si="16"/>
        <v>0</v>
      </c>
      <c r="M328" s="96">
        <v>0</v>
      </c>
      <c r="N328" s="96">
        <v>2.2000000000000002</v>
      </c>
      <c r="O328" s="91">
        <v>5.9</v>
      </c>
      <c r="P328" s="69">
        <f t="shared" si="17"/>
        <v>8.1000000000000014</v>
      </c>
    </row>
    <row r="329" spans="1:16" x14ac:dyDescent="0.25">
      <c r="A329" s="54">
        <v>327</v>
      </c>
      <c r="B329" s="76" t="s">
        <v>354</v>
      </c>
      <c r="C329" s="51" t="s">
        <v>371</v>
      </c>
      <c r="D329" s="51" t="s">
        <v>371</v>
      </c>
      <c r="E329" s="84" t="s">
        <v>495</v>
      </c>
      <c r="F329" s="85">
        <v>599543</v>
      </c>
      <c r="G329" s="85">
        <v>1697725</v>
      </c>
      <c r="H329" s="86"/>
      <c r="I329" s="89">
        <f>Arboles!P330</f>
        <v>0</v>
      </c>
      <c r="J329" s="89">
        <f t="shared" si="15"/>
        <v>0</v>
      </c>
      <c r="K329" s="89">
        <f>Arbustos!M330</f>
        <v>0</v>
      </c>
      <c r="L329" s="89">
        <f t="shared" si="16"/>
        <v>0</v>
      </c>
      <c r="M329" s="96">
        <v>0.1</v>
      </c>
      <c r="N329" s="96">
        <v>0.3</v>
      </c>
      <c r="O329" s="91">
        <v>19.3</v>
      </c>
      <c r="P329" s="69">
        <f t="shared" si="17"/>
        <v>19.7</v>
      </c>
    </row>
    <row r="330" spans="1:16" x14ac:dyDescent="0.25">
      <c r="A330" s="54">
        <v>328</v>
      </c>
      <c r="B330" s="76" t="s">
        <v>354</v>
      </c>
      <c r="C330" s="51" t="s">
        <v>372</v>
      </c>
      <c r="D330" s="51" t="s">
        <v>372</v>
      </c>
      <c r="E330" s="84" t="s">
        <v>495</v>
      </c>
      <c r="F330" s="85">
        <v>599668</v>
      </c>
      <c r="G330" s="85">
        <v>1697974</v>
      </c>
      <c r="H330" s="85"/>
      <c r="I330" s="89">
        <f>Arboles!P331</f>
        <v>30.872619100301453</v>
      </c>
      <c r="J330" s="89">
        <f t="shared" si="15"/>
        <v>38.282047684373801</v>
      </c>
      <c r="K330" s="89">
        <f>Arbustos!M331</f>
        <v>0</v>
      </c>
      <c r="L330" s="89">
        <f t="shared" si="16"/>
        <v>0</v>
      </c>
      <c r="M330" s="96">
        <v>0.57999999999999996</v>
      </c>
      <c r="N330" s="96">
        <v>2.8</v>
      </c>
      <c r="O330" s="91">
        <v>19.7</v>
      </c>
      <c r="P330" s="69">
        <f t="shared" si="17"/>
        <v>61.362047684373792</v>
      </c>
    </row>
    <row r="331" spans="1:16" x14ac:dyDescent="0.25">
      <c r="A331" s="54">
        <v>329</v>
      </c>
      <c r="B331" s="76" t="s">
        <v>354</v>
      </c>
      <c r="C331" s="51" t="s">
        <v>373</v>
      </c>
      <c r="D331" s="51" t="s">
        <v>373</v>
      </c>
      <c r="E331" s="84" t="s">
        <v>495</v>
      </c>
      <c r="F331" s="85">
        <v>599712</v>
      </c>
      <c r="G331" s="85">
        <v>1698091</v>
      </c>
      <c r="H331" s="85"/>
      <c r="I331" s="89">
        <f>Arboles!P332</f>
        <v>78.462759673925575</v>
      </c>
      <c r="J331" s="89">
        <f t="shared" si="15"/>
        <v>97.293821995667713</v>
      </c>
      <c r="K331" s="89">
        <f>Arbustos!M332</f>
        <v>0</v>
      </c>
      <c r="L331" s="89">
        <f t="shared" si="16"/>
        <v>0</v>
      </c>
      <c r="M331" s="96">
        <v>0.7</v>
      </c>
      <c r="N331" s="96">
        <v>2</v>
      </c>
      <c r="O331" s="91">
        <v>36.700000000000003</v>
      </c>
      <c r="P331" s="69">
        <f t="shared" si="17"/>
        <v>136.69382199566772</v>
      </c>
    </row>
    <row r="332" spans="1:16" x14ac:dyDescent="0.25">
      <c r="A332" s="54">
        <v>330</v>
      </c>
      <c r="B332" s="76" t="s">
        <v>355</v>
      </c>
      <c r="C332" s="51" t="s">
        <v>374</v>
      </c>
      <c r="D332" s="51" t="s">
        <v>374</v>
      </c>
      <c r="E332" s="84" t="s">
        <v>495</v>
      </c>
      <c r="F332" s="85">
        <v>600345</v>
      </c>
      <c r="G332" s="85">
        <v>1699729</v>
      </c>
      <c r="H332" s="85"/>
      <c r="I332" s="89">
        <f>Arboles!P333</f>
        <v>49.840947695436427</v>
      </c>
      <c r="J332" s="89">
        <f t="shared" si="15"/>
        <v>61.802775142341169</v>
      </c>
      <c r="K332" s="89">
        <f>Arbustos!M333</f>
        <v>0</v>
      </c>
      <c r="L332" s="89">
        <f t="shared" si="16"/>
        <v>0</v>
      </c>
      <c r="M332" s="96">
        <v>0.1</v>
      </c>
      <c r="N332" s="96">
        <v>0.5</v>
      </c>
      <c r="O332" s="91">
        <v>3.154217496148279</v>
      </c>
      <c r="P332" s="69">
        <f t="shared" si="17"/>
        <v>65.556992638489447</v>
      </c>
    </row>
    <row r="333" spans="1:16" x14ac:dyDescent="0.25">
      <c r="A333" s="54">
        <v>331</v>
      </c>
      <c r="B333" s="76" t="s">
        <v>355</v>
      </c>
      <c r="C333" s="51" t="s">
        <v>375</v>
      </c>
      <c r="D333" s="51" t="s">
        <v>375</v>
      </c>
      <c r="E333" s="84" t="s">
        <v>495</v>
      </c>
      <c r="F333" s="85">
        <v>600242</v>
      </c>
      <c r="G333" s="85">
        <v>1699707</v>
      </c>
      <c r="H333" s="85"/>
      <c r="I333" s="89">
        <f>Arboles!P334</f>
        <v>21.048557951728743</v>
      </c>
      <c r="J333" s="89">
        <f t="shared" si="15"/>
        <v>26.100211860143641</v>
      </c>
      <c r="K333" s="89">
        <f>Arbustos!M334</f>
        <v>0</v>
      </c>
      <c r="L333" s="89">
        <f t="shared" si="16"/>
        <v>0</v>
      </c>
      <c r="M333" s="96">
        <v>0.2</v>
      </c>
      <c r="N333" s="96">
        <v>1.8</v>
      </c>
      <c r="O333" s="91">
        <v>2.4613353870284529</v>
      </c>
      <c r="P333" s="69">
        <f t="shared" si="17"/>
        <v>30.561547247172093</v>
      </c>
    </row>
    <row r="334" spans="1:16" x14ac:dyDescent="0.25">
      <c r="A334" s="54">
        <v>332</v>
      </c>
      <c r="B334" s="76" t="s">
        <v>355</v>
      </c>
      <c r="C334" s="51" t="s">
        <v>376</v>
      </c>
      <c r="D334" s="51" t="s">
        <v>376</v>
      </c>
      <c r="E334" s="84" t="s">
        <v>495</v>
      </c>
      <c r="F334" s="85">
        <v>600151</v>
      </c>
      <c r="G334" s="85">
        <v>1699732</v>
      </c>
      <c r="H334" s="85"/>
      <c r="I334" s="89">
        <f>Arboles!P335</f>
        <v>37.811086162805069</v>
      </c>
      <c r="J334" s="89">
        <f t="shared" si="15"/>
        <v>46.885746841878287</v>
      </c>
      <c r="K334" s="89">
        <f>Arbustos!M335</f>
        <v>0</v>
      </c>
      <c r="L334" s="89">
        <f t="shared" si="16"/>
        <v>0</v>
      </c>
      <c r="M334" s="96">
        <v>0.1</v>
      </c>
      <c r="N334" s="96">
        <v>3.4</v>
      </c>
      <c r="O334" s="91">
        <v>4.8274449761143039</v>
      </c>
      <c r="P334" s="69">
        <f t="shared" si="17"/>
        <v>55.213191817992595</v>
      </c>
    </row>
    <row r="335" spans="1:16" x14ac:dyDescent="0.25">
      <c r="A335" s="54">
        <v>333</v>
      </c>
      <c r="B335" s="76" t="s">
        <v>355</v>
      </c>
      <c r="C335" s="51" t="s">
        <v>377</v>
      </c>
      <c r="D335" s="51" t="s">
        <v>377</v>
      </c>
      <c r="E335" s="84" t="s">
        <v>495</v>
      </c>
      <c r="F335" s="85">
        <v>600143</v>
      </c>
      <c r="G335" s="85">
        <v>1699852</v>
      </c>
      <c r="H335" s="85"/>
      <c r="I335" s="89">
        <f>Arboles!P336</f>
        <v>36.453903091062102</v>
      </c>
      <c r="J335" s="89">
        <f t="shared" si="15"/>
        <v>45.202839832917007</v>
      </c>
      <c r="K335" s="89">
        <f>Arbustos!M336</f>
        <v>0</v>
      </c>
      <c r="L335" s="89">
        <f t="shared" si="16"/>
        <v>0</v>
      </c>
      <c r="M335" s="96">
        <v>1.4</v>
      </c>
      <c r="N335" s="96">
        <v>1.3</v>
      </c>
      <c r="O335" s="91">
        <v>15.49341083871948</v>
      </c>
      <c r="P335" s="69">
        <f t="shared" si="17"/>
        <v>63.39625067163648</v>
      </c>
    </row>
    <row r="336" spans="1:16" x14ac:dyDescent="0.25">
      <c r="A336" s="54">
        <v>334</v>
      </c>
      <c r="B336" s="76" t="s">
        <v>355</v>
      </c>
      <c r="C336" s="51" t="s">
        <v>378</v>
      </c>
      <c r="D336" s="51" t="s">
        <v>378</v>
      </c>
      <c r="E336" s="84" t="s">
        <v>495</v>
      </c>
      <c r="F336" s="85">
        <v>600224</v>
      </c>
      <c r="G336" s="85">
        <v>1699828</v>
      </c>
      <c r="H336" s="85"/>
      <c r="I336" s="89">
        <f>Arboles!P337</f>
        <v>31.038818698943071</v>
      </c>
      <c r="J336" s="89">
        <f t="shared" si="15"/>
        <v>38.488135186689405</v>
      </c>
      <c r="K336" s="89">
        <f>Arbustos!M337</f>
        <v>0</v>
      </c>
      <c r="L336" s="89">
        <f t="shared" si="16"/>
        <v>0</v>
      </c>
      <c r="M336" s="96">
        <v>1.4</v>
      </c>
      <c r="N336" s="96">
        <v>1.3</v>
      </c>
      <c r="O336" s="91">
        <v>2.4257395783579088</v>
      </c>
      <c r="P336" s="69">
        <f t="shared" si="17"/>
        <v>43.613874765047306</v>
      </c>
    </row>
    <row r="337" spans="1:16" x14ac:dyDescent="0.25">
      <c r="A337" s="54">
        <v>335</v>
      </c>
      <c r="B337" s="77" t="s">
        <v>356</v>
      </c>
      <c r="C337" s="51" t="s">
        <v>379</v>
      </c>
      <c r="D337" s="51" t="s">
        <v>379</v>
      </c>
      <c r="E337" s="81">
        <v>38756</v>
      </c>
      <c r="F337" s="85">
        <v>601122</v>
      </c>
      <c r="G337" s="85">
        <v>1689427</v>
      </c>
      <c r="H337" s="85"/>
      <c r="I337" s="89">
        <f>Arboles!P338</f>
        <v>57.694566709423938</v>
      </c>
      <c r="J337" s="89">
        <f t="shared" si="15"/>
        <v>71.541262719685676</v>
      </c>
      <c r="K337" s="89">
        <f>Arbustos!M338</f>
        <v>0</v>
      </c>
      <c r="L337" s="89">
        <f t="shared" si="16"/>
        <v>0</v>
      </c>
      <c r="M337" s="96">
        <v>4.5</v>
      </c>
      <c r="N337" s="96">
        <v>1.8</v>
      </c>
      <c r="O337" s="91">
        <v>54.4</v>
      </c>
      <c r="P337" s="69">
        <f t="shared" si="17"/>
        <v>132.24126271968566</v>
      </c>
    </row>
    <row r="338" spans="1:16" x14ac:dyDescent="0.25">
      <c r="A338" s="54">
        <v>336</v>
      </c>
      <c r="B338" s="77" t="s">
        <v>356</v>
      </c>
      <c r="C338" s="51" t="s">
        <v>380</v>
      </c>
      <c r="D338" s="51" t="s">
        <v>380</v>
      </c>
      <c r="E338" s="81">
        <v>38756</v>
      </c>
      <c r="F338" s="85">
        <v>601142</v>
      </c>
      <c r="G338" s="85">
        <v>1689297</v>
      </c>
      <c r="H338" s="85"/>
      <c r="I338" s="89">
        <f>Arboles!P339</f>
        <v>16.680846282222049</v>
      </c>
      <c r="J338" s="89">
        <f t="shared" si="15"/>
        <v>20.68424938995534</v>
      </c>
      <c r="K338" s="89">
        <f>Arbustos!M339</f>
        <v>0</v>
      </c>
      <c r="L338" s="89">
        <f t="shared" si="16"/>
        <v>0</v>
      </c>
      <c r="M338" s="96">
        <v>0</v>
      </c>
      <c r="N338" s="96">
        <v>2.2999999999999998</v>
      </c>
      <c r="O338" s="91">
        <v>64</v>
      </c>
      <c r="P338" s="69">
        <f t="shared" si="17"/>
        <v>86.984249389955338</v>
      </c>
    </row>
    <row r="339" spans="1:16" x14ac:dyDescent="0.25">
      <c r="A339" s="54">
        <v>337</v>
      </c>
      <c r="B339" s="77" t="s">
        <v>356</v>
      </c>
      <c r="C339" s="51" t="s">
        <v>381</v>
      </c>
      <c r="D339" s="51" t="s">
        <v>381</v>
      </c>
      <c r="E339" s="81">
        <v>38756</v>
      </c>
      <c r="F339" s="85">
        <v>601288</v>
      </c>
      <c r="G339" s="85">
        <v>1689365</v>
      </c>
      <c r="H339" s="85"/>
      <c r="I339" s="89">
        <f>Arboles!P340</f>
        <v>23.73628519057846</v>
      </c>
      <c r="J339" s="89">
        <f t="shared" si="15"/>
        <v>29.432993636317292</v>
      </c>
      <c r="K339" s="89">
        <f>Arbustos!M340</f>
        <v>0</v>
      </c>
      <c r="L339" s="89">
        <f t="shared" si="16"/>
        <v>0</v>
      </c>
      <c r="M339" s="96">
        <v>0.1</v>
      </c>
      <c r="N339" s="96">
        <v>1.8</v>
      </c>
      <c r="O339" s="91">
        <v>85.7</v>
      </c>
      <c r="P339" s="69">
        <f t="shared" si="17"/>
        <v>117.0329936363173</v>
      </c>
    </row>
    <row r="340" spans="1:16" x14ac:dyDescent="0.25">
      <c r="A340" s="54">
        <v>338</v>
      </c>
      <c r="B340" s="77" t="s">
        <v>356</v>
      </c>
      <c r="C340" s="51" t="s">
        <v>382</v>
      </c>
      <c r="D340" s="51" t="s">
        <v>382</v>
      </c>
      <c r="E340" s="81">
        <v>38756</v>
      </c>
      <c r="F340" s="85">
        <v>601199</v>
      </c>
      <c r="G340" s="85">
        <v>1689440</v>
      </c>
      <c r="H340" s="85"/>
      <c r="I340" s="89">
        <f>Arboles!P341</f>
        <v>61.513173792528008</v>
      </c>
      <c r="J340" s="89">
        <f t="shared" si="15"/>
        <v>76.276335502734725</v>
      </c>
      <c r="K340" s="89">
        <f>Arbustos!M341</f>
        <v>0</v>
      </c>
      <c r="L340" s="89">
        <f t="shared" si="16"/>
        <v>0</v>
      </c>
      <c r="M340" s="96">
        <v>0.1</v>
      </c>
      <c r="N340" s="96">
        <v>4.0999999999999996</v>
      </c>
      <c r="O340" s="91">
        <v>10.5</v>
      </c>
      <c r="P340" s="69">
        <f t="shared" si="17"/>
        <v>90.976335502734713</v>
      </c>
    </row>
    <row r="341" spans="1:16" x14ac:dyDescent="0.25">
      <c r="A341" s="54">
        <v>339</v>
      </c>
      <c r="B341" s="77" t="s">
        <v>356</v>
      </c>
      <c r="C341" s="51" t="s">
        <v>383</v>
      </c>
      <c r="D341" s="51" t="s">
        <v>383</v>
      </c>
      <c r="E341" s="81">
        <v>38756</v>
      </c>
      <c r="F341" s="85">
        <v>600927</v>
      </c>
      <c r="G341" s="85">
        <v>1690238</v>
      </c>
      <c r="H341" s="85"/>
      <c r="I341" s="89">
        <f>Arboles!P342</f>
        <v>6.5915438172416589</v>
      </c>
      <c r="J341" s="89">
        <f t="shared" si="15"/>
        <v>8.1735143333796572</v>
      </c>
      <c r="K341" s="89">
        <f>Arbustos!M342</f>
        <v>0</v>
      </c>
      <c r="L341" s="89">
        <f t="shared" si="16"/>
        <v>0</v>
      </c>
      <c r="M341" s="96">
        <v>0.4</v>
      </c>
      <c r="N341" s="96">
        <v>0.6</v>
      </c>
      <c r="O341" s="91">
        <v>49.8</v>
      </c>
      <c r="P341" s="69">
        <f t="shared" si="17"/>
        <v>58.973514333379654</v>
      </c>
    </row>
    <row r="342" spans="1:16" x14ac:dyDescent="0.25">
      <c r="A342" s="54">
        <v>340</v>
      </c>
      <c r="B342" s="77" t="s">
        <v>356</v>
      </c>
      <c r="C342" s="51" t="s">
        <v>384</v>
      </c>
      <c r="D342" s="51" t="s">
        <v>384</v>
      </c>
      <c r="E342" s="81">
        <v>38756</v>
      </c>
      <c r="F342" s="85">
        <v>600906</v>
      </c>
      <c r="G342" s="85">
        <v>1690125</v>
      </c>
      <c r="H342" s="85"/>
      <c r="I342" s="89">
        <f>Arboles!P343</f>
        <v>32.291297896497809</v>
      </c>
      <c r="J342" s="89">
        <f t="shared" si="15"/>
        <v>40.041209391657283</v>
      </c>
      <c r="K342" s="89">
        <f>Arbustos!M343</f>
        <v>0</v>
      </c>
      <c r="L342" s="89">
        <f t="shared" si="16"/>
        <v>0</v>
      </c>
      <c r="M342" s="96">
        <v>0</v>
      </c>
      <c r="N342" s="96">
        <v>1.7</v>
      </c>
      <c r="O342" s="91">
        <v>56.3</v>
      </c>
      <c r="P342" s="69">
        <f t="shared" si="17"/>
        <v>98.041209391657276</v>
      </c>
    </row>
    <row r="343" spans="1:16" x14ac:dyDescent="0.25">
      <c r="A343" s="54">
        <v>341</v>
      </c>
      <c r="B343" s="77" t="s">
        <v>356</v>
      </c>
      <c r="C343" s="51" t="s">
        <v>385</v>
      </c>
      <c r="D343" s="51" t="s">
        <v>385</v>
      </c>
      <c r="E343" s="81">
        <v>38756</v>
      </c>
      <c r="F343" s="85">
        <v>601028</v>
      </c>
      <c r="G343" s="85">
        <v>1689982</v>
      </c>
      <c r="H343" s="85"/>
      <c r="I343" s="89">
        <f>Arboles!P344</f>
        <v>20.373520772303113</v>
      </c>
      <c r="J343" s="89">
        <f t="shared" si="15"/>
        <v>25.263165757655859</v>
      </c>
      <c r="K343" s="89">
        <f>Arbustos!M344</f>
        <v>0</v>
      </c>
      <c r="L343" s="89">
        <f t="shared" si="16"/>
        <v>0</v>
      </c>
      <c r="M343" s="96">
        <v>0.2</v>
      </c>
      <c r="N343" s="96">
        <v>0.9</v>
      </c>
      <c r="O343" s="91">
        <v>33.1</v>
      </c>
      <c r="P343" s="69">
        <f t="shared" si="17"/>
        <v>59.463165757655858</v>
      </c>
    </row>
    <row r="344" spans="1:16" x14ac:dyDescent="0.25">
      <c r="A344" s="54">
        <v>342</v>
      </c>
      <c r="B344" s="77" t="s">
        <v>356</v>
      </c>
      <c r="C344" s="51" t="s">
        <v>386</v>
      </c>
      <c r="D344" s="51" t="s">
        <v>386</v>
      </c>
      <c r="E344" s="81">
        <v>38756</v>
      </c>
      <c r="F344" s="85">
        <v>601154</v>
      </c>
      <c r="G344" s="85">
        <v>1689913</v>
      </c>
      <c r="H344" s="85"/>
      <c r="I344" s="89">
        <f>Arboles!P345</f>
        <v>108.80454946936219</v>
      </c>
      <c r="J344" s="89">
        <f t="shared" si="15"/>
        <v>134.91764134200912</v>
      </c>
      <c r="K344" s="89">
        <f>Arbustos!M345</f>
        <v>0</v>
      </c>
      <c r="L344" s="89">
        <f t="shared" si="16"/>
        <v>0</v>
      </c>
      <c r="M344" s="96">
        <v>0.2</v>
      </c>
      <c r="N344" s="96">
        <v>0.7</v>
      </c>
      <c r="O344" s="91">
        <v>40.9</v>
      </c>
      <c r="P344" s="69">
        <f t="shared" si="17"/>
        <v>176.7176413420091</v>
      </c>
    </row>
    <row r="345" spans="1:16" x14ac:dyDescent="0.25">
      <c r="A345" s="54">
        <v>343</v>
      </c>
      <c r="B345" s="77" t="s">
        <v>356</v>
      </c>
      <c r="C345" s="51" t="s">
        <v>387</v>
      </c>
      <c r="D345" s="51" t="s">
        <v>387</v>
      </c>
      <c r="E345" s="81">
        <v>38756</v>
      </c>
      <c r="F345" s="85">
        <v>601011</v>
      </c>
      <c r="G345" s="85">
        <v>1690083</v>
      </c>
      <c r="H345" s="85"/>
      <c r="I345" s="89">
        <f>Arboles!P346</f>
        <v>18.162879296539195</v>
      </c>
      <c r="J345" s="89">
        <f t="shared" si="15"/>
        <v>22.521970327708601</v>
      </c>
      <c r="K345" s="89">
        <f>Arbustos!M346</f>
        <v>0</v>
      </c>
      <c r="L345" s="89">
        <f t="shared" si="16"/>
        <v>0</v>
      </c>
      <c r="M345" s="96">
        <v>0.4</v>
      </c>
      <c r="N345" s="96">
        <v>1.5</v>
      </c>
      <c r="O345" s="91">
        <v>40.9</v>
      </c>
      <c r="P345" s="69">
        <f t="shared" si="17"/>
        <v>65.321970327708598</v>
      </c>
    </row>
    <row r="346" spans="1:16" x14ac:dyDescent="0.25">
      <c r="A346" s="54">
        <v>344</v>
      </c>
      <c r="B346" s="77" t="s">
        <v>356</v>
      </c>
      <c r="C346" s="51" t="s">
        <v>388</v>
      </c>
      <c r="D346" s="51" t="s">
        <v>388</v>
      </c>
      <c r="E346" s="81">
        <v>38756</v>
      </c>
      <c r="F346" s="85">
        <v>601005</v>
      </c>
      <c r="G346" s="85">
        <v>1689358</v>
      </c>
      <c r="H346" s="86"/>
      <c r="I346" s="89">
        <f>Arboles!P347</f>
        <v>557.92041114774406</v>
      </c>
      <c r="J346" s="89">
        <f t="shared" si="15"/>
        <v>691.82130982320268</v>
      </c>
      <c r="K346" s="89">
        <f>Arbustos!M347</f>
        <v>0</v>
      </c>
      <c r="L346" s="89">
        <f t="shared" si="16"/>
        <v>0</v>
      </c>
      <c r="M346" s="96">
        <v>0.7</v>
      </c>
      <c r="N346" s="96">
        <v>1.1000000000000001</v>
      </c>
      <c r="O346" s="91">
        <v>55.5</v>
      </c>
      <c r="P346" s="69">
        <f t="shared" si="17"/>
        <v>749.12130982320275</v>
      </c>
    </row>
    <row r="347" spans="1:16" x14ac:dyDescent="0.25">
      <c r="A347" s="54">
        <v>345</v>
      </c>
      <c r="B347" s="77" t="s">
        <v>356</v>
      </c>
      <c r="C347" s="51" t="s">
        <v>389</v>
      </c>
      <c r="D347" s="51" t="s">
        <v>389</v>
      </c>
      <c r="E347" s="81">
        <v>38756</v>
      </c>
      <c r="F347" s="85">
        <v>601223</v>
      </c>
      <c r="G347" s="85">
        <v>1689535</v>
      </c>
      <c r="H347" s="86"/>
      <c r="I347" s="89">
        <f>Arboles!P348</f>
        <v>31.454872012856121</v>
      </c>
      <c r="J347" s="89">
        <f t="shared" si="15"/>
        <v>39.00404129594159</v>
      </c>
      <c r="K347" s="89">
        <f>Arbustos!M348</f>
        <v>0</v>
      </c>
      <c r="L347" s="89">
        <f t="shared" si="16"/>
        <v>0</v>
      </c>
      <c r="M347" s="96">
        <v>0.3</v>
      </c>
      <c r="N347" s="96">
        <v>1.3</v>
      </c>
      <c r="O347" s="91">
        <v>39.9</v>
      </c>
      <c r="P347" s="69">
        <f t="shared" si="17"/>
        <v>80.50404129594159</v>
      </c>
    </row>
    <row r="348" spans="1:16" x14ac:dyDescent="0.25">
      <c r="A348" s="54">
        <v>346</v>
      </c>
      <c r="B348" s="77" t="s">
        <v>356</v>
      </c>
      <c r="C348" s="51" t="s">
        <v>390</v>
      </c>
      <c r="D348" s="51" t="s">
        <v>390</v>
      </c>
      <c r="E348" s="81">
        <v>38756</v>
      </c>
      <c r="F348" s="85">
        <v>600812</v>
      </c>
      <c r="G348" s="85">
        <v>1689912</v>
      </c>
      <c r="H348" s="86"/>
      <c r="I348" s="89">
        <f>Arboles!P349</f>
        <v>32.746060158661102</v>
      </c>
      <c r="J348" s="89">
        <f t="shared" si="15"/>
        <v>40.605114596739767</v>
      </c>
      <c r="K348" s="89">
        <f>Arbustos!M349</f>
        <v>0</v>
      </c>
      <c r="L348" s="89">
        <f t="shared" si="16"/>
        <v>0</v>
      </c>
      <c r="M348" s="96">
        <v>0</v>
      </c>
      <c r="N348" s="96">
        <v>0.6</v>
      </c>
      <c r="O348" s="91">
        <v>26.8</v>
      </c>
      <c r="P348" s="69">
        <f t="shared" si="17"/>
        <v>68.005114596739773</v>
      </c>
    </row>
    <row r="349" spans="1:16" x14ac:dyDescent="0.25">
      <c r="A349" s="54">
        <v>347</v>
      </c>
      <c r="B349" s="77" t="s">
        <v>356</v>
      </c>
      <c r="C349" s="51" t="s">
        <v>391</v>
      </c>
      <c r="D349" s="51" t="s">
        <v>391</v>
      </c>
      <c r="E349" s="81">
        <v>38756</v>
      </c>
      <c r="F349" s="85">
        <v>600860</v>
      </c>
      <c r="G349" s="85">
        <v>1689685</v>
      </c>
      <c r="H349" s="86"/>
      <c r="I349" s="89">
        <f>Arboles!P350</f>
        <v>8.5835770813624386</v>
      </c>
      <c r="J349" s="89">
        <f t="shared" si="15"/>
        <v>10.643635580889423</v>
      </c>
      <c r="K349" s="89">
        <f>Arbustos!M350</f>
        <v>0</v>
      </c>
      <c r="L349" s="89">
        <f t="shared" si="16"/>
        <v>0</v>
      </c>
      <c r="M349" s="96">
        <v>0.2</v>
      </c>
      <c r="N349" s="96">
        <v>1</v>
      </c>
      <c r="O349" s="91">
        <v>66</v>
      </c>
      <c r="P349" s="69">
        <f t="shared" si="17"/>
        <v>77.843635580889426</v>
      </c>
    </row>
    <row r="350" spans="1:16" x14ac:dyDescent="0.25">
      <c r="A350" s="54">
        <v>348</v>
      </c>
      <c r="B350" s="77" t="s">
        <v>356</v>
      </c>
      <c r="C350" s="51" t="s">
        <v>392</v>
      </c>
      <c r="D350" s="51" t="s">
        <v>392</v>
      </c>
      <c r="E350" s="81">
        <v>38756</v>
      </c>
      <c r="F350" s="85">
        <v>600962</v>
      </c>
      <c r="G350" s="85">
        <v>1689885</v>
      </c>
      <c r="H350" s="86"/>
      <c r="I350" s="89">
        <f>Arboles!P351</f>
        <v>69.360377958817878</v>
      </c>
      <c r="J350" s="89">
        <f t="shared" si="15"/>
        <v>86.006868668934175</v>
      </c>
      <c r="K350" s="89">
        <f>Arbustos!M351</f>
        <v>0</v>
      </c>
      <c r="L350" s="89">
        <f t="shared" si="16"/>
        <v>0</v>
      </c>
      <c r="M350" s="96">
        <v>0.2</v>
      </c>
      <c r="N350" s="96">
        <v>0.9</v>
      </c>
      <c r="O350" s="91">
        <v>30.5</v>
      </c>
      <c r="P350" s="69">
        <f t="shared" si="17"/>
        <v>117.60686866893418</v>
      </c>
    </row>
    <row r="351" spans="1:16" x14ac:dyDescent="0.25">
      <c r="A351" s="54">
        <v>349</v>
      </c>
      <c r="B351" s="77" t="s">
        <v>356</v>
      </c>
      <c r="C351" s="51" t="s">
        <v>393</v>
      </c>
      <c r="D351" s="51" t="s">
        <v>393</v>
      </c>
      <c r="E351" s="81">
        <v>38756</v>
      </c>
      <c r="F351" s="85">
        <v>600964</v>
      </c>
      <c r="G351" s="85">
        <v>1689482</v>
      </c>
      <c r="H351" s="86"/>
      <c r="I351" s="89">
        <f>Arboles!P352</f>
        <v>60.422199904846934</v>
      </c>
      <c r="J351" s="89">
        <f t="shared" si="15"/>
        <v>74.923527882010191</v>
      </c>
      <c r="K351" s="89">
        <f>Arbustos!M352</f>
        <v>0</v>
      </c>
      <c r="L351" s="89">
        <f t="shared" si="16"/>
        <v>0</v>
      </c>
      <c r="M351" s="96">
        <v>0.4</v>
      </c>
      <c r="N351" s="96">
        <v>1.1000000000000001</v>
      </c>
      <c r="O351" s="91">
        <v>23.4</v>
      </c>
      <c r="P351" s="69">
        <f t="shared" si="17"/>
        <v>99.823527882010183</v>
      </c>
    </row>
    <row r="352" spans="1:16" x14ac:dyDescent="0.25">
      <c r="A352" s="54">
        <v>350</v>
      </c>
      <c r="B352" s="77" t="s">
        <v>356</v>
      </c>
      <c r="C352" s="51" t="s">
        <v>394</v>
      </c>
      <c r="D352" s="51" t="s">
        <v>394</v>
      </c>
      <c r="E352" s="81">
        <v>38756</v>
      </c>
      <c r="F352" s="85">
        <v>601069</v>
      </c>
      <c r="G352" s="85">
        <v>1689628</v>
      </c>
      <c r="H352" s="86"/>
      <c r="I352" s="89">
        <f>Arboles!P353</f>
        <v>154.01260621404271</v>
      </c>
      <c r="J352" s="89">
        <f t="shared" si="15"/>
        <v>190.97563170541295</v>
      </c>
      <c r="K352" s="89">
        <f>Arbustos!M353</f>
        <v>0</v>
      </c>
      <c r="L352" s="89">
        <f t="shared" si="16"/>
        <v>0</v>
      </c>
      <c r="M352" s="96">
        <v>0.1</v>
      </c>
      <c r="N352" s="96">
        <v>0.1</v>
      </c>
      <c r="O352" s="91">
        <v>60.9</v>
      </c>
      <c r="P352" s="69">
        <f t="shared" si="17"/>
        <v>252.07563170541295</v>
      </c>
    </row>
    <row r="353" spans="1:16" x14ac:dyDescent="0.25">
      <c r="A353" s="54">
        <v>351</v>
      </c>
      <c r="B353" s="76" t="s">
        <v>357</v>
      </c>
      <c r="C353" s="51" t="s">
        <v>395</v>
      </c>
      <c r="D353" s="51" t="s">
        <v>395</v>
      </c>
      <c r="E353" s="77" t="s">
        <v>495</v>
      </c>
      <c r="F353" s="85">
        <v>604073</v>
      </c>
      <c r="G353" s="85">
        <v>1694237</v>
      </c>
      <c r="H353" s="86"/>
      <c r="I353" s="89">
        <f>Arboles!P354</f>
        <v>0</v>
      </c>
      <c r="J353" s="89">
        <f t="shared" si="15"/>
        <v>0</v>
      </c>
      <c r="K353" s="89">
        <f>Arbustos!M354</f>
        <v>0</v>
      </c>
      <c r="L353" s="89">
        <f t="shared" si="16"/>
        <v>0</v>
      </c>
      <c r="M353" s="96">
        <v>0</v>
      </c>
      <c r="N353" s="96">
        <v>0.35888888888888892</v>
      </c>
      <c r="O353" s="91">
        <v>3.0206835784260262</v>
      </c>
      <c r="P353" s="69">
        <f t="shared" si="17"/>
        <v>3.3795724673149152</v>
      </c>
    </row>
    <row r="354" spans="1:16" x14ac:dyDescent="0.25">
      <c r="A354" s="54">
        <v>352</v>
      </c>
      <c r="B354" s="76" t="s">
        <v>357</v>
      </c>
      <c r="C354" s="51" t="s">
        <v>396</v>
      </c>
      <c r="D354" s="51" t="s">
        <v>396</v>
      </c>
      <c r="E354" s="77" t="s">
        <v>495</v>
      </c>
      <c r="F354" s="85">
        <v>603906</v>
      </c>
      <c r="G354" s="85">
        <v>1693972</v>
      </c>
      <c r="H354" s="86"/>
      <c r="I354" s="89">
        <f>Arboles!P355</f>
        <v>30.301768348612793</v>
      </c>
      <c r="J354" s="89">
        <f t="shared" si="15"/>
        <v>37.574192752279863</v>
      </c>
      <c r="K354" s="89">
        <f>Arbustos!M355</f>
        <v>0</v>
      </c>
      <c r="L354" s="89">
        <f t="shared" si="16"/>
        <v>0</v>
      </c>
      <c r="M354" s="96">
        <v>0</v>
      </c>
      <c r="N354" s="96">
        <v>0.95</v>
      </c>
      <c r="O354" s="91">
        <v>8.6313209272307407</v>
      </c>
      <c r="P354" s="69">
        <f t="shared" si="17"/>
        <v>47.155513679510605</v>
      </c>
    </row>
    <row r="355" spans="1:16" x14ac:dyDescent="0.25">
      <c r="A355" s="54">
        <v>353</v>
      </c>
      <c r="B355" s="76" t="s">
        <v>357</v>
      </c>
      <c r="C355" s="51" t="s">
        <v>397</v>
      </c>
      <c r="D355" s="51" t="s">
        <v>397</v>
      </c>
      <c r="E355" s="77" t="s">
        <v>495</v>
      </c>
      <c r="F355" s="85">
        <v>604037</v>
      </c>
      <c r="G355" s="85">
        <v>1694519</v>
      </c>
      <c r="H355" s="86"/>
      <c r="I355" s="89">
        <f>Arboles!P356</f>
        <v>0</v>
      </c>
      <c r="J355" s="89">
        <f t="shared" si="15"/>
        <v>0</v>
      </c>
      <c r="K355" s="89">
        <f>Arbustos!M356</f>
        <v>0</v>
      </c>
      <c r="L355" s="89">
        <f t="shared" si="16"/>
        <v>0</v>
      </c>
      <c r="M355" s="96">
        <v>0.2</v>
      </c>
      <c r="N355" s="96">
        <v>0.26785714285714285</v>
      </c>
      <c r="O355" s="91">
        <v>11.272937113183261</v>
      </c>
      <c r="P355" s="69">
        <f t="shared" si="17"/>
        <v>11.740794256040404</v>
      </c>
    </row>
    <row r="356" spans="1:16" x14ac:dyDescent="0.25">
      <c r="A356" s="54">
        <v>354</v>
      </c>
      <c r="B356" s="76" t="s">
        <v>357</v>
      </c>
      <c r="C356" s="51" t="s">
        <v>398</v>
      </c>
      <c r="D356" s="51" t="s">
        <v>398</v>
      </c>
      <c r="E356" s="77" t="s">
        <v>495</v>
      </c>
      <c r="F356" s="85">
        <v>604038</v>
      </c>
      <c r="G356" s="85">
        <v>1694463</v>
      </c>
      <c r="H356" s="86"/>
      <c r="I356" s="89">
        <f>Arboles!P357</f>
        <v>0</v>
      </c>
      <c r="J356" s="89">
        <f t="shared" si="15"/>
        <v>0</v>
      </c>
      <c r="K356" s="89">
        <f>Arbustos!M357</f>
        <v>0</v>
      </c>
      <c r="L356" s="89">
        <f t="shared" si="16"/>
        <v>0</v>
      </c>
      <c r="M356" s="96">
        <v>0.89743589743589747</v>
      </c>
      <c r="N356" s="96">
        <v>0.14651162790697675</v>
      </c>
      <c r="O356" s="91">
        <v>16.11482113332459</v>
      </c>
      <c r="P356" s="69">
        <f t="shared" si="17"/>
        <v>17.158768658667462</v>
      </c>
    </row>
    <row r="357" spans="1:16" x14ac:dyDescent="0.25">
      <c r="A357" s="54">
        <v>355</v>
      </c>
      <c r="B357" s="76" t="s">
        <v>357</v>
      </c>
      <c r="C357" s="51" t="s">
        <v>399</v>
      </c>
      <c r="D357" s="51" t="s">
        <v>399</v>
      </c>
      <c r="E357" s="77" t="s">
        <v>495</v>
      </c>
      <c r="F357" s="85">
        <v>603884</v>
      </c>
      <c r="G357" s="85">
        <v>1694256</v>
      </c>
      <c r="H357" s="86"/>
      <c r="I357" s="89">
        <f>Arboles!P358</f>
        <v>0</v>
      </c>
      <c r="J357" s="89">
        <f t="shared" si="15"/>
        <v>0</v>
      </c>
      <c r="K357" s="89">
        <f>Arbustos!M358</f>
        <v>0</v>
      </c>
      <c r="L357" s="89">
        <f t="shared" si="16"/>
        <v>0</v>
      </c>
      <c r="M357" s="96">
        <v>0</v>
      </c>
      <c r="N357" s="96">
        <v>0.2533333333333333</v>
      </c>
      <c r="O357" s="91">
        <v>18.238629609238579</v>
      </c>
      <c r="P357" s="69">
        <f t="shared" si="17"/>
        <v>18.491962942571913</v>
      </c>
    </row>
    <row r="358" spans="1:16" x14ac:dyDescent="0.25">
      <c r="A358" s="54">
        <v>356</v>
      </c>
      <c r="B358" s="76" t="s">
        <v>357</v>
      </c>
      <c r="C358" s="51" t="s">
        <v>400</v>
      </c>
      <c r="D358" s="51" t="s">
        <v>400</v>
      </c>
      <c r="E358" s="77" t="s">
        <v>495</v>
      </c>
      <c r="F358" s="85">
        <v>603696</v>
      </c>
      <c r="G358" s="85">
        <v>1694484</v>
      </c>
      <c r="H358" s="86"/>
      <c r="I358" s="89">
        <f>Arboles!P359</f>
        <v>0</v>
      </c>
      <c r="J358" s="89">
        <f t="shared" si="15"/>
        <v>0</v>
      </c>
      <c r="K358" s="89">
        <f>Arbustos!M359</f>
        <v>0</v>
      </c>
      <c r="L358" s="89">
        <f t="shared" si="16"/>
        <v>0</v>
      </c>
      <c r="M358" s="96">
        <v>0.31515151515151518</v>
      </c>
      <c r="N358" s="96">
        <v>1.1076923076923078</v>
      </c>
      <c r="O358" s="91">
        <v>22.651682158471754</v>
      </c>
      <c r="P358" s="69">
        <f t="shared" si="17"/>
        <v>24.074525981315578</v>
      </c>
    </row>
    <row r="359" spans="1:16" x14ac:dyDescent="0.25">
      <c r="A359" s="54">
        <v>357</v>
      </c>
      <c r="B359" s="76" t="s">
        <v>357</v>
      </c>
      <c r="C359" s="51" t="s">
        <v>401</v>
      </c>
      <c r="D359" s="51" t="s">
        <v>401</v>
      </c>
      <c r="E359" s="77" t="s">
        <v>495</v>
      </c>
      <c r="F359" s="85">
        <v>603610</v>
      </c>
      <c r="G359" s="85">
        <v>1694431</v>
      </c>
      <c r="H359" s="86"/>
      <c r="I359" s="89">
        <f>Arboles!P360</f>
        <v>0</v>
      </c>
      <c r="J359" s="89">
        <f t="shared" si="15"/>
        <v>0</v>
      </c>
      <c r="K359" s="89">
        <f>Arbustos!M360</f>
        <v>0</v>
      </c>
      <c r="L359" s="89">
        <f t="shared" si="16"/>
        <v>0</v>
      </c>
      <c r="M359" s="96">
        <v>0</v>
      </c>
      <c r="N359" s="96">
        <v>1.45</v>
      </c>
      <c r="O359" s="91">
        <v>11.12541045443214</v>
      </c>
      <c r="P359" s="69">
        <f t="shared" si="17"/>
        <v>12.57541045443214</v>
      </c>
    </row>
    <row r="360" spans="1:16" x14ac:dyDescent="0.25">
      <c r="A360" s="54">
        <v>358</v>
      </c>
      <c r="B360" s="76" t="s">
        <v>357</v>
      </c>
      <c r="C360" s="51" t="s">
        <v>402</v>
      </c>
      <c r="D360" s="51" t="s">
        <v>402</v>
      </c>
      <c r="E360" s="77" t="s">
        <v>495</v>
      </c>
      <c r="F360" s="85">
        <v>603778</v>
      </c>
      <c r="G360" s="85">
        <v>1694218</v>
      </c>
      <c r="H360" s="86"/>
      <c r="I360" s="89">
        <f>Arboles!P361</f>
        <v>0</v>
      </c>
      <c r="J360" s="89">
        <f t="shared" si="15"/>
        <v>0</v>
      </c>
      <c r="K360" s="89">
        <f>Arbustos!M361</f>
        <v>0</v>
      </c>
      <c r="L360" s="89">
        <f t="shared" si="16"/>
        <v>0</v>
      </c>
      <c r="M360" s="96">
        <v>0</v>
      </c>
      <c r="N360" s="96">
        <v>2.5882352941176472</v>
      </c>
      <c r="O360" s="91">
        <v>8.8993265416751157</v>
      </c>
      <c r="P360" s="69">
        <f t="shared" si="17"/>
        <v>11.487561835792762</v>
      </c>
    </row>
    <row r="361" spans="1:16" x14ac:dyDescent="0.25">
      <c r="A361" s="54">
        <v>359</v>
      </c>
      <c r="B361" s="76" t="s">
        <v>357</v>
      </c>
      <c r="C361" s="51" t="s">
        <v>403</v>
      </c>
      <c r="D361" s="51" t="s">
        <v>403</v>
      </c>
      <c r="E361" s="77" t="s">
        <v>495</v>
      </c>
      <c r="F361" s="85">
        <v>602948</v>
      </c>
      <c r="G361" s="85">
        <v>1695002</v>
      </c>
      <c r="H361" s="86"/>
      <c r="I361" s="89">
        <f>Arboles!P362</f>
        <v>0</v>
      </c>
      <c r="J361" s="89">
        <f t="shared" si="15"/>
        <v>0</v>
      </c>
      <c r="K361" s="89">
        <f>Arbustos!M362</f>
        <v>0</v>
      </c>
      <c r="L361" s="89">
        <f t="shared" si="16"/>
        <v>0</v>
      </c>
      <c r="M361" s="96">
        <v>0.30588235294117649</v>
      </c>
      <c r="N361" s="96">
        <v>1.7577464788732393</v>
      </c>
      <c r="O361" s="91">
        <v>10.676270503247034</v>
      </c>
      <c r="P361" s="69">
        <f t="shared" si="17"/>
        <v>12.73989933506145</v>
      </c>
    </row>
    <row r="362" spans="1:16" x14ac:dyDescent="0.25">
      <c r="A362" s="54">
        <v>360</v>
      </c>
      <c r="B362" s="76" t="s">
        <v>357</v>
      </c>
      <c r="C362" s="51" t="s">
        <v>404</v>
      </c>
      <c r="D362" s="51" t="s">
        <v>404</v>
      </c>
      <c r="E362" s="77" t="s">
        <v>495</v>
      </c>
      <c r="F362" s="85">
        <v>603026</v>
      </c>
      <c r="G362" s="85">
        <v>1694953</v>
      </c>
      <c r="H362" s="85"/>
      <c r="I362" s="89">
        <f>Arboles!P363</f>
        <v>0</v>
      </c>
      <c r="J362" s="89">
        <f t="shared" si="15"/>
        <v>0</v>
      </c>
      <c r="K362" s="89">
        <f>Arbustos!M363</f>
        <v>0</v>
      </c>
      <c r="L362" s="89">
        <f t="shared" si="16"/>
        <v>0</v>
      </c>
      <c r="M362" s="96">
        <v>0.3666666666666667</v>
      </c>
      <c r="N362" s="96">
        <v>0.16888888888888892</v>
      </c>
      <c r="O362" s="91">
        <v>19.267158552543954</v>
      </c>
      <c r="P362" s="69">
        <f t="shared" si="17"/>
        <v>19.802714108099508</v>
      </c>
    </row>
    <row r="363" spans="1:16" x14ac:dyDescent="0.25">
      <c r="A363" s="54">
        <v>361</v>
      </c>
      <c r="B363" s="76" t="s">
        <v>357</v>
      </c>
      <c r="C363" s="51" t="s">
        <v>405</v>
      </c>
      <c r="D363" s="51" t="s">
        <v>405</v>
      </c>
      <c r="E363" s="77" t="s">
        <v>495</v>
      </c>
      <c r="F363" s="85">
        <v>603007</v>
      </c>
      <c r="G363" s="85">
        <v>1694816</v>
      </c>
      <c r="H363" s="85"/>
      <c r="I363" s="89">
        <f>Arboles!P364</f>
        <v>0</v>
      </c>
      <c r="J363" s="89">
        <f t="shared" si="15"/>
        <v>0</v>
      </c>
      <c r="K363" s="89">
        <f>Arbustos!M364</f>
        <v>0</v>
      </c>
      <c r="L363" s="89">
        <f t="shared" si="16"/>
        <v>0</v>
      </c>
      <c r="M363" s="96">
        <v>0</v>
      </c>
      <c r="N363" s="96">
        <v>5.1785714285714288</v>
      </c>
      <c r="O363" s="91">
        <v>17.127957282075968</v>
      </c>
      <c r="P363" s="69">
        <f t="shared" si="17"/>
        <v>22.306528710647399</v>
      </c>
    </row>
    <row r="364" spans="1:16" x14ac:dyDescent="0.25">
      <c r="A364" s="54">
        <v>362</v>
      </c>
      <c r="B364" s="76" t="s">
        <v>357</v>
      </c>
      <c r="C364" s="51" t="s">
        <v>406</v>
      </c>
      <c r="D364" s="51" t="s">
        <v>406</v>
      </c>
      <c r="E364" s="77" t="s">
        <v>495</v>
      </c>
      <c r="F364" s="85">
        <v>602995</v>
      </c>
      <c r="G364" s="85">
        <v>1694788</v>
      </c>
      <c r="H364" s="85"/>
      <c r="I364" s="89">
        <f>Arboles!P365</f>
        <v>0</v>
      </c>
      <c r="J364" s="89">
        <f t="shared" si="15"/>
        <v>0</v>
      </c>
      <c r="K364" s="89">
        <f>Arbustos!M365</f>
        <v>0</v>
      </c>
      <c r="L364" s="89">
        <f t="shared" si="16"/>
        <v>0</v>
      </c>
      <c r="M364" s="96">
        <v>0.28111111111111109</v>
      </c>
      <c r="N364" s="96">
        <v>2.7391304347826084</v>
      </c>
      <c r="O364" s="91">
        <v>22.980708209491205</v>
      </c>
      <c r="P364" s="69">
        <f t="shared" si="17"/>
        <v>26.000949755384923</v>
      </c>
    </row>
    <row r="365" spans="1:16" x14ac:dyDescent="0.25">
      <c r="A365" s="54">
        <v>363</v>
      </c>
      <c r="B365" s="76" t="s">
        <v>357</v>
      </c>
      <c r="C365" s="51" t="s">
        <v>407</v>
      </c>
      <c r="D365" s="51" t="s">
        <v>407</v>
      </c>
      <c r="E365" s="77" t="s">
        <v>495</v>
      </c>
      <c r="F365" s="85">
        <v>603156</v>
      </c>
      <c r="G365" s="85">
        <v>1694760</v>
      </c>
      <c r="H365" s="85"/>
      <c r="I365" s="89">
        <f>Arboles!P366</f>
        <v>0</v>
      </c>
      <c r="J365" s="89">
        <f t="shared" si="15"/>
        <v>0</v>
      </c>
      <c r="K365" s="89">
        <f>Arbustos!M366</f>
        <v>0</v>
      </c>
      <c r="L365" s="89">
        <f t="shared" si="16"/>
        <v>0</v>
      </c>
      <c r="M365" s="96">
        <v>0.81176470588235283</v>
      </c>
      <c r="N365" s="96">
        <v>2.8571428571428568</v>
      </c>
      <c r="O365" s="91">
        <v>28.256769137630613</v>
      </c>
      <c r="P365" s="69">
        <f t="shared" si="17"/>
        <v>31.925676700655821</v>
      </c>
    </row>
    <row r="366" spans="1:16" x14ac:dyDescent="0.25">
      <c r="A366" s="54">
        <v>364</v>
      </c>
      <c r="B366" s="76" t="s">
        <v>357</v>
      </c>
      <c r="C366" s="51" t="s">
        <v>408</v>
      </c>
      <c r="D366" s="51" t="s">
        <v>408</v>
      </c>
      <c r="E366" s="77" t="s">
        <v>495</v>
      </c>
      <c r="F366" s="85">
        <v>603377</v>
      </c>
      <c r="G366" s="85">
        <v>1694701</v>
      </c>
      <c r="H366" s="85"/>
      <c r="I366" s="89">
        <f>Arboles!P367</f>
        <v>0</v>
      </c>
      <c r="J366" s="89">
        <f t="shared" si="15"/>
        <v>0</v>
      </c>
      <c r="K366" s="89">
        <f>Arbustos!M367</f>
        <v>0</v>
      </c>
      <c r="L366" s="89">
        <f t="shared" si="16"/>
        <v>0</v>
      </c>
      <c r="M366" s="96">
        <v>1.014516129032258</v>
      </c>
      <c r="N366" s="96">
        <v>4.25</v>
      </c>
      <c r="O366" s="91">
        <v>15.929764162322861</v>
      </c>
      <c r="P366" s="69">
        <f t="shared" si="17"/>
        <v>21.19428029135512</v>
      </c>
    </row>
    <row r="367" spans="1:16" x14ac:dyDescent="0.25">
      <c r="A367" s="54">
        <v>365</v>
      </c>
      <c r="B367" s="76" t="s">
        <v>357</v>
      </c>
      <c r="C367" s="51" t="s">
        <v>409</v>
      </c>
      <c r="D367" s="51" t="s">
        <v>409</v>
      </c>
      <c r="E367" s="77" t="s">
        <v>495</v>
      </c>
      <c r="F367" s="85">
        <v>603523</v>
      </c>
      <c r="G367" s="85">
        <v>1694541</v>
      </c>
      <c r="H367" s="85"/>
      <c r="I367" s="89">
        <f>Arboles!P368</f>
        <v>0</v>
      </c>
      <c r="J367" s="89">
        <f t="shared" si="15"/>
        <v>0</v>
      </c>
      <c r="K367" s="89">
        <f>Arbustos!M368</f>
        <v>0</v>
      </c>
      <c r="L367" s="89">
        <f t="shared" si="16"/>
        <v>0</v>
      </c>
      <c r="M367" s="96">
        <v>1.6203703703703702</v>
      </c>
      <c r="N367" s="96">
        <v>1.5272727272727271</v>
      </c>
      <c r="O367" s="91">
        <v>20.688328394397075</v>
      </c>
      <c r="P367" s="69">
        <f t="shared" si="17"/>
        <v>23.835971492040173</v>
      </c>
    </row>
    <row r="368" spans="1:16" x14ac:dyDescent="0.25">
      <c r="A368" s="54">
        <v>366</v>
      </c>
      <c r="B368" s="76" t="s">
        <v>357</v>
      </c>
      <c r="C368" s="51" t="s">
        <v>410</v>
      </c>
      <c r="D368" s="51" t="s">
        <v>410</v>
      </c>
      <c r="E368" s="77" t="s">
        <v>495</v>
      </c>
      <c r="F368" s="85">
        <v>603521</v>
      </c>
      <c r="G368" s="85">
        <v>1694260</v>
      </c>
      <c r="H368" s="85"/>
      <c r="I368" s="89">
        <f>Arboles!P369</f>
        <v>0</v>
      </c>
      <c r="J368" s="89">
        <f t="shared" si="15"/>
        <v>0</v>
      </c>
      <c r="K368" s="89">
        <f>Arbustos!M369</f>
        <v>0</v>
      </c>
      <c r="L368" s="89">
        <f t="shared" si="16"/>
        <v>0</v>
      </c>
      <c r="M368" s="96">
        <v>0.2905660377358491</v>
      </c>
      <c r="N368" s="96">
        <v>1.859375</v>
      </c>
      <c r="O368" s="91">
        <v>19.715757082829263</v>
      </c>
      <c r="P368" s="69">
        <f t="shared" si="17"/>
        <v>21.865698120565114</v>
      </c>
    </row>
    <row r="369" spans="1:16" x14ac:dyDescent="0.25">
      <c r="A369" s="54">
        <v>367</v>
      </c>
      <c r="B369" s="76" t="s">
        <v>358</v>
      </c>
      <c r="C369" s="51" t="s">
        <v>411</v>
      </c>
      <c r="D369" s="51" t="s">
        <v>411</v>
      </c>
      <c r="E369" s="87">
        <v>38771</v>
      </c>
      <c r="F369" s="85">
        <v>599860</v>
      </c>
      <c r="G369" s="85">
        <v>1700047</v>
      </c>
      <c r="H369" s="85"/>
      <c r="I369" s="89">
        <f>Arboles!P370</f>
        <v>72.42729775230552</v>
      </c>
      <c r="J369" s="89">
        <f t="shared" si="15"/>
        <v>89.80984921285885</v>
      </c>
      <c r="K369" s="89">
        <f>Arbustos!M370</f>
        <v>0</v>
      </c>
      <c r="L369" s="89">
        <f t="shared" si="16"/>
        <v>0</v>
      </c>
      <c r="M369" s="96">
        <v>0.3</v>
      </c>
      <c r="N369" s="96">
        <v>0.8</v>
      </c>
      <c r="O369" s="91">
        <v>29.1</v>
      </c>
      <c r="P369" s="69">
        <f t="shared" si="17"/>
        <v>120.00984921285885</v>
      </c>
    </row>
    <row r="370" spans="1:16" x14ac:dyDescent="0.25">
      <c r="A370" s="54">
        <v>368</v>
      </c>
      <c r="B370" s="76" t="s">
        <v>358</v>
      </c>
      <c r="C370" s="51" t="s">
        <v>412</v>
      </c>
      <c r="D370" s="51" t="s">
        <v>412</v>
      </c>
      <c r="E370" s="87">
        <v>38771</v>
      </c>
      <c r="F370" s="85">
        <v>599735</v>
      </c>
      <c r="G370" s="85">
        <v>1700001</v>
      </c>
      <c r="H370" s="85"/>
      <c r="I370" s="89">
        <f>Arboles!P371</f>
        <v>64.962246574785681</v>
      </c>
      <c r="J370" s="89">
        <f t="shared" si="15"/>
        <v>80.553185752734237</v>
      </c>
      <c r="K370" s="89">
        <f>Arbustos!M371</f>
        <v>0</v>
      </c>
      <c r="L370" s="89">
        <f t="shared" si="16"/>
        <v>0</v>
      </c>
      <c r="M370" s="96">
        <v>0.3</v>
      </c>
      <c r="N370" s="96">
        <v>0.9</v>
      </c>
      <c r="O370" s="91">
        <v>22</v>
      </c>
      <c r="P370" s="69">
        <f t="shared" si="17"/>
        <v>103.75318575273424</v>
      </c>
    </row>
    <row r="371" spans="1:16" x14ac:dyDescent="0.25">
      <c r="A371" s="54">
        <v>369</v>
      </c>
      <c r="B371" s="76" t="s">
        <v>358</v>
      </c>
      <c r="C371" s="51" t="s">
        <v>413</v>
      </c>
      <c r="D371" s="51" t="s">
        <v>413</v>
      </c>
      <c r="E371" s="87">
        <v>38771</v>
      </c>
      <c r="F371" s="85">
        <v>599666</v>
      </c>
      <c r="G371" s="85">
        <v>1700038</v>
      </c>
      <c r="H371" s="85"/>
      <c r="I371" s="89">
        <f>Arboles!P372</f>
        <v>24.102818782428457</v>
      </c>
      <c r="J371" s="89">
        <f t="shared" si="15"/>
        <v>29.887495290211287</v>
      </c>
      <c r="K371" s="89">
        <f>Arbustos!M372</f>
        <v>0</v>
      </c>
      <c r="L371" s="89">
        <f t="shared" si="16"/>
        <v>0</v>
      </c>
      <c r="M371" s="96">
        <v>0.3</v>
      </c>
      <c r="N371" s="96">
        <v>0.1</v>
      </c>
      <c r="O371" s="91">
        <v>47.4</v>
      </c>
      <c r="P371" s="69">
        <f t="shared" si="17"/>
        <v>77.687495290211288</v>
      </c>
    </row>
    <row r="372" spans="1:16" x14ac:dyDescent="0.25">
      <c r="A372" s="54">
        <v>370</v>
      </c>
      <c r="B372" s="76" t="s">
        <v>358</v>
      </c>
      <c r="C372" s="51" t="s">
        <v>414</v>
      </c>
      <c r="D372" s="51" t="s">
        <v>414</v>
      </c>
      <c r="E372" s="87">
        <v>38771</v>
      </c>
      <c r="F372" s="85">
        <v>599644</v>
      </c>
      <c r="G372" s="85">
        <v>1699904</v>
      </c>
      <c r="H372" s="85"/>
      <c r="I372" s="89">
        <f>Arboles!P373</f>
        <v>57.615054859154263</v>
      </c>
      <c r="J372" s="89">
        <f t="shared" si="15"/>
        <v>71.442668025351281</v>
      </c>
      <c r="K372" s="89">
        <f>Arbustos!M373</f>
        <v>0</v>
      </c>
      <c r="L372" s="89">
        <f t="shared" si="16"/>
        <v>0</v>
      </c>
      <c r="M372" s="96">
        <v>0.1</v>
      </c>
      <c r="N372" s="96">
        <v>1.7</v>
      </c>
      <c r="O372" s="91">
        <v>16</v>
      </c>
      <c r="P372" s="69">
        <f t="shared" si="17"/>
        <v>89.242668025351279</v>
      </c>
    </row>
    <row r="373" spans="1:16" x14ac:dyDescent="0.25">
      <c r="A373" s="54">
        <v>371</v>
      </c>
      <c r="B373" s="76" t="s">
        <v>358</v>
      </c>
      <c r="C373" s="51" t="s">
        <v>415</v>
      </c>
      <c r="D373" s="51" t="s">
        <v>415</v>
      </c>
      <c r="E373" s="87">
        <v>38771</v>
      </c>
      <c r="F373" s="85">
        <v>599724</v>
      </c>
      <c r="G373" s="85">
        <v>1699955</v>
      </c>
      <c r="H373" s="85"/>
      <c r="I373" s="89">
        <f>Arboles!P374</f>
        <v>94.425184536356255</v>
      </c>
      <c r="J373" s="89">
        <f t="shared" si="15"/>
        <v>117.08722882508175</v>
      </c>
      <c r="K373" s="89">
        <f>Arbustos!M374</f>
        <v>0</v>
      </c>
      <c r="L373" s="89">
        <f t="shared" si="16"/>
        <v>0</v>
      </c>
      <c r="M373" s="96">
        <v>0.4</v>
      </c>
      <c r="N373" s="96">
        <v>1.8</v>
      </c>
      <c r="O373" s="91">
        <v>8.1999999999999993</v>
      </c>
      <c r="P373" s="69">
        <f t="shared" si="17"/>
        <v>127.48722882508176</v>
      </c>
    </row>
    <row r="374" spans="1:16" x14ac:dyDescent="0.25">
      <c r="A374" s="54">
        <v>372</v>
      </c>
      <c r="B374" s="76" t="s">
        <v>358</v>
      </c>
      <c r="C374" s="51" t="s">
        <v>416</v>
      </c>
      <c r="D374" s="51" t="s">
        <v>416</v>
      </c>
      <c r="E374" s="87">
        <v>38771</v>
      </c>
      <c r="F374" s="85">
        <v>599779</v>
      </c>
      <c r="G374" s="85">
        <v>1699828</v>
      </c>
      <c r="H374" s="85"/>
      <c r="I374" s="89">
        <f>Arboles!P375</f>
        <v>94.825235796373093</v>
      </c>
      <c r="J374" s="89">
        <f t="shared" si="15"/>
        <v>117.58329238750264</v>
      </c>
      <c r="K374" s="89">
        <f>Arbustos!M375</f>
        <v>0</v>
      </c>
      <c r="L374" s="89">
        <f t="shared" si="16"/>
        <v>0</v>
      </c>
      <c r="M374" s="96">
        <v>0</v>
      </c>
      <c r="N374" s="96">
        <v>3.6</v>
      </c>
      <c r="O374" s="91">
        <v>20.399999999999999</v>
      </c>
      <c r="P374" s="69">
        <f t="shared" si="17"/>
        <v>141.58329238750264</v>
      </c>
    </row>
    <row r="375" spans="1:16" x14ac:dyDescent="0.25">
      <c r="A375" s="54">
        <v>373</v>
      </c>
      <c r="B375" s="76" t="s">
        <v>358</v>
      </c>
      <c r="C375" s="51" t="s">
        <v>417</v>
      </c>
      <c r="D375" s="51" t="s">
        <v>417</v>
      </c>
      <c r="E375" s="87">
        <v>38771</v>
      </c>
      <c r="F375" s="85">
        <v>599717</v>
      </c>
      <c r="G375" s="85">
        <v>1699774</v>
      </c>
      <c r="H375" s="85"/>
      <c r="I375" s="89">
        <f>Arboles!P376</f>
        <v>94.049826209053919</v>
      </c>
      <c r="J375" s="89">
        <f t="shared" si="15"/>
        <v>116.62178449922686</v>
      </c>
      <c r="K375" s="89">
        <f>Arbustos!M376</f>
        <v>0</v>
      </c>
      <c r="L375" s="89">
        <f t="shared" si="16"/>
        <v>0</v>
      </c>
      <c r="M375" s="96">
        <v>0.5</v>
      </c>
      <c r="N375" s="96">
        <v>1.6</v>
      </c>
      <c r="O375" s="91">
        <v>3.7</v>
      </c>
      <c r="P375" s="69">
        <f t="shared" si="17"/>
        <v>122.42178449922686</v>
      </c>
    </row>
    <row r="376" spans="1:16" x14ac:dyDescent="0.25">
      <c r="A376" s="54">
        <v>374</v>
      </c>
      <c r="B376" s="76" t="s">
        <v>358</v>
      </c>
      <c r="C376" s="51" t="s">
        <v>418</v>
      </c>
      <c r="D376" s="51" t="s">
        <v>418</v>
      </c>
      <c r="E376" s="87">
        <v>38771</v>
      </c>
      <c r="F376" s="85">
        <v>599678</v>
      </c>
      <c r="G376" s="85">
        <v>1699898</v>
      </c>
      <c r="H376" s="85"/>
      <c r="I376" s="89">
        <f>Arboles!P377</f>
        <v>109.61609810368448</v>
      </c>
      <c r="J376" s="89">
        <f t="shared" si="15"/>
        <v>135.92396164856876</v>
      </c>
      <c r="K376" s="89">
        <f>Arbustos!M377</f>
        <v>0</v>
      </c>
      <c r="L376" s="89">
        <f t="shared" si="16"/>
        <v>0</v>
      </c>
      <c r="M376" s="96">
        <v>0.3</v>
      </c>
      <c r="N376" s="96">
        <v>4.0999999999999996</v>
      </c>
      <c r="O376" s="91">
        <v>26.6</v>
      </c>
      <c r="P376" s="69">
        <f t="shared" si="17"/>
        <v>166.92396164856876</v>
      </c>
    </row>
    <row r="377" spans="1:16" x14ac:dyDescent="0.25">
      <c r="A377" s="54">
        <v>375</v>
      </c>
      <c r="B377" s="76" t="s">
        <v>358</v>
      </c>
      <c r="C377" s="51" t="s">
        <v>419</v>
      </c>
      <c r="D377" s="51" t="s">
        <v>419</v>
      </c>
      <c r="E377" s="87">
        <v>38771</v>
      </c>
      <c r="F377" s="85">
        <v>599804</v>
      </c>
      <c r="G377" s="85">
        <v>1700055</v>
      </c>
      <c r="H377" s="85"/>
      <c r="I377" s="89">
        <f>Arboles!P378</f>
        <v>48.079525449113063</v>
      </c>
      <c r="J377" s="89">
        <f t="shared" si="15"/>
        <v>59.618611556900198</v>
      </c>
      <c r="K377" s="89">
        <f>Arbustos!M378</f>
        <v>0</v>
      </c>
      <c r="L377" s="89">
        <f t="shared" si="16"/>
        <v>0</v>
      </c>
      <c r="M377" s="96">
        <v>0.9</v>
      </c>
      <c r="N377" s="96">
        <v>7.1</v>
      </c>
      <c r="O377" s="91">
        <v>22.2</v>
      </c>
      <c r="P377" s="69">
        <f t="shared" si="17"/>
        <v>89.818611556900194</v>
      </c>
    </row>
    <row r="378" spans="1:16" x14ac:dyDescent="0.25">
      <c r="A378" s="54">
        <v>376</v>
      </c>
      <c r="B378" s="76" t="s">
        <v>358</v>
      </c>
      <c r="C378" s="51" t="s">
        <v>420</v>
      </c>
      <c r="D378" s="51" t="s">
        <v>420</v>
      </c>
      <c r="E378" s="87">
        <v>38771</v>
      </c>
      <c r="F378" s="85">
        <v>599866</v>
      </c>
      <c r="G378" s="85">
        <v>1700081</v>
      </c>
      <c r="H378" s="85"/>
      <c r="I378" s="89">
        <f>Arboles!P379</f>
        <v>49.128948482816064</v>
      </c>
      <c r="J378" s="89">
        <f t="shared" si="15"/>
        <v>60.919896118691916</v>
      </c>
      <c r="K378" s="89">
        <f>Arbustos!M379</f>
        <v>0</v>
      </c>
      <c r="L378" s="89">
        <f t="shared" si="16"/>
        <v>0</v>
      </c>
      <c r="M378" s="96">
        <v>1.4</v>
      </c>
      <c r="N378" s="96">
        <v>4.8</v>
      </c>
      <c r="O378" s="91">
        <v>17.600000000000001</v>
      </c>
      <c r="P378" s="69">
        <f t="shared" si="17"/>
        <v>84.719896118691906</v>
      </c>
    </row>
    <row r="379" spans="1:16" x14ac:dyDescent="0.25">
      <c r="A379" s="54">
        <v>377</v>
      </c>
      <c r="B379" s="76" t="s">
        <v>358</v>
      </c>
      <c r="C379" s="51" t="s">
        <v>421</v>
      </c>
      <c r="D379" s="51" t="s">
        <v>421</v>
      </c>
      <c r="E379" s="87">
        <v>38771</v>
      </c>
      <c r="F379" s="85">
        <v>599845</v>
      </c>
      <c r="G379" s="85">
        <v>1700115</v>
      </c>
      <c r="H379" s="85"/>
      <c r="I379" s="89">
        <f>Arboles!P380</f>
        <v>38.709580994022922</v>
      </c>
      <c r="J379" s="89">
        <f t="shared" si="15"/>
        <v>47.999880432588419</v>
      </c>
      <c r="K379" s="89">
        <f>Arbustos!M380</f>
        <v>0</v>
      </c>
      <c r="L379" s="89">
        <f t="shared" si="16"/>
        <v>0</v>
      </c>
      <c r="M379" s="96">
        <v>0.8</v>
      </c>
      <c r="N379" s="96">
        <v>2.2000000000000002</v>
      </c>
      <c r="O379" s="91">
        <v>13.7</v>
      </c>
      <c r="P379" s="69">
        <f t="shared" si="17"/>
        <v>64.699880432588415</v>
      </c>
    </row>
    <row r="380" spans="1:16" x14ac:dyDescent="0.25">
      <c r="A380" s="54">
        <v>378</v>
      </c>
      <c r="B380" s="76" t="s">
        <v>358</v>
      </c>
      <c r="C380" s="51" t="s">
        <v>422</v>
      </c>
      <c r="D380" s="51" t="s">
        <v>422</v>
      </c>
      <c r="E380" s="87">
        <v>38771</v>
      </c>
      <c r="F380" s="85">
        <v>599923</v>
      </c>
      <c r="G380" s="85">
        <v>1700145</v>
      </c>
      <c r="H380" s="85"/>
      <c r="I380" s="89">
        <f>Arboles!P381</f>
        <v>3.9283652150802406</v>
      </c>
      <c r="J380" s="89">
        <f t="shared" si="15"/>
        <v>4.8711728666994984</v>
      </c>
      <c r="K380" s="89">
        <f>Arbustos!M381</f>
        <v>0</v>
      </c>
      <c r="L380" s="89">
        <f t="shared" si="16"/>
        <v>0</v>
      </c>
      <c r="M380" s="96">
        <v>1.6</v>
      </c>
      <c r="N380" s="96">
        <v>0.8</v>
      </c>
      <c r="O380" s="91">
        <v>13.6</v>
      </c>
      <c r="P380" s="69">
        <f t="shared" si="17"/>
        <v>20.871172866699499</v>
      </c>
    </row>
    <row r="381" spans="1:16" x14ac:dyDescent="0.25">
      <c r="A381" s="54">
        <v>379</v>
      </c>
      <c r="B381" s="76" t="s">
        <v>358</v>
      </c>
      <c r="C381" s="51" t="s">
        <v>423</v>
      </c>
      <c r="D381" s="51" t="s">
        <v>423</v>
      </c>
      <c r="E381" s="87">
        <v>38771</v>
      </c>
      <c r="F381" s="85">
        <v>600043</v>
      </c>
      <c r="G381" s="85">
        <v>1700144</v>
      </c>
      <c r="H381" s="85"/>
      <c r="I381" s="89">
        <f>Arboles!P382</f>
        <v>59.058564246210267</v>
      </c>
      <c r="J381" s="89">
        <f t="shared" si="15"/>
        <v>73.232619665300732</v>
      </c>
      <c r="K381" s="89">
        <f>Arbustos!M382</f>
        <v>0</v>
      </c>
      <c r="L381" s="89">
        <f t="shared" si="16"/>
        <v>0</v>
      </c>
      <c r="M381" s="96">
        <v>0.7</v>
      </c>
      <c r="N381" s="96">
        <v>2.2999999999999998</v>
      </c>
      <c r="O381" s="91">
        <v>13.6</v>
      </c>
      <c r="P381" s="69">
        <f t="shared" si="17"/>
        <v>89.832619665300726</v>
      </c>
    </row>
    <row r="382" spans="1:16" x14ac:dyDescent="0.25">
      <c r="A382" s="54">
        <v>380</v>
      </c>
      <c r="B382" s="76" t="s">
        <v>358</v>
      </c>
      <c r="C382" s="51" t="s">
        <v>424</v>
      </c>
      <c r="D382" s="51" t="s">
        <v>424</v>
      </c>
      <c r="E382" s="87">
        <v>38771</v>
      </c>
      <c r="F382" s="85">
        <v>600012</v>
      </c>
      <c r="G382" s="85">
        <v>1700180</v>
      </c>
      <c r="H382" s="85"/>
      <c r="I382" s="89">
        <f>Arboles!P383</f>
        <v>54.293191947595247</v>
      </c>
      <c r="J382" s="89">
        <f t="shared" si="15"/>
        <v>67.323558015018108</v>
      </c>
      <c r="K382" s="89">
        <f>Arbustos!M383</f>
        <v>0</v>
      </c>
      <c r="L382" s="89">
        <f t="shared" si="16"/>
        <v>0</v>
      </c>
      <c r="M382" s="96">
        <v>0.9</v>
      </c>
      <c r="N382" s="96">
        <v>0.8</v>
      </c>
      <c r="O382" s="91">
        <v>10</v>
      </c>
      <c r="P382" s="69">
        <f t="shared" si="17"/>
        <v>79.023558015018111</v>
      </c>
    </row>
    <row r="383" spans="1:16" x14ac:dyDescent="0.25">
      <c r="A383" s="54">
        <v>381</v>
      </c>
      <c r="B383" s="76" t="s">
        <v>358</v>
      </c>
      <c r="C383" s="51" t="s">
        <v>425</v>
      </c>
      <c r="D383" s="51" t="s">
        <v>425</v>
      </c>
      <c r="E383" s="87">
        <v>38771</v>
      </c>
      <c r="F383" s="85">
        <v>600036</v>
      </c>
      <c r="G383" s="85">
        <v>1700223</v>
      </c>
      <c r="H383" s="85"/>
      <c r="I383" s="89">
        <f>Arboles!P384</f>
        <v>30.884768766838771</v>
      </c>
      <c r="J383" s="89">
        <f t="shared" si="15"/>
        <v>38.297113270880075</v>
      </c>
      <c r="K383" s="89">
        <f>Arbustos!M384</f>
        <v>0</v>
      </c>
      <c r="L383" s="89">
        <f t="shared" si="16"/>
        <v>0</v>
      </c>
      <c r="M383" s="96">
        <v>0.6</v>
      </c>
      <c r="N383" s="96">
        <v>1</v>
      </c>
      <c r="O383" s="91">
        <v>17.8</v>
      </c>
      <c r="P383" s="69">
        <f t="shared" si="17"/>
        <v>57.697113270880081</v>
      </c>
    </row>
    <row r="384" spans="1:16" x14ac:dyDescent="0.25">
      <c r="A384" s="54">
        <v>382</v>
      </c>
      <c r="B384" s="76" t="s">
        <v>358</v>
      </c>
      <c r="C384" s="51" t="s">
        <v>426</v>
      </c>
      <c r="D384" s="51" t="s">
        <v>426</v>
      </c>
      <c r="E384" s="87">
        <v>38771</v>
      </c>
      <c r="F384" s="85">
        <v>600091</v>
      </c>
      <c r="G384" s="85">
        <v>1700245</v>
      </c>
      <c r="H384" s="85"/>
      <c r="I384" s="89">
        <f>Arboles!P385</f>
        <v>42.327899926141136</v>
      </c>
      <c r="J384" s="89">
        <f t="shared" si="15"/>
        <v>52.486595908415005</v>
      </c>
      <c r="K384" s="89">
        <f>Arbustos!M385</f>
        <v>0</v>
      </c>
      <c r="L384" s="89">
        <f t="shared" si="16"/>
        <v>0</v>
      </c>
      <c r="M384" s="96">
        <v>0.3</v>
      </c>
      <c r="N384" s="96">
        <v>1</v>
      </c>
      <c r="O384" s="91">
        <v>10.199999999999999</v>
      </c>
      <c r="P384" s="69">
        <f t="shared" si="17"/>
        <v>63.986595908414998</v>
      </c>
    </row>
    <row r="385" spans="1:16" x14ac:dyDescent="0.25">
      <c r="A385" s="54">
        <v>383</v>
      </c>
      <c r="B385" s="76" t="s">
        <v>359</v>
      </c>
      <c r="C385" s="51" t="s">
        <v>427</v>
      </c>
      <c r="D385" s="51" t="s">
        <v>427</v>
      </c>
      <c r="E385" s="87">
        <v>38769</v>
      </c>
      <c r="F385" s="85">
        <v>599246</v>
      </c>
      <c r="G385" s="85">
        <v>1699084</v>
      </c>
      <c r="H385" s="85"/>
      <c r="I385" s="89">
        <f>Arboles!P386</f>
        <v>56.767754756977006</v>
      </c>
      <c r="J385" s="89">
        <f t="shared" si="15"/>
        <v>70.392015898651493</v>
      </c>
      <c r="K385" s="89">
        <f>Arbustos!M386</f>
        <v>0</v>
      </c>
      <c r="L385" s="89">
        <f t="shared" si="16"/>
        <v>0</v>
      </c>
      <c r="M385" s="96">
        <v>0.3</v>
      </c>
      <c r="N385" s="96">
        <v>4.2</v>
      </c>
      <c r="O385" s="91">
        <v>17.5</v>
      </c>
      <c r="P385" s="69">
        <f t="shared" si="17"/>
        <v>92.392015898651493</v>
      </c>
    </row>
    <row r="386" spans="1:16" x14ac:dyDescent="0.25">
      <c r="A386" s="54">
        <v>384</v>
      </c>
      <c r="B386" s="76" t="s">
        <v>359</v>
      </c>
      <c r="C386" s="51" t="s">
        <v>428</v>
      </c>
      <c r="D386" s="51" t="s">
        <v>428</v>
      </c>
      <c r="E386" s="87">
        <v>38769</v>
      </c>
      <c r="F386" s="85">
        <v>599202</v>
      </c>
      <c r="G386" s="85">
        <v>1699115</v>
      </c>
      <c r="H386" s="85"/>
      <c r="I386" s="89">
        <f>Arboles!P387</f>
        <v>89.383493311228435</v>
      </c>
      <c r="J386" s="89">
        <f t="shared" si="15"/>
        <v>110.83553170592326</v>
      </c>
      <c r="K386" s="89">
        <f>Arbustos!M387</f>
        <v>0</v>
      </c>
      <c r="L386" s="89">
        <f t="shared" si="16"/>
        <v>0</v>
      </c>
      <c r="M386" s="96">
        <v>0.1</v>
      </c>
      <c r="N386" s="96">
        <v>3.8</v>
      </c>
      <c r="O386" s="91">
        <v>32.4</v>
      </c>
      <c r="P386" s="69">
        <f t="shared" si="17"/>
        <v>147.13553170592326</v>
      </c>
    </row>
    <row r="387" spans="1:16" x14ac:dyDescent="0.25">
      <c r="A387" s="54">
        <v>385</v>
      </c>
      <c r="B387" s="76" t="s">
        <v>359</v>
      </c>
      <c r="C387" s="51" t="s">
        <v>429</v>
      </c>
      <c r="D387" s="51" t="s">
        <v>429</v>
      </c>
      <c r="E387" s="87">
        <v>38769</v>
      </c>
      <c r="F387" s="85">
        <v>599303</v>
      </c>
      <c r="G387" s="85">
        <v>1699172</v>
      </c>
      <c r="H387" s="85"/>
      <c r="I387" s="89">
        <f>Arboles!P388</f>
        <v>18.482432468811318</v>
      </c>
      <c r="J387" s="89">
        <f t="shared" si="15"/>
        <v>22.918216261326034</v>
      </c>
      <c r="K387" s="89">
        <f>Arbustos!M388</f>
        <v>0</v>
      </c>
      <c r="L387" s="89">
        <f t="shared" si="16"/>
        <v>0</v>
      </c>
      <c r="M387" s="96">
        <v>0.2</v>
      </c>
      <c r="N387" s="96">
        <v>2.5</v>
      </c>
      <c r="O387" s="91">
        <v>43.2</v>
      </c>
      <c r="P387" s="69">
        <f t="shared" si="17"/>
        <v>68.818216261326029</v>
      </c>
    </row>
    <row r="388" spans="1:16" x14ac:dyDescent="0.25">
      <c r="A388" s="54">
        <v>386</v>
      </c>
      <c r="B388" s="76" t="s">
        <v>359</v>
      </c>
      <c r="C388" s="51" t="s">
        <v>430</v>
      </c>
      <c r="D388" s="51" t="s">
        <v>430</v>
      </c>
      <c r="E388" s="87">
        <v>38769</v>
      </c>
      <c r="F388" s="85">
        <v>599253</v>
      </c>
      <c r="G388" s="85">
        <v>1699214</v>
      </c>
      <c r="H388" s="85"/>
      <c r="I388" s="89">
        <f>Arboles!P389</f>
        <v>54.822470634512555</v>
      </c>
      <c r="J388" s="89">
        <f t="shared" ref="J388:J400" si="18">I388*1.24</f>
        <v>67.979863586795574</v>
      </c>
      <c r="K388" s="89">
        <f>Arbustos!M389</f>
        <v>0</v>
      </c>
      <c r="L388" s="89">
        <f t="shared" ref="L388:L400" si="19">K388*1.24</f>
        <v>0</v>
      </c>
      <c r="M388" s="96">
        <v>0.1</v>
      </c>
      <c r="N388" s="96">
        <v>3.3</v>
      </c>
      <c r="O388" s="91">
        <v>11.5</v>
      </c>
      <c r="P388" s="69">
        <f t="shared" ref="P388:P400" si="20">J388+L388+M388+N388+O388</f>
        <v>82.879863586795565</v>
      </c>
    </row>
    <row r="389" spans="1:16" x14ac:dyDescent="0.25">
      <c r="A389" s="54">
        <v>387</v>
      </c>
      <c r="B389" s="76" t="s">
        <v>359</v>
      </c>
      <c r="C389" s="51" t="s">
        <v>431</v>
      </c>
      <c r="D389" s="51" t="s">
        <v>431</v>
      </c>
      <c r="E389" s="87">
        <v>38769</v>
      </c>
      <c r="F389" s="85">
        <v>599226</v>
      </c>
      <c r="G389" s="85">
        <v>1699322</v>
      </c>
      <c r="H389" s="85"/>
      <c r="I389" s="89">
        <f>Arboles!P390</f>
        <v>43.721835362238025</v>
      </c>
      <c r="J389" s="89">
        <f t="shared" si="18"/>
        <v>54.21507584917515</v>
      </c>
      <c r="K389" s="89">
        <f>Arbustos!M390</f>
        <v>0</v>
      </c>
      <c r="L389" s="89">
        <f t="shared" si="19"/>
        <v>0</v>
      </c>
      <c r="M389" s="96">
        <v>0.1</v>
      </c>
      <c r="N389" s="96">
        <v>2.8</v>
      </c>
      <c r="O389" s="91">
        <v>15.5</v>
      </c>
      <c r="P389" s="69">
        <f t="shared" si="20"/>
        <v>72.615075849175156</v>
      </c>
    </row>
    <row r="390" spans="1:16" x14ac:dyDescent="0.25">
      <c r="A390" s="54">
        <v>388</v>
      </c>
      <c r="B390" s="76" t="s">
        <v>359</v>
      </c>
      <c r="C390" s="51" t="s">
        <v>432</v>
      </c>
      <c r="D390" s="51" t="s">
        <v>432</v>
      </c>
      <c r="E390" s="87">
        <v>38769</v>
      </c>
      <c r="F390" s="85">
        <v>599171</v>
      </c>
      <c r="G390" s="85">
        <v>1699366</v>
      </c>
      <c r="H390" s="85"/>
      <c r="I390" s="89">
        <f>Arboles!P391</f>
        <v>47.351236939132583</v>
      </c>
      <c r="J390" s="89">
        <f t="shared" si="18"/>
        <v>58.715533804524405</v>
      </c>
      <c r="K390" s="89">
        <f>Arbustos!M391</f>
        <v>0</v>
      </c>
      <c r="L390" s="89">
        <f t="shared" si="19"/>
        <v>0</v>
      </c>
      <c r="M390" s="96">
        <v>0.3</v>
      </c>
      <c r="N390" s="96">
        <v>2</v>
      </c>
      <c r="O390" s="91">
        <v>1.6</v>
      </c>
      <c r="P390" s="69">
        <f t="shared" si="20"/>
        <v>62.615533804524404</v>
      </c>
    </row>
    <row r="391" spans="1:16" x14ac:dyDescent="0.25">
      <c r="A391" s="54">
        <v>389</v>
      </c>
      <c r="B391" s="76" t="s">
        <v>359</v>
      </c>
      <c r="C391" s="51" t="s">
        <v>433</v>
      </c>
      <c r="D391" s="51" t="s">
        <v>433</v>
      </c>
      <c r="E391" s="87">
        <v>38769</v>
      </c>
      <c r="F391" s="85">
        <v>599263</v>
      </c>
      <c r="G391" s="85">
        <v>1699407</v>
      </c>
      <c r="H391" s="85"/>
      <c r="I391" s="89">
        <f>Arboles!P392</f>
        <v>22.186743658682861</v>
      </c>
      <c r="J391" s="89">
        <f t="shared" si="18"/>
        <v>27.511562136766749</v>
      </c>
      <c r="K391" s="89">
        <f>Arbustos!M392</f>
        <v>0</v>
      </c>
      <c r="L391" s="89">
        <f t="shared" si="19"/>
        <v>0</v>
      </c>
      <c r="M391" s="96">
        <v>0.3</v>
      </c>
      <c r="N391" s="96">
        <v>2.7</v>
      </c>
      <c r="O391" s="91">
        <v>4.9000000000000004</v>
      </c>
      <c r="P391" s="69">
        <f t="shared" si="20"/>
        <v>35.411562136766747</v>
      </c>
    </row>
    <row r="392" spans="1:16" x14ac:dyDescent="0.25">
      <c r="A392" s="54">
        <v>390</v>
      </c>
      <c r="B392" s="76" t="s">
        <v>359</v>
      </c>
      <c r="C392" s="51" t="s">
        <v>434</v>
      </c>
      <c r="D392" s="51" t="s">
        <v>434</v>
      </c>
      <c r="E392" s="87">
        <v>38769</v>
      </c>
      <c r="F392" s="85">
        <v>599344</v>
      </c>
      <c r="G392" s="85">
        <v>1699362</v>
      </c>
      <c r="H392" s="85"/>
      <c r="I392" s="89">
        <f>Arboles!P393</f>
        <v>47.616652351394301</v>
      </c>
      <c r="J392" s="89">
        <f t="shared" si="18"/>
        <v>59.044648915728935</v>
      </c>
      <c r="K392" s="89">
        <f>Arbustos!M393</f>
        <v>0</v>
      </c>
      <c r="L392" s="89">
        <f t="shared" si="19"/>
        <v>0</v>
      </c>
      <c r="M392" s="96">
        <v>0.1</v>
      </c>
      <c r="N392" s="96">
        <v>2.9</v>
      </c>
      <c r="O392" s="91">
        <v>23.5</v>
      </c>
      <c r="P392" s="69">
        <f t="shared" si="20"/>
        <v>85.544648915728942</v>
      </c>
    </row>
    <row r="393" spans="1:16" x14ac:dyDescent="0.25">
      <c r="A393" s="54">
        <v>391</v>
      </c>
      <c r="B393" s="76" t="s">
        <v>359</v>
      </c>
      <c r="C393" s="51" t="s">
        <v>435</v>
      </c>
      <c r="D393" s="51" t="s">
        <v>435</v>
      </c>
      <c r="E393" s="87">
        <v>38769</v>
      </c>
      <c r="F393" s="85">
        <v>599430</v>
      </c>
      <c r="G393" s="85">
        <v>1699423</v>
      </c>
      <c r="H393" s="85"/>
      <c r="I393" s="89">
        <f>Arboles!P394</f>
        <v>69.785872901468124</v>
      </c>
      <c r="J393" s="89">
        <f t="shared" si="18"/>
        <v>86.534482397820469</v>
      </c>
      <c r="K393" s="89">
        <f>Arbustos!M394</f>
        <v>0</v>
      </c>
      <c r="L393" s="89">
        <f t="shared" si="19"/>
        <v>0</v>
      </c>
      <c r="M393" s="96">
        <v>0.3</v>
      </c>
      <c r="N393" s="96">
        <v>1.1000000000000001</v>
      </c>
      <c r="O393" s="91">
        <v>8.3000000000000007</v>
      </c>
      <c r="P393" s="69">
        <f t="shared" si="20"/>
        <v>96.234482397820457</v>
      </c>
    </row>
    <row r="394" spans="1:16" x14ac:dyDescent="0.25">
      <c r="A394" s="54">
        <v>392</v>
      </c>
      <c r="B394" s="76" t="s">
        <v>359</v>
      </c>
      <c r="C394" s="51" t="s">
        <v>436</v>
      </c>
      <c r="D394" s="51" t="s">
        <v>436</v>
      </c>
      <c r="E394" s="87">
        <v>38769</v>
      </c>
      <c r="F394" s="85">
        <v>599355</v>
      </c>
      <c r="G394" s="85">
        <v>1699481</v>
      </c>
      <c r="H394" s="50"/>
      <c r="I394" s="89">
        <f>Arboles!P395</f>
        <v>65.801499627668875</v>
      </c>
      <c r="J394" s="89">
        <f t="shared" si="18"/>
        <v>81.593859538309403</v>
      </c>
      <c r="K394" s="89">
        <f>Arbustos!M395</f>
        <v>0</v>
      </c>
      <c r="L394" s="89">
        <f t="shared" si="19"/>
        <v>0</v>
      </c>
      <c r="M394" s="96">
        <v>0.2</v>
      </c>
      <c r="N394" s="96">
        <v>0.5</v>
      </c>
      <c r="O394" s="91">
        <v>29.7</v>
      </c>
      <c r="P394" s="69">
        <f t="shared" si="20"/>
        <v>111.99385953830941</v>
      </c>
    </row>
    <row r="395" spans="1:16" x14ac:dyDescent="0.25">
      <c r="A395" s="54">
        <v>393</v>
      </c>
      <c r="B395" s="76" t="s">
        <v>359</v>
      </c>
      <c r="C395" s="51" t="s">
        <v>437</v>
      </c>
      <c r="D395" s="51" t="s">
        <v>437</v>
      </c>
      <c r="E395" s="87">
        <v>38769</v>
      </c>
      <c r="F395" s="85">
        <v>599280</v>
      </c>
      <c r="G395" s="85">
        <v>1699518</v>
      </c>
      <c r="H395" s="50"/>
      <c r="I395" s="89">
        <f>Arboles!P396</f>
        <v>151.70583067329247</v>
      </c>
      <c r="J395" s="89">
        <f t="shared" si="18"/>
        <v>188.11523003488267</v>
      </c>
      <c r="K395" s="89">
        <f>Arbustos!M396</f>
        <v>0</v>
      </c>
      <c r="L395" s="89">
        <f t="shared" si="19"/>
        <v>0</v>
      </c>
      <c r="M395" s="96">
        <v>0</v>
      </c>
      <c r="N395" s="96">
        <v>0.7</v>
      </c>
      <c r="O395" s="91">
        <v>3.3</v>
      </c>
      <c r="P395" s="69">
        <f t="shared" si="20"/>
        <v>192.11523003488267</v>
      </c>
    </row>
    <row r="396" spans="1:16" x14ac:dyDescent="0.25">
      <c r="A396" s="54">
        <v>394</v>
      </c>
      <c r="B396" s="76" t="s">
        <v>359</v>
      </c>
      <c r="C396" s="51" t="s">
        <v>438</v>
      </c>
      <c r="D396" s="51" t="s">
        <v>438</v>
      </c>
      <c r="E396" s="87">
        <v>38769</v>
      </c>
      <c r="F396" s="85">
        <v>599280</v>
      </c>
      <c r="G396" s="85">
        <v>1699629</v>
      </c>
      <c r="H396" s="50"/>
      <c r="I396" s="89">
        <f>Arboles!P397</f>
        <v>51.73930017980323</v>
      </c>
      <c r="J396" s="89">
        <f t="shared" si="18"/>
        <v>64.156732222956009</v>
      </c>
      <c r="K396" s="89">
        <f>Arbustos!M397</f>
        <v>0</v>
      </c>
      <c r="L396" s="89">
        <f t="shared" si="19"/>
        <v>0</v>
      </c>
      <c r="M396" s="96">
        <v>0.1</v>
      </c>
      <c r="N396" s="96">
        <v>3.3</v>
      </c>
      <c r="O396" s="91">
        <v>33</v>
      </c>
      <c r="P396" s="69">
        <f t="shared" si="20"/>
        <v>100.556732222956</v>
      </c>
    </row>
    <row r="397" spans="1:16" x14ac:dyDescent="0.25">
      <c r="A397" s="54">
        <v>395</v>
      </c>
      <c r="B397" s="76" t="s">
        <v>359</v>
      </c>
      <c r="C397" s="51" t="s">
        <v>439</v>
      </c>
      <c r="D397" s="51" t="s">
        <v>439</v>
      </c>
      <c r="E397" s="87">
        <v>38769</v>
      </c>
      <c r="F397" s="85">
        <v>599122</v>
      </c>
      <c r="G397" s="85">
        <v>1699572</v>
      </c>
      <c r="H397" s="50"/>
      <c r="I397" s="89">
        <f>Arboles!P398</f>
        <v>106.50785400674219</v>
      </c>
      <c r="J397" s="89">
        <f t="shared" si="18"/>
        <v>132.06973896836033</v>
      </c>
      <c r="K397" s="89">
        <f>Arbustos!M398</f>
        <v>0</v>
      </c>
      <c r="L397" s="89">
        <f t="shared" si="19"/>
        <v>0</v>
      </c>
      <c r="M397" s="96">
        <v>0.3</v>
      </c>
      <c r="N397" s="96">
        <v>0.8</v>
      </c>
      <c r="O397" s="91">
        <v>10.8</v>
      </c>
      <c r="P397" s="69">
        <f t="shared" si="20"/>
        <v>143.96973896836036</v>
      </c>
    </row>
    <row r="398" spans="1:16" x14ac:dyDescent="0.25">
      <c r="A398" s="54">
        <v>396</v>
      </c>
      <c r="B398" s="76" t="s">
        <v>359</v>
      </c>
      <c r="C398" s="51" t="s">
        <v>440</v>
      </c>
      <c r="D398" s="51" t="s">
        <v>440</v>
      </c>
      <c r="E398" s="87">
        <v>38769</v>
      </c>
      <c r="F398" s="85">
        <v>599347</v>
      </c>
      <c r="G398" s="85">
        <v>1699704</v>
      </c>
      <c r="H398" s="50"/>
      <c r="I398" s="89">
        <f>Arboles!P399</f>
        <v>78.679344029422793</v>
      </c>
      <c r="J398" s="89">
        <f t="shared" si="18"/>
        <v>97.562386596484259</v>
      </c>
      <c r="K398" s="89">
        <f>Arbustos!M399</f>
        <v>0</v>
      </c>
      <c r="L398" s="89">
        <f t="shared" si="19"/>
        <v>0</v>
      </c>
      <c r="M398" s="96">
        <v>0.4</v>
      </c>
      <c r="N398" s="96">
        <v>4.8</v>
      </c>
      <c r="O398" s="91">
        <v>19.600000000000001</v>
      </c>
      <c r="P398" s="69">
        <f t="shared" si="20"/>
        <v>122.36238659648427</v>
      </c>
    </row>
    <row r="399" spans="1:16" x14ac:dyDescent="0.25">
      <c r="A399" s="54">
        <v>397</v>
      </c>
      <c r="B399" s="76" t="s">
        <v>359</v>
      </c>
      <c r="C399" s="51" t="s">
        <v>441</v>
      </c>
      <c r="D399" s="51" t="s">
        <v>441</v>
      </c>
      <c r="E399" s="87">
        <v>38769</v>
      </c>
      <c r="F399" s="85">
        <v>599466</v>
      </c>
      <c r="G399" s="85">
        <v>1699628</v>
      </c>
      <c r="H399" s="50"/>
      <c r="I399" s="89">
        <f>Arboles!P400</f>
        <v>37.795539553569547</v>
      </c>
      <c r="J399" s="89">
        <f t="shared" si="18"/>
        <v>46.866469046426239</v>
      </c>
      <c r="K399" s="89">
        <f>Arbustos!M400</f>
        <v>0</v>
      </c>
      <c r="L399" s="89">
        <f t="shared" si="19"/>
        <v>0</v>
      </c>
      <c r="M399" s="96">
        <v>0.1</v>
      </c>
      <c r="N399" s="96">
        <v>3.1</v>
      </c>
      <c r="O399" s="91">
        <v>20.3</v>
      </c>
      <c r="P399" s="69">
        <f t="shared" si="20"/>
        <v>70.366469046426246</v>
      </c>
    </row>
    <row r="400" spans="1:16" ht="15.75" thickBot="1" x14ac:dyDescent="0.3">
      <c r="A400" s="54">
        <v>398</v>
      </c>
      <c r="B400" s="76" t="s">
        <v>359</v>
      </c>
      <c r="C400" s="51" t="s">
        <v>442</v>
      </c>
      <c r="D400" s="104" t="s">
        <v>442</v>
      </c>
      <c r="E400" s="87">
        <v>38769</v>
      </c>
      <c r="F400" s="85">
        <v>599485</v>
      </c>
      <c r="G400" s="85">
        <v>1699785</v>
      </c>
      <c r="H400" s="50"/>
      <c r="I400" s="89">
        <f>Arboles!P401</f>
        <v>26.190055687874437</v>
      </c>
      <c r="J400" s="89">
        <f t="shared" si="18"/>
        <v>32.4756690529643</v>
      </c>
      <c r="K400" s="89">
        <f>Arbustos!M401</f>
        <v>0</v>
      </c>
      <c r="L400" s="89">
        <f t="shared" si="19"/>
        <v>0</v>
      </c>
      <c r="M400" s="96">
        <v>0</v>
      </c>
      <c r="N400" s="96">
        <v>3.2</v>
      </c>
      <c r="O400" s="91">
        <v>29.7</v>
      </c>
      <c r="P400" s="69">
        <f t="shared" si="20"/>
        <v>65.375669052964298</v>
      </c>
    </row>
    <row r="402" spans="16:18" x14ac:dyDescent="0.25">
      <c r="P402" s="129"/>
      <c r="Q402" s="130"/>
      <c r="R402" s="1"/>
    </row>
    <row r="403" spans="16:18" x14ac:dyDescent="0.25">
      <c r="P403" s="1"/>
      <c r="Q403" s="1"/>
      <c r="R403" s="1"/>
    </row>
  </sheetData>
  <mergeCells count="2">
    <mergeCell ref="F1:H1"/>
    <mergeCell ref="I1:P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Datos Grales</vt:lpstr>
      <vt:lpstr>Hoja1</vt:lpstr>
      <vt:lpstr>Arboles</vt:lpstr>
      <vt:lpstr>Arbustos</vt:lpstr>
      <vt:lpstr>Resumen AGROCYT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Alma</dc:creator>
  <cp:lastModifiedBy>SIG2-CONAP</cp:lastModifiedBy>
  <cp:revision/>
  <dcterms:created xsi:type="dcterms:W3CDTF">2014-04-10T13:49:36Z</dcterms:created>
  <dcterms:modified xsi:type="dcterms:W3CDTF">2016-06-02T00:05:58Z</dcterms:modified>
</cp:coreProperties>
</file>